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4\WorkingFolders\C_Accounting\e_SmallPumpersNFCanals\"/>
    </mc:Choice>
  </mc:AlternateContent>
  <xr:revisionPtr revIDLastSave="0" documentId="13_ncr:1_{D9F78C4C-3AA4-4698-B635-94814EB28FC6}" xr6:coauthVersionLast="47" xr6:coauthVersionMax="47" xr10:uidLastSave="{00000000-0000-0000-0000-000000000000}"/>
  <bookViews>
    <workbookView xWindow="-120" yWindow="-120" windowWidth="29040" windowHeight="15840" xr2:uid="{C872DFED-2557-44ED-A0B5-60F952B37E6B}"/>
  </bookViews>
  <sheets>
    <sheet name="Small Pumpers" sheetId="6" r:id="rId1"/>
    <sheet name="BySubbasin" sheetId="7" r:id="rId2"/>
  </sheets>
  <calcPr calcId="191029"/>
  <pivotCaches>
    <pivotCache cacheId="4" r:id="rId3"/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6" l="1"/>
  <c r="H32" i="6"/>
  <c r="I31" i="6"/>
  <c r="H31" i="6"/>
  <c r="I30" i="6"/>
  <c r="H30" i="6"/>
  <c r="I29" i="6"/>
  <c r="H29" i="6"/>
  <c r="I66" i="6"/>
  <c r="I67" i="6"/>
  <c r="I68" i="6"/>
  <c r="I69" i="6"/>
  <c r="I70" i="6"/>
  <c r="I71" i="6"/>
  <c r="I72" i="6"/>
  <c r="H66" i="6"/>
  <c r="H67" i="6"/>
  <c r="H68" i="6"/>
  <c r="H69" i="6"/>
  <c r="H70" i="6"/>
  <c r="H71" i="6"/>
  <c r="H72" i="6"/>
  <c r="I65" i="6"/>
  <c r="H65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2" i="6"/>
  <c r="H2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</calcChain>
</file>

<file path=xl/sharedStrings.xml><?xml version="1.0" encoding="utf-8"?>
<sst xmlns="http://schemas.openxmlformats.org/spreadsheetml/2006/main" count="305" uniqueCount="106">
  <si>
    <t>Canal_ID</t>
  </si>
  <si>
    <t>RightID</t>
  </si>
  <si>
    <t>CarrierA</t>
  </si>
  <si>
    <t>Allen &amp; Larned Ditch</t>
  </si>
  <si>
    <t>Pump</t>
  </si>
  <si>
    <t>Rasser Brothers Canal</t>
  </si>
  <si>
    <t>Parks Ditch</t>
  </si>
  <si>
    <t>Crews Canal</t>
  </si>
  <si>
    <t>Lueking Canal</t>
  </si>
  <si>
    <t>A-3869CR</t>
  </si>
  <si>
    <t>A-2917B</t>
  </si>
  <si>
    <t>A-3623</t>
  </si>
  <si>
    <t>A-1042R</t>
  </si>
  <si>
    <t>D-1025R</t>
  </si>
  <si>
    <t>D-117</t>
  </si>
  <si>
    <t>A-1202</t>
  </si>
  <si>
    <t>A-1444</t>
  </si>
  <si>
    <t>A-3221</t>
  </si>
  <si>
    <t>A-14171</t>
  </si>
  <si>
    <t>A-5514</t>
  </si>
  <si>
    <t>A-10244A</t>
  </si>
  <si>
    <t>A-3614</t>
  </si>
  <si>
    <t>A-3632</t>
  </si>
  <si>
    <t>A-11817A</t>
  </si>
  <si>
    <t>A-6576A</t>
  </si>
  <si>
    <t>A-3701</t>
  </si>
  <si>
    <t>A-16466</t>
  </si>
  <si>
    <t>A-3929</t>
  </si>
  <si>
    <t>A-2029</t>
  </si>
  <si>
    <t>A-3629</t>
  </si>
  <si>
    <t>A-16671</t>
  </si>
  <si>
    <t>A-11007</t>
  </si>
  <si>
    <t>A-7784</t>
  </si>
  <si>
    <t>A-3010</t>
  </si>
  <si>
    <t>A-2948</t>
  </si>
  <si>
    <t>A-3047</t>
  </si>
  <si>
    <t>A-4365</t>
  </si>
  <si>
    <t>A-14390</t>
  </si>
  <si>
    <t>A-12485</t>
  </si>
  <si>
    <t>A-4590</t>
  </si>
  <si>
    <t>A-17191</t>
  </si>
  <si>
    <t>A-15251B</t>
  </si>
  <si>
    <t>A-13585</t>
  </si>
  <si>
    <t>A-17137</t>
  </si>
  <si>
    <t>A-6175</t>
  </si>
  <si>
    <t>A-9065</t>
  </si>
  <si>
    <t>A-4782</t>
  </si>
  <si>
    <t>A-13836R</t>
  </si>
  <si>
    <t>A-15647</t>
  </si>
  <si>
    <t>A-12856</t>
  </si>
  <si>
    <t>A-5038</t>
  </si>
  <si>
    <t>A-5439</t>
  </si>
  <si>
    <t>A-16841</t>
  </si>
  <si>
    <t>A-2357</t>
  </si>
  <si>
    <t>A-4205</t>
  </si>
  <si>
    <t>A-11385</t>
  </si>
  <si>
    <t>A-2917A</t>
  </si>
  <si>
    <t>A-4206</t>
  </si>
  <si>
    <t>A-4665</t>
  </si>
  <si>
    <t>A-8525</t>
  </si>
  <si>
    <t>A-11820</t>
  </si>
  <si>
    <t>A-11820R</t>
  </si>
  <si>
    <t>A-15691</t>
  </si>
  <si>
    <t>A-7586</t>
  </si>
  <si>
    <t>A-8401</t>
  </si>
  <si>
    <t>A-5468</t>
  </si>
  <si>
    <t>A-5468R</t>
  </si>
  <si>
    <t>A-4222R</t>
  </si>
  <si>
    <t>A-3240R</t>
  </si>
  <si>
    <t>A-3252R</t>
  </si>
  <si>
    <t>A-3443R</t>
  </si>
  <si>
    <t>A-8422R</t>
  </si>
  <si>
    <t>A-15741</t>
  </si>
  <si>
    <t>A-11520A</t>
  </si>
  <si>
    <t>A-11520B</t>
  </si>
  <si>
    <t>Delivery_acft</t>
  </si>
  <si>
    <t>Canal_Depth</t>
  </si>
  <si>
    <t>AppNumber</t>
  </si>
  <si>
    <t>IrrigatedAcres</t>
  </si>
  <si>
    <t>CBCU(acft)</t>
  </si>
  <si>
    <t>Return flow (acft)</t>
  </si>
  <si>
    <t>Buffalo Creek</t>
  </si>
  <si>
    <t>Red Willow Creek</t>
  </si>
  <si>
    <t>Prairie Dog Creek</t>
  </si>
  <si>
    <t>Subbasin</t>
  </si>
  <si>
    <t>Source</t>
  </si>
  <si>
    <t>Republican River - Above</t>
  </si>
  <si>
    <t>Republican River - Below</t>
  </si>
  <si>
    <t>Medicine Creek - Below</t>
  </si>
  <si>
    <t>Sum of Delivery_acft</t>
  </si>
  <si>
    <t>Row Labels</t>
  </si>
  <si>
    <t>Grand Total</t>
  </si>
  <si>
    <t>Small Pumpers</t>
  </si>
  <si>
    <t>Non-Federal Canals</t>
  </si>
  <si>
    <t>Republican River</t>
  </si>
  <si>
    <t>Muddy Creek</t>
  </si>
  <si>
    <t>Medicine Creek</t>
  </si>
  <si>
    <t>Republican River, Trib. To</t>
  </si>
  <si>
    <t>Turkey Creek</t>
  </si>
  <si>
    <t>Center Creek</t>
  </si>
  <si>
    <t>Elm Creek</t>
  </si>
  <si>
    <t>Blakely Creek, Trib. To</t>
  </si>
  <si>
    <t>Republican River, North Fork</t>
  </si>
  <si>
    <t>Lueking Reservoir</t>
  </si>
  <si>
    <t>A-1709</t>
  </si>
  <si>
    <t>Crews Ditch No.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</si>
</sst>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FF0000"/>
      <name val="Aptos Narrow"/>
      <family val="2"/>
      <scheme val="minor"/>
    </font>
    <font>
      <sz val="11"/>
      <color rgb="FFFF0000"/>
      <name val="Calibri"/>
      <family val="2"/>
    </font>
    <font>
      <sz val="10"/>
      <color rgb="FFFF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2" borderId="3" xfId="0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2" fillId="0" borderId="0" xfId="1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/>
  </cellXfs>
  <cellStyles count="2">
    <cellStyle name="Normal" xfId="0" builtinId="0"/>
    <cellStyle name="Normal_SW_Deliveries" xfId="1" xr:uid="{3E682285-F31A-47DF-9766-30B8D35AB4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ensinger, Jack" refreshedDate="45755.555863078705" createdVersion="8" refreshedVersion="8" minRefreshableVersion="3" recordCount="8" xr:uid="{5BD454A2-A140-41EE-93E7-D536EEE00F15}">
  <cacheSource type="worksheet">
    <worksheetSource name="'Small Pumpers'!$A$64:$K$72"/>
  </cacheSource>
  <cacheFields count="11">
    <cacheField name="Canal_ID" numFmtId="0">
      <sharedItems containsSemiMixedTypes="0" containsString="0" containsNumber="1" containsInteger="1" minValue="9106" maxValue="9260"/>
    </cacheField>
    <cacheField name="RightID" numFmtId="0">
      <sharedItems containsSemiMixedTypes="0" containsString="0" containsNumber="1" containsInteger="1" minValue="933" maxValue="10049"/>
    </cacheField>
    <cacheField name="AppNumber" numFmtId="0">
      <sharedItems/>
    </cacheField>
    <cacheField name="CarrierA" numFmtId="0">
      <sharedItems/>
    </cacheField>
    <cacheField name="Delivery_acft" numFmtId="0">
      <sharedItems containsSemiMixedTypes="0" containsString="0" containsNumber="1" minValue="0.37286987381999998" maxValue="2693.1737944548772"/>
    </cacheField>
    <cacheField name="IrrigatedAcres" numFmtId="0">
      <sharedItems containsSemiMixedTypes="0" containsString="0" containsNumber="1" minValue="8.2940117820000001" maxValue="565.59219440000004"/>
    </cacheField>
    <cacheField name="Canal_Depth" numFmtId="0">
      <sharedItems containsSemiMixedTypes="0" containsString="0" containsNumber="1" minValue="3.0508830660485972E-2" maxValue="57.140260868951131"/>
    </cacheField>
    <cacheField name="Return flow (acft)" numFmtId="0">
      <sharedItems containsSemiMixedTypes="0" containsString="0" containsNumber="1" minValue="9.3217468454999994E-2" maxValue="673.29344861371931"/>
    </cacheField>
    <cacheField name="CBCU(acft)" numFmtId="0">
      <sharedItems containsSemiMixedTypes="0" containsString="0" containsNumber="1" minValue="0.27965240536499997" maxValue="2019.880345841158"/>
    </cacheField>
    <cacheField name="Subbasin" numFmtId="0">
      <sharedItems count="2">
        <s v="Republican River - Above"/>
        <s v="Buffalo Creek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ensinger, Jack" refreshedDate="45755.555863425929" createdVersion="8" refreshedVersion="8" minRefreshableVersion="3" recordCount="59" xr:uid="{AB8E85D1-CBFB-4FE8-BCF2-B02DE82EDA00}">
  <cacheSource type="worksheet">
    <worksheetSource ref="A1:K60" sheet="Small Pumpers"/>
  </cacheSource>
  <cacheFields count="11">
    <cacheField name="Canal_ID" numFmtId="0">
      <sharedItems containsSemiMixedTypes="0" containsString="0" containsNumber="1" containsInteger="1" minValue="9005" maxValue="9325"/>
    </cacheField>
    <cacheField name="RightID" numFmtId="0">
      <sharedItems containsSemiMixedTypes="0" containsString="0" containsNumber="1" containsInteger="1" minValue="961" maxValue="14081"/>
    </cacheField>
    <cacheField name="AppNumber" numFmtId="0">
      <sharedItems/>
    </cacheField>
    <cacheField name="CarrierA" numFmtId="0">
      <sharedItems/>
    </cacheField>
    <cacheField name="Delivery_acft" numFmtId="0">
      <sharedItems containsSemiMixedTypes="0" containsString="0" containsNumber="1" minValue="7.3755604670000002E-2" maxValue="187.11083332999999"/>
    </cacheField>
    <cacheField name="IrrigatedAcres" numFmtId="0">
      <sharedItems containsSemiMixedTypes="0" containsString="0" containsNumber="1" minValue="5.4570377790000002" maxValue="455.1454324"/>
    </cacheField>
    <cacheField name="Canal_Depth" numFmtId="0">
      <sharedItems containsSemiMixedTypes="0" containsString="0" containsNumber="1" minValue="2.5862500861309246E-2" maxValue="13.328333553949928"/>
    </cacheField>
    <cacheField name="Return flow (acft)" numFmtId="0">
      <sharedItems containsSemiMixedTypes="0" containsString="0" containsNumber="1" minValue="1.8438901167500001E-2" maxValue="46.777708332499998"/>
    </cacheField>
    <cacheField name="CBCU(acft)" numFmtId="0">
      <sharedItems containsSemiMixedTypes="0" containsString="0" containsNumber="1" minValue="5.5316703502500002E-2" maxValue="140.33312499749999"/>
    </cacheField>
    <cacheField name="Subbasin" numFmtId="0">
      <sharedItems count="5">
        <s v="Republican River - Above"/>
        <s v="Red Willow Creek"/>
        <s v="Medicine Creek - Below"/>
        <s v="Prairie Dog Creek"/>
        <s v="Republican River - Below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n v="9228"/>
    <n v="933"/>
    <s v="D-1025R"/>
    <s v="Crews Canal"/>
    <n v="346"/>
    <n v="120.8072068"/>
    <n v="34.368810520333959"/>
    <n v="86.5"/>
    <n v="259.5"/>
    <x v="0"/>
    <s v="Republican River, North Fork"/>
  </r>
  <r>
    <n v="9242"/>
    <n v="934"/>
    <s v="A-1709"/>
    <s v="Crews Ditch No. 2"/>
    <n v="16.318999999999999"/>
    <n v="73.964384140000007"/>
    <n v="2.6475986013665196"/>
    <n v="4.0797499999999998"/>
    <n v="12.239249999999998"/>
    <x v="0"/>
    <s v="Republican River"/>
  </r>
  <r>
    <n v="9106"/>
    <n v="941"/>
    <s v="D-117"/>
    <s v="Allen &amp; Larned Ditch"/>
    <n v="133"/>
    <n v="238.50630899999999"/>
    <n v="6.6916468863723022"/>
    <n v="33.25"/>
    <n v="99.75"/>
    <x v="1"/>
    <s v="Buffalo Creek"/>
  </r>
  <r>
    <n v="9245"/>
    <n v="946"/>
    <s v="A-1202"/>
    <s v="Parks Ditch"/>
    <n v="2693.1737944548772"/>
    <n v="565.59219440000004"/>
    <n v="57.140260868951131"/>
    <n v="673.29344861371931"/>
    <n v="2019.880345841158"/>
    <x v="0"/>
    <s v="Republican River"/>
  </r>
  <r>
    <n v="9244"/>
    <n v="947"/>
    <s v="A-1444"/>
    <s v="Parks Ditch"/>
    <n v="346.82620554512317"/>
    <n v="72.83681249"/>
    <n v="57.140260868951131"/>
    <n v="86.706551386280793"/>
    <n v="260.11965415884237"/>
    <x v="0"/>
    <s v="Republican River"/>
  </r>
  <r>
    <n v="9260"/>
    <n v="1354"/>
    <s v="A-3929"/>
    <s v="Lueking Canal"/>
    <n v="0.37286987381999998"/>
    <n v="146.66043859999999"/>
    <n v="3.0508830660485972E-2"/>
    <n v="9.3217468454999994E-2"/>
    <n v="0.27965240536499997"/>
    <x v="0"/>
    <s v="Lueking Reservoir"/>
  </r>
  <r>
    <n v="9186"/>
    <n v="1753"/>
    <s v="A-2917A"/>
    <s v="Rasser Brothers Canal"/>
    <n v="2.2090928905543428"/>
    <n v="48.871419080000003"/>
    <n v="0.54242572009742651"/>
    <n v="0.55227322263858569"/>
    <n v="1.656819667915757"/>
    <x v="0"/>
    <s v="Elm Creek"/>
  </r>
  <r>
    <n v="9187"/>
    <n v="10049"/>
    <s v="A-2917B"/>
    <s v="Rasser Brothers Canal"/>
    <n v="0.37490710944565753"/>
    <n v="8.2940117820000001"/>
    <n v="0.54242572009742651"/>
    <n v="9.3726777361414382E-2"/>
    <n v="0.28118033208424315"/>
    <x v="0"/>
    <s v="Elm Creek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">
  <r>
    <n v="9166"/>
    <n v="961"/>
    <s v="A-3221"/>
    <s v="Pump"/>
    <n v="64.070365185843301"/>
    <n v="101.32133930000001"/>
    <n v="7.588178241048178"/>
    <n v="16.017591296460825"/>
    <n v="48.052773889382479"/>
    <x v="0"/>
    <s v="Republican River"/>
  </r>
  <r>
    <n v="9178"/>
    <n v="962"/>
    <s v="A-14171"/>
    <s v="Pump"/>
    <n v="28.669634814156694"/>
    <n v="45.338368029999998"/>
    <n v="7.588178241048178"/>
    <n v="7.1674087035391736"/>
    <n v="21.502226110617521"/>
    <x v="0"/>
    <s v="Republican River"/>
  </r>
  <r>
    <n v="9195"/>
    <n v="988"/>
    <s v="A-5514"/>
    <s v="Pump"/>
    <n v="0.62144978969999998"/>
    <n v="154.3984562"/>
    <n v="4.8299689387697395E-2"/>
    <n v="0.15536244742499999"/>
    <n v="0.46608734227499998"/>
    <x v="0"/>
    <s v="Muddy Creek"/>
  </r>
  <r>
    <n v="9009"/>
    <n v="1148"/>
    <s v="A-10244A"/>
    <s v="Pump"/>
    <n v="5.8879682297000002"/>
    <n v="20.681866029999998"/>
    <n v="3.416307728418257"/>
    <n v="1.4719920574250001"/>
    <n v="4.4159761722750002"/>
    <x v="1"/>
    <s v="Red Willow Creek"/>
  </r>
  <r>
    <n v="9325"/>
    <n v="1159"/>
    <s v="A-3869CR"/>
    <s v="Pump"/>
    <n v="28"/>
    <n v="51.015142449999999"/>
    <n v="6.8016194331983799"/>
    <n v="7"/>
    <n v="21"/>
    <x v="0"/>
    <s v="Republican River"/>
  </r>
  <r>
    <n v="9209"/>
    <n v="1182"/>
    <s v="A-3623"/>
    <s v="Pump"/>
    <n v="5.2828044572601911"/>
    <n v="42.872144579999997"/>
    <n v="1.478667654911195"/>
    <n v="1.3207011143150478"/>
    <n v="3.9621033429451433"/>
    <x v="1"/>
    <s v="Red Willow Creek"/>
  </r>
  <r>
    <n v="9210"/>
    <n v="1183"/>
    <s v="A-1042R"/>
    <s v="Pump"/>
    <n v="5.9373564127398097"/>
    <n v="48.184104599999998"/>
    <n v="1.478667654911195"/>
    <n v="1.4843391031849524"/>
    <n v="4.4530173095548573"/>
    <x v="1"/>
    <s v="Red Willow Creek"/>
  </r>
  <r>
    <n v="9201"/>
    <n v="1267"/>
    <s v="A-3614"/>
    <s v="Pump"/>
    <n v="0.81499999999999995"/>
    <n v="27.61868028"/>
    <n v="0.35410815798762701"/>
    <n v="0.20374999999999999"/>
    <n v="0.61124999999999996"/>
    <x v="2"/>
    <s v="Medicine Creek"/>
  </r>
  <r>
    <n v="9093"/>
    <n v="1272"/>
    <s v="A-3632"/>
    <s v="Pump"/>
    <n v="7.9990561820000003"/>
    <n v="76.450169729999999"/>
    <n v="1.2555717603113816"/>
    <n v="1.9997640455000001"/>
    <n v="5.9992921365000003"/>
    <x v="2"/>
    <s v="Medicine Creek"/>
  </r>
  <r>
    <n v="9095"/>
    <n v="1274"/>
    <s v="A-11817A"/>
    <s v="Pump"/>
    <n v="7.9990561820000003"/>
    <n v="76.450169729999999"/>
    <n v="1.2555717603113816"/>
    <n v="1.9997640455000001"/>
    <n v="5.9992921365000003"/>
    <x v="2"/>
    <s v="Medicine Creek"/>
  </r>
  <r>
    <n v="9096"/>
    <n v="1275"/>
    <s v="A-6576A"/>
    <s v="Pump"/>
    <n v="7.9990561820000003"/>
    <n v="76.450169729999999"/>
    <n v="1.2555717603113816"/>
    <n v="1.9997640455000001"/>
    <n v="5.9992921365000003"/>
    <x v="2"/>
    <s v="Medicine Creek"/>
  </r>
  <r>
    <n v="9094"/>
    <n v="1277"/>
    <s v="A-3701"/>
    <s v="Pump"/>
    <n v="7.9990561820000003"/>
    <n v="76.450169729999999"/>
    <n v="1.2555717603113816"/>
    <n v="1.9997640455000001"/>
    <n v="5.9992921365000003"/>
    <x v="2"/>
    <s v="Medicine Creek"/>
  </r>
  <r>
    <n v="9013"/>
    <n v="1311"/>
    <s v="A-16466"/>
    <s v="Pump"/>
    <n v="22.893000000000001"/>
    <n v="176.11624509999999"/>
    <n v="1.5598561043815944"/>
    <n v="5.7232500000000002"/>
    <n v="17.169750000000001"/>
    <x v="0"/>
    <s v="Republican River"/>
  </r>
  <r>
    <n v="9188"/>
    <n v="1372"/>
    <s v="A-2029"/>
    <s v="Pump"/>
    <n v="72.457052752999999"/>
    <n v="92.371223009999994"/>
    <n v="9.4129384098537994"/>
    <n v="18.11426318825"/>
    <n v="54.342789564749999"/>
    <x v="0"/>
    <s v="Republican River"/>
  </r>
  <r>
    <n v="9217"/>
    <n v="1385"/>
    <s v="A-3629"/>
    <s v="Pump"/>
    <n v="15.407999999999999"/>
    <n v="89.378336700000006"/>
    <n v="2.0686892017313632"/>
    <n v="3.8519999999999999"/>
    <n v="11.555999999999999"/>
    <x v="0"/>
    <s v="Republican River"/>
  </r>
  <r>
    <n v="9238"/>
    <n v="1491"/>
    <s v="A-16671"/>
    <s v="Pump"/>
    <n v="7.7348133328999993E-2"/>
    <n v="5.4570377790000002"/>
    <n v="0.17008817558856779"/>
    <n v="1.9337033332249998E-2"/>
    <n v="5.8011099996749999E-2"/>
    <x v="0"/>
    <s v="Republican River, Trib. To"/>
  </r>
  <r>
    <n v="9071"/>
    <n v="1501"/>
    <s v="A-11007"/>
    <s v="Pump"/>
    <n v="24.246976017000001"/>
    <n v="32.322149520000004"/>
    <n v="9.0019914060468089"/>
    <n v="6.0617440042500004"/>
    <n v="18.185232012749999"/>
    <x v="3"/>
    <s v="Prairie Dog Creek"/>
  </r>
  <r>
    <n v="9232"/>
    <n v="1502"/>
    <s v="A-7784"/>
    <s v="Pump"/>
    <n v="35.100097900000002"/>
    <n v="71.767808880000004"/>
    <n v="5.8689429337918497"/>
    <n v="8.7750244750000004"/>
    <n v="26.325073424999999"/>
    <x v="3"/>
    <s v="Prairie Dog Creek"/>
  </r>
  <r>
    <n v="9233"/>
    <n v="1504"/>
    <s v="A-3010"/>
    <s v="Pump"/>
    <n v="34.860833333000002"/>
    <n v="75.490842580000006"/>
    <n v="5.5414668282802992"/>
    <n v="8.7152083332500005"/>
    <n v="26.145624999750002"/>
    <x v="3"/>
    <s v="Prairie Dog Creek"/>
  </r>
  <r>
    <n v="9235"/>
    <n v="1505"/>
    <s v="A-2948"/>
    <s v="Pump"/>
    <n v="16.255806436353549"/>
    <n v="35.395805029999998"/>
    <n v="5.5110959355468738"/>
    <n v="4.0639516090883872"/>
    <n v="12.191854827265161"/>
    <x v="3"/>
    <s v="Prairie Dog Creek"/>
  </r>
  <r>
    <n v="9234"/>
    <n v="1506"/>
    <s v="A-3047"/>
    <s v="Pump"/>
    <n v="21.725796818096217"/>
    <n v="48.425848590000001"/>
    <n v="5.383685973672157"/>
    <n v="5.4314492045240543"/>
    <n v="16.294347613572164"/>
    <x v="3"/>
    <s v="Prairie Dog Creek"/>
  </r>
  <r>
    <n v="9169"/>
    <n v="1562"/>
    <s v="A-4365"/>
    <s v="Pump"/>
    <n v="33.209202650500004"/>
    <n v="84.092623770000003"/>
    <n v="4.7389463420235014"/>
    <n v="8.3023006626250009"/>
    <n v="24.906901987875003"/>
    <x v="0"/>
    <s v="Turkey Creek"/>
  </r>
  <r>
    <n v="9168"/>
    <n v="1563"/>
    <s v="A-14390"/>
    <s v="Pump"/>
    <n v="33.209202650500004"/>
    <n v="84.092623770000003"/>
    <n v="4.7389463420235014"/>
    <n v="8.3023006626250009"/>
    <n v="24.906901987875003"/>
    <x v="0"/>
    <s v="Turkey Creek"/>
  </r>
  <r>
    <n v="9200"/>
    <n v="1583"/>
    <s v="A-12485"/>
    <s v="Pump"/>
    <n v="80.525000000000006"/>
    <n v="90.176615490000003"/>
    <n v="10.715638358673557"/>
    <n v="20.131250000000001"/>
    <n v="60.393750000000004"/>
    <x v="0"/>
    <s v="Republican River"/>
  </r>
  <r>
    <n v="9026"/>
    <n v="1598"/>
    <s v="A-4590"/>
    <s v="Pump"/>
    <n v="7.3755604670000002E-2"/>
    <n v="34.222029059999997"/>
    <n v="2.5862500861309246E-2"/>
    <n v="1.8438901167500001E-2"/>
    <n v="5.5316703502500002E-2"/>
    <x v="0"/>
    <s v="Republican River"/>
  </r>
  <r>
    <n v="9028"/>
    <n v="1599"/>
    <s v="A-17191"/>
    <s v="Pump"/>
    <n v="7.3755604670000002E-2"/>
    <n v="34.222029059999997"/>
    <n v="2.5862500861309246E-2"/>
    <n v="1.8438901167500001E-2"/>
    <n v="5.5316703502500002E-2"/>
    <x v="0"/>
    <s v="Republican River"/>
  </r>
  <r>
    <n v="9027"/>
    <n v="1600"/>
    <s v="A-15251B"/>
    <s v="Pump"/>
    <n v="7.3755604670000002E-2"/>
    <n v="34.222029059999997"/>
    <n v="2.5862500861309246E-2"/>
    <n v="1.8438901167500001E-2"/>
    <n v="5.5316703502500002E-2"/>
    <x v="0"/>
    <s v="Republican River"/>
  </r>
  <r>
    <n v="9016"/>
    <n v="1617"/>
    <s v="A-13585"/>
    <s v="Pump"/>
    <n v="25.331214813391298"/>
    <n v="73.129248849999996"/>
    <n v="4.1566757835048698"/>
    <n v="6.3328037033478246"/>
    <n v="18.998411110043474"/>
    <x v="0"/>
    <s v="Center Creek"/>
  </r>
  <r>
    <n v="9015"/>
    <n v="1618"/>
    <s v="A-17137"/>
    <s v="Pump"/>
    <n v="12.7243691250792"/>
    <n v="36.734264940000003"/>
    <n v="4.1566757835048698"/>
    <n v="3.1810922812697999"/>
    <n v="9.5432768438093998"/>
    <x v="0"/>
    <s v="Center Creek"/>
  </r>
  <r>
    <n v="9014"/>
    <n v="1619"/>
    <s v="A-6175"/>
    <s v="Pump"/>
    <n v="25.331214813391298"/>
    <n v="73.129248849999996"/>
    <n v="4.1566757835048698"/>
    <n v="6.3328037033478246"/>
    <n v="18.998411110043474"/>
    <x v="0"/>
    <s v="Center Creek"/>
  </r>
  <r>
    <n v="9017"/>
    <n v="1621"/>
    <s v="A-9065"/>
    <s v="Pump"/>
    <n v="3.7265312481381798"/>
    <n v="10.758206149999999"/>
    <n v="4.1566757835048698"/>
    <n v="0.93163281203454495"/>
    <n v="2.7948984361036349"/>
    <x v="0"/>
    <s v="Center Creek"/>
  </r>
  <r>
    <n v="9127"/>
    <n v="1625"/>
    <s v="A-4782"/>
    <s v="Pump"/>
    <n v="28.385985061"/>
    <n v="56.374248250000001"/>
    <n v="6.0423301650323999"/>
    <n v="7.0964962652499999"/>
    <n v="21.28948879575"/>
    <x v="0"/>
    <s v="Republican River"/>
  </r>
  <r>
    <n v="9145"/>
    <n v="1641"/>
    <s v="A-13836R"/>
    <s v="Pump"/>
    <n v="57.196569706009591"/>
    <n v="78.91915066"/>
    <n v="8.6969871157013685"/>
    <n v="14.299142426502398"/>
    <n v="42.897427279507191"/>
    <x v="0"/>
    <s v="Republican River"/>
  </r>
  <r>
    <n v="9144"/>
    <n v="1642"/>
    <s v="A-15647"/>
    <s v="Pump"/>
    <n v="43.651430293990423"/>
    <n v="60.229727439999998"/>
    <n v="8.6969871157013667"/>
    <n v="10.912857573497606"/>
    <n v="32.738572720492819"/>
    <x v="0"/>
    <s v="Republican River"/>
  </r>
  <r>
    <n v="9146"/>
    <n v="1720"/>
    <s v="A-12856"/>
    <s v="Pump"/>
    <n v="155.14500000000001"/>
    <n v="224.07118489999999"/>
    <n v="8.3086988665270383"/>
    <n v="38.786250000000003"/>
    <n v="116.35875000000001"/>
    <x v="0"/>
    <s v="Republican River"/>
  </r>
  <r>
    <n v="9077"/>
    <n v="1731"/>
    <s v="A-5038"/>
    <s v="Pump"/>
    <n v="60.798999999999999"/>
    <n v="97.180227110000004"/>
    <n v="7.5075766099431585"/>
    <n v="15.19975"/>
    <n v="45.599249999999998"/>
    <x v="0"/>
    <s v="Republican River"/>
  </r>
  <r>
    <n v="9047"/>
    <n v="1732"/>
    <s v="A-5439"/>
    <s v="Pump"/>
    <n v="33.94"/>
    <n v="158.043736"/>
    <n v="2.5770081770276549"/>
    <n v="8.4849999999999994"/>
    <n v="25.454999999999998"/>
    <x v="0"/>
    <s v="Republican River"/>
  </r>
  <r>
    <n v="9048"/>
    <n v="1734"/>
    <s v="A-16841"/>
    <s v="Pump"/>
    <n v="33.975499999999997"/>
    <n v="158.043736"/>
    <n v="2.5797036334296726"/>
    <n v="8.4938749999999992"/>
    <n v="25.481624999999998"/>
    <x v="0"/>
    <s v="Republican River"/>
  </r>
  <r>
    <n v="9185"/>
    <n v="1736"/>
    <s v="A-2357"/>
    <s v="Pump"/>
    <n v="35.856885644000002"/>
    <n v="71.366877930000001"/>
    <n v="6.0291642314806246"/>
    <n v="8.9642214110000005"/>
    <n v="26.892664233000001"/>
    <x v="0"/>
    <s v="Republican River"/>
  </r>
  <r>
    <n v="9069"/>
    <n v="1737"/>
    <s v="A-4205"/>
    <s v="Pump"/>
    <n v="24.01645833325"/>
    <n v="261.51133809999999"/>
    <n v="1.1020459078099145"/>
    <n v="6.0041145833125"/>
    <n v="18.0123437499375"/>
    <x v="0"/>
    <s v="Elm Creek"/>
  </r>
  <r>
    <n v="9073"/>
    <n v="1747"/>
    <s v="A-11385"/>
    <s v="Pump"/>
    <n v="23.431537359"/>
    <n v="42.630708390000002"/>
    <n v="6.5956785361314045"/>
    <n v="5.85788433975"/>
    <n v="17.573653019249999"/>
    <x v="0"/>
    <s v="Elm Creek"/>
  </r>
  <r>
    <n v="9068"/>
    <n v="1755"/>
    <s v="A-4206"/>
    <s v="Pump"/>
    <n v="24.01645833325"/>
    <n v="261.51133809999999"/>
    <n v="1.1020459078099145"/>
    <n v="6.0041145833125"/>
    <n v="18.0123437499375"/>
    <x v="0"/>
    <s v="Elm Creek"/>
  </r>
  <r>
    <n v="9067"/>
    <n v="1756"/>
    <s v="A-4665"/>
    <s v="Pump"/>
    <n v="24.01645833325"/>
    <n v="261.51133809999999"/>
    <n v="1.1020459078099145"/>
    <n v="6.0041145833125"/>
    <n v="18.0123437499375"/>
    <x v="0"/>
    <s v="Elm Creek"/>
  </r>
  <r>
    <n v="9070"/>
    <n v="1757"/>
    <s v="A-8525"/>
    <s v="Pump"/>
    <n v="24.01645833325"/>
    <n v="261.51133809999999"/>
    <n v="1.1020459078099145"/>
    <n v="6.0041145833125"/>
    <n v="18.0123437499375"/>
    <x v="0"/>
    <s v="Elm Creek"/>
  </r>
  <r>
    <n v="9164"/>
    <n v="1792"/>
    <s v="A-11820"/>
    <s v="Pump"/>
    <n v="187.11083332999999"/>
    <n v="455.1454324"/>
    <n v="4.9332143972538303"/>
    <n v="46.777708332499998"/>
    <n v="140.33312499749999"/>
    <x v="4"/>
    <s v="Republican River"/>
  </r>
  <r>
    <n v="9211"/>
    <n v="1795"/>
    <s v="A-11820R"/>
    <s v="Pump"/>
    <n v="71.565833333"/>
    <n v="165.76519859999999"/>
    <n v="5.1807617476350076"/>
    <n v="17.89145833325"/>
    <n v="53.67437499975"/>
    <x v="4"/>
    <s v="Republican River"/>
  </r>
  <r>
    <n v="9181"/>
    <n v="1797"/>
    <s v="A-15691"/>
    <s v="Pump"/>
    <n v="5.1825000000000001"/>
    <n v="26.820119420000001"/>
    <n v="2.3187816215920489"/>
    <n v="1.295625"/>
    <n v="3.8868749999999999"/>
    <x v="4"/>
    <s v="Republican River"/>
  </r>
  <r>
    <n v="9005"/>
    <n v="1799"/>
    <s v="A-7586"/>
    <s v="Pump"/>
    <n v="109.065"/>
    <n v="192.86902000000001"/>
    <n v="6.7858487589142102"/>
    <n v="27.266249999999999"/>
    <n v="81.798749999999998"/>
    <x v="4"/>
    <s v="Republican River"/>
  </r>
  <r>
    <n v="9091"/>
    <n v="1800"/>
    <s v="A-8401"/>
    <s v="Pump"/>
    <n v="109.065"/>
    <n v="192.86902000000001"/>
    <n v="6.7858487589142102"/>
    <n v="27.266249999999999"/>
    <n v="81.798749999999998"/>
    <x v="4"/>
    <s v="Republican River"/>
  </r>
  <r>
    <n v="9151"/>
    <n v="1801"/>
    <s v="A-5468"/>
    <s v="Pump"/>
    <n v="54.457000000000001"/>
    <n v="121.7601844"/>
    <n v="5.3669761032326431"/>
    <n v="13.61425"/>
    <n v="40.842750000000002"/>
    <x v="4"/>
    <s v="Republican River"/>
  </r>
  <r>
    <n v="9102"/>
    <n v="1802"/>
    <s v="A-5468R"/>
    <s v="Pump"/>
    <n v="25.576382989416938"/>
    <n v="30.05650799"/>
    <n v="10.211319158403779"/>
    <n v="6.3940957473542346"/>
    <n v="19.182287242062703"/>
    <x v="4"/>
    <s v="Republican River"/>
  </r>
  <r>
    <n v="9105"/>
    <n v="1805"/>
    <s v="A-4222R"/>
    <s v="Pump"/>
    <n v="103.3416074843034"/>
    <n v="107.78158209999999"/>
    <n v="11.505669759616943"/>
    <n v="25.835401871075849"/>
    <n v="77.50620561322755"/>
    <x v="4"/>
    <s v="Republican River"/>
  </r>
  <r>
    <n v="9100"/>
    <n v="1809"/>
    <s v="A-3240R"/>
    <s v="Pump"/>
    <n v="123.74676441"/>
    <n v="116.4363446"/>
    <n v="12.753416280984828"/>
    <n v="30.936691102499999"/>
    <n v="92.810073307500005"/>
    <x v="4"/>
    <s v="Republican River"/>
  </r>
  <r>
    <n v="9019"/>
    <n v="1814"/>
    <s v="A-3252R"/>
    <s v="Pump"/>
    <n v="20.450277777666663"/>
    <n v="88.924814870000006"/>
    <n v="2.7596721307855105"/>
    <n v="5.1125694444166658"/>
    <n v="15.337708333249997"/>
    <x v="4"/>
    <s v="Blakely Creek, Trib. To"/>
  </r>
  <r>
    <n v="9021"/>
    <n v="1815"/>
    <s v="A-3443R"/>
    <s v="Pump"/>
    <n v="20.450277777666663"/>
    <n v="88.924814870000006"/>
    <n v="2.7596721307855105"/>
    <n v="5.1125694444166658"/>
    <n v="15.337708333249997"/>
    <x v="4"/>
    <s v="Blakely Creek, Trib. To"/>
  </r>
  <r>
    <n v="9020"/>
    <n v="1816"/>
    <s v="A-8422R"/>
    <s v="Pump"/>
    <n v="20.450277777666663"/>
    <n v="88.924814870000006"/>
    <n v="2.7596721307855105"/>
    <n v="5.1125694444166658"/>
    <n v="15.337708333249997"/>
    <x v="4"/>
    <s v="Blakely Creek, Trib. To"/>
  </r>
  <r>
    <n v="9006"/>
    <n v="1824"/>
    <s v="A-15741"/>
    <s v="Pump"/>
    <n v="81.642237261000005"/>
    <n v="73.505576910000002"/>
    <n v="13.328333553949928"/>
    <n v="20.410559315250001"/>
    <n v="61.231677945750008"/>
    <x v="4"/>
    <s v="Republican River"/>
  </r>
  <r>
    <n v="9323"/>
    <n v="14080"/>
    <s v="A-11520A"/>
    <s v="Pump"/>
    <n v="6.7636170105830669"/>
    <n v="7.9483759999999997"/>
    <n v="10.21131915840378"/>
    <n v="1.6909042526457667"/>
    <n v="5.0727127579372997"/>
    <x v="4"/>
    <s v="Republican River"/>
  </r>
  <r>
    <n v="9324"/>
    <n v="14081"/>
    <s v="A-11520B"/>
    <s v="Pump"/>
    <n v="5.4796212456966078"/>
    <n v="5.7150480000000003"/>
    <n v="11.505669759616943"/>
    <n v="1.369905311424152"/>
    <n v="4.1097159342724563"/>
    <x v="4"/>
    <s v="Republican Riv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4EFC5A-79AA-45A7-A8E5-0C713F7D6DD7}" name="PivotTable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3:B16" firstHeaderRow="1" firstDataRow="1" firstDataCol="1"/>
  <pivotFields count="11"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</pivotFields>
  <rowFields count="1">
    <field x="9"/>
  </rowFields>
  <rowItems count="3">
    <i>
      <x/>
    </i>
    <i>
      <x v="1"/>
    </i>
    <i t="grand">
      <x/>
    </i>
  </rowItems>
  <colItems count="1">
    <i/>
  </colItems>
  <dataFields count="1">
    <dataField name="Sum of Delivery_acf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07FD03-338D-4647-BCDD-4F5ADC50AE2E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B8" firstHeaderRow="1" firstDataRow="1" firstDataCol="1"/>
  <pivotFields count="11"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Delivery_acf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3D08D-A5C8-4002-8B47-5B5369514B91}">
  <dimension ref="A1:K72"/>
  <sheetViews>
    <sheetView tabSelected="1" zoomScaleNormal="100" workbookViewId="0">
      <selection activeCell="F8" sqref="F8"/>
    </sheetView>
  </sheetViews>
  <sheetFormatPr defaultRowHeight="15" x14ac:dyDescent="0.25"/>
  <cols>
    <col min="4" max="4" width="19.5703125" customWidth="1"/>
    <col min="5" max="9" width="14" customWidth="1"/>
    <col min="10" max="11" width="37" customWidth="1"/>
  </cols>
  <sheetData>
    <row r="1" spans="1:11" x14ac:dyDescent="0.25">
      <c r="A1" s="1" t="s">
        <v>0</v>
      </c>
      <c r="B1" s="1" t="s">
        <v>1</v>
      </c>
      <c r="C1" s="1" t="s">
        <v>77</v>
      </c>
      <c r="D1" s="1" t="s">
        <v>2</v>
      </c>
      <c r="E1" s="2" t="s">
        <v>75</v>
      </c>
      <c r="F1" s="2" t="s">
        <v>78</v>
      </c>
      <c r="G1" s="2" t="s">
        <v>76</v>
      </c>
      <c r="H1" s="2" t="s">
        <v>80</v>
      </c>
      <c r="I1" s="2" t="s">
        <v>79</v>
      </c>
      <c r="J1" s="1" t="s">
        <v>84</v>
      </c>
      <c r="K1" s="1" t="s">
        <v>85</v>
      </c>
    </row>
    <row r="2" spans="1:11" x14ac:dyDescent="0.25">
      <c r="A2" s="3">
        <v>9166</v>
      </c>
      <c r="B2" s="3">
        <v>961</v>
      </c>
      <c r="C2" s="3" t="s">
        <v>17</v>
      </c>
      <c r="D2" s="3" t="s">
        <v>4</v>
      </c>
      <c r="E2" s="5">
        <v>64.070365185843301</v>
      </c>
      <c r="F2" s="5">
        <v>101.32133930000001</v>
      </c>
      <c r="G2" s="5">
        <v>7.588178241048178</v>
      </c>
      <c r="H2" s="3">
        <f>0.25*E2</f>
        <v>16.017591296460825</v>
      </c>
      <c r="I2" s="3">
        <f>0.75*E2</f>
        <v>48.052773889382479</v>
      </c>
      <c r="J2" s="3" t="s">
        <v>86</v>
      </c>
      <c r="K2" s="3" t="s">
        <v>94</v>
      </c>
    </row>
    <row r="3" spans="1:11" x14ac:dyDescent="0.25">
      <c r="A3" s="3">
        <v>9178</v>
      </c>
      <c r="B3" s="3">
        <v>962</v>
      </c>
      <c r="C3" s="3" t="s">
        <v>18</v>
      </c>
      <c r="D3" s="3" t="s">
        <v>4</v>
      </c>
      <c r="E3" s="5">
        <v>28.669634814156694</v>
      </c>
      <c r="F3" s="5">
        <v>45.338368029999998</v>
      </c>
      <c r="G3" s="5">
        <v>7.588178241048178</v>
      </c>
      <c r="H3" s="3">
        <f t="shared" ref="H3:H60" si="0">0.25*E3</f>
        <v>7.1674087035391736</v>
      </c>
      <c r="I3" s="3">
        <f t="shared" ref="I3:I60" si="1">0.75*E3</f>
        <v>21.502226110617521</v>
      </c>
      <c r="J3" s="3" t="s">
        <v>86</v>
      </c>
      <c r="K3" s="3" t="s">
        <v>94</v>
      </c>
    </row>
    <row r="4" spans="1:11" x14ac:dyDescent="0.25">
      <c r="A4" s="3">
        <v>9195</v>
      </c>
      <c r="B4" s="3">
        <v>988</v>
      </c>
      <c r="C4" s="3" t="s">
        <v>19</v>
      </c>
      <c r="D4" s="3" t="s">
        <v>4</v>
      </c>
      <c r="E4" s="5">
        <v>0.62144978969999998</v>
      </c>
      <c r="F4" s="5">
        <v>154.3984562</v>
      </c>
      <c r="G4" s="5">
        <v>4.8299689387697395E-2</v>
      </c>
      <c r="H4" s="3">
        <f t="shared" si="0"/>
        <v>0.15536244742499999</v>
      </c>
      <c r="I4" s="3">
        <f t="shared" si="1"/>
        <v>0.46608734227499998</v>
      </c>
      <c r="J4" s="3" t="s">
        <v>86</v>
      </c>
      <c r="K4" s="3" t="s">
        <v>95</v>
      </c>
    </row>
    <row r="5" spans="1:11" x14ac:dyDescent="0.25">
      <c r="A5" s="3">
        <v>9009</v>
      </c>
      <c r="B5" s="3">
        <v>1148</v>
      </c>
      <c r="C5" s="3" t="s">
        <v>20</v>
      </c>
      <c r="D5" s="3" t="s">
        <v>4</v>
      </c>
      <c r="E5" s="5">
        <v>5.8879682297000002</v>
      </c>
      <c r="F5" s="5">
        <v>20.681866029999998</v>
      </c>
      <c r="G5" s="5">
        <v>3.416307728418257</v>
      </c>
      <c r="H5" s="3">
        <f t="shared" si="0"/>
        <v>1.4719920574250001</v>
      </c>
      <c r="I5" s="3">
        <f t="shared" si="1"/>
        <v>4.4159761722750002</v>
      </c>
      <c r="J5" s="3" t="s">
        <v>82</v>
      </c>
      <c r="K5" s="3" t="s">
        <v>82</v>
      </c>
    </row>
    <row r="6" spans="1:11" s="14" customFormat="1" x14ac:dyDescent="0.25">
      <c r="A6" s="11">
        <v>9325</v>
      </c>
      <c r="B6" s="11">
        <v>1159</v>
      </c>
      <c r="C6" s="11" t="s">
        <v>9</v>
      </c>
      <c r="D6" s="11" t="s">
        <v>4</v>
      </c>
      <c r="E6" s="12">
        <v>28</v>
      </c>
      <c r="F6" s="12">
        <v>51.015142449999999</v>
      </c>
      <c r="G6" s="13">
        <v>6.5862797566293967</v>
      </c>
      <c r="H6" s="11">
        <f t="shared" si="0"/>
        <v>7</v>
      </c>
      <c r="I6" s="11">
        <f t="shared" si="1"/>
        <v>21</v>
      </c>
      <c r="J6" s="11" t="s">
        <v>86</v>
      </c>
      <c r="K6" s="11" t="s">
        <v>94</v>
      </c>
    </row>
    <row r="7" spans="1:11" x14ac:dyDescent="0.25">
      <c r="A7" s="3">
        <v>9209</v>
      </c>
      <c r="B7" s="3">
        <v>1182</v>
      </c>
      <c r="C7" s="3" t="s">
        <v>11</v>
      </c>
      <c r="D7" s="3" t="s">
        <v>4</v>
      </c>
      <c r="E7" s="5">
        <v>5.2828044572601911</v>
      </c>
      <c r="F7" s="5">
        <v>42.872144579999997</v>
      </c>
      <c r="G7" s="5">
        <v>1.478667654911195</v>
      </c>
      <c r="H7" s="3">
        <f t="shared" si="0"/>
        <v>1.3207011143150478</v>
      </c>
      <c r="I7" s="3">
        <f t="shared" si="1"/>
        <v>3.9621033429451433</v>
      </c>
      <c r="J7" s="3" t="s">
        <v>82</v>
      </c>
      <c r="K7" s="3" t="s">
        <v>82</v>
      </c>
    </row>
    <row r="8" spans="1:11" x14ac:dyDescent="0.25">
      <c r="A8" s="3">
        <v>9210</v>
      </c>
      <c r="B8" s="3">
        <v>1183</v>
      </c>
      <c r="C8" s="3" t="s">
        <v>12</v>
      </c>
      <c r="D8" s="3" t="s">
        <v>4</v>
      </c>
      <c r="E8" s="5">
        <v>5.9373564127398097</v>
      </c>
      <c r="F8" s="5">
        <v>48.184104599999998</v>
      </c>
      <c r="G8" s="5">
        <v>1.478667654911195</v>
      </c>
      <c r="H8" s="3">
        <f t="shared" si="0"/>
        <v>1.4843391031849524</v>
      </c>
      <c r="I8" s="3">
        <f t="shared" si="1"/>
        <v>4.4530173095548573</v>
      </c>
      <c r="J8" s="3" t="s">
        <v>82</v>
      </c>
      <c r="K8" s="3" t="s">
        <v>82</v>
      </c>
    </row>
    <row r="9" spans="1:11" x14ac:dyDescent="0.25">
      <c r="A9" s="3">
        <v>9201</v>
      </c>
      <c r="B9" s="3">
        <v>1267</v>
      </c>
      <c r="C9" s="3" t="s">
        <v>21</v>
      </c>
      <c r="D9" s="3" t="s">
        <v>4</v>
      </c>
      <c r="E9" s="5">
        <v>0.81499999999999995</v>
      </c>
      <c r="F9" s="5">
        <v>27.61868028</v>
      </c>
      <c r="G9" s="5">
        <v>0.35410815798762701</v>
      </c>
      <c r="H9" s="3">
        <f t="shared" si="0"/>
        <v>0.20374999999999999</v>
      </c>
      <c r="I9" s="3">
        <f t="shared" si="1"/>
        <v>0.61124999999999996</v>
      </c>
      <c r="J9" s="3" t="s">
        <v>88</v>
      </c>
      <c r="K9" s="3" t="s">
        <v>96</v>
      </c>
    </row>
    <row r="10" spans="1:11" x14ac:dyDescent="0.25">
      <c r="A10" s="3">
        <v>9093</v>
      </c>
      <c r="B10" s="3">
        <v>1272</v>
      </c>
      <c r="C10" s="3" t="s">
        <v>22</v>
      </c>
      <c r="D10" s="3" t="s">
        <v>4</v>
      </c>
      <c r="E10" s="5">
        <v>7.9990561820000003</v>
      </c>
      <c r="F10" s="5">
        <v>76.450169729999999</v>
      </c>
      <c r="G10" s="5">
        <v>1.2555717603113816</v>
      </c>
      <c r="H10" s="3">
        <f t="shared" si="0"/>
        <v>1.9997640455000001</v>
      </c>
      <c r="I10" s="3">
        <f t="shared" si="1"/>
        <v>5.9992921365000003</v>
      </c>
      <c r="J10" s="3" t="s">
        <v>88</v>
      </c>
      <c r="K10" s="3" t="s">
        <v>96</v>
      </c>
    </row>
    <row r="11" spans="1:11" x14ac:dyDescent="0.25">
      <c r="A11" s="3">
        <v>9095</v>
      </c>
      <c r="B11" s="3">
        <v>1274</v>
      </c>
      <c r="C11" s="3" t="s">
        <v>23</v>
      </c>
      <c r="D11" s="3" t="s">
        <v>4</v>
      </c>
      <c r="E11" s="5">
        <v>7.9990561820000003</v>
      </c>
      <c r="F11" s="5">
        <v>76.450169729999999</v>
      </c>
      <c r="G11" s="5">
        <v>1.2555717603113816</v>
      </c>
      <c r="H11" s="3">
        <f t="shared" si="0"/>
        <v>1.9997640455000001</v>
      </c>
      <c r="I11" s="3">
        <f t="shared" si="1"/>
        <v>5.9992921365000003</v>
      </c>
      <c r="J11" s="3" t="s">
        <v>88</v>
      </c>
      <c r="K11" s="3" t="s">
        <v>96</v>
      </c>
    </row>
    <row r="12" spans="1:11" x14ac:dyDescent="0.25">
      <c r="A12" s="3">
        <v>9096</v>
      </c>
      <c r="B12" s="3">
        <v>1275</v>
      </c>
      <c r="C12" s="3" t="s">
        <v>24</v>
      </c>
      <c r="D12" s="3" t="s">
        <v>4</v>
      </c>
      <c r="E12" s="5">
        <v>7.9990561820000003</v>
      </c>
      <c r="F12" s="5">
        <v>76.450169729999999</v>
      </c>
      <c r="G12" s="5">
        <v>1.2555717603113816</v>
      </c>
      <c r="H12" s="3">
        <f t="shared" si="0"/>
        <v>1.9997640455000001</v>
      </c>
      <c r="I12" s="3">
        <f t="shared" si="1"/>
        <v>5.9992921365000003</v>
      </c>
      <c r="J12" s="3" t="s">
        <v>88</v>
      </c>
      <c r="K12" s="3" t="s">
        <v>96</v>
      </c>
    </row>
    <row r="13" spans="1:11" x14ac:dyDescent="0.25">
      <c r="A13" s="3">
        <v>9094</v>
      </c>
      <c r="B13" s="3">
        <v>1277</v>
      </c>
      <c r="C13" s="3" t="s">
        <v>25</v>
      </c>
      <c r="D13" s="3" t="s">
        <v>4</v>
      </c>
      <c r="E13" s="5">
        <v>7.9990561820000003</v>
      </c>
      <c r="F13" s="5">
        <v>76.450169729999999</v>
      </c>
      <c r="G13" s="5">
        <v>1.2555717603113816</v>
      </c>
      <c r="H13" s="3">
        <f t="shared" si="0"/>
        <v>1.9997640455000001</v>
      </c>
      <c r="I13" s="3">
        <f t="shared" si="1"/>
        <v>5.9992921365000003</v>
      </c>
      <c r="J13" s="3" t="s">
        <v>88</v>
      </c>
      <c r="K13" s="3" t="s">
        <v>96</v>
      </c>
    </row>
    <row r="14" spans="1:11" x14ac:dyDescent="0.25">
      <c r="A14" s="3">
        <v>9013</v>
      </c>
      <c r="B14" s="3">
        <v>1311</v>
      </c>
      <c r="C14" s="3" t="s">
        <v>26</v>
      </c>
      <c r="D14" s="3" t="s">
        <v>4</v>
      </c>
      <c r="E14" s="5">
        <v>22.893000000000001</v>
      </c>
      <c r="F14" s="5">
        <v>176.11624509999999</v>
      </c>
      <c r="G14" s="5">
        <v>1.5598561043815944</v>
      </c>
      <c r="H14" s="3">
        <f t="shared" si="0"/>
        <v>5.7232500000000002</v>
      </c>
      <c r="I14" s="3">
        <f t="shared" si="1"/>
        <v>17.169750000000001</v>
      </c>
      <c r="J14" s="3" t="s">
        <v>86</v>
      </c>
      <c r="K14" s="3" t="s">
        <v>94</v>
      </c>
    </row>
    <row r="15" spans="1:11" x14ac:dyDescent="0.25">
      <c r="A15" s="3">
        <v>9188</v>
      </c>
      <c r="B15" s="3">
        <v>1372</v>
      </c>
      <c r="C15" s="3" t="s">
        <v>28</v>
      </c>
      <c r="D15" s="3" t="s">
        <v>4</v>
      </c>
      <c r="E15" s="5">
        <v>72.457052752999999</v>
      </c>
      <c r="F15" s="5">
        <v>92.371223009999994</v>
      </c>
      <c r="G15" s="5">
        <v>9.4129384098537994</v>
      </c>
      <c r="H15" s="3">
        <f t="shared" si="0"/>
        <v>18.11426318825</v>
      </c>
      <c r="I15" s="3">
        <f t="shared" si="1"/>
        <v>54.342789564749999</v>
      </c>
      <c r="J15" s="3" t="s">
        <v>86</v>
      </c>
      <c r="K15" s="3" t="s">
        <v>94</v>
      </c>
    </row>
    <row r="16" spans="1:11" x14ac:dyDescent="0.25">
      <c r="A16" s="3">
        <v>9217</v>
      </c>
      <c r="B16" s="3">
        <v>1385</v>
      </c>
      <c r="C16" s="3" t="s">
        <v>29</v>
      </c>
      <c r="D16" s="3" t="s">
        <v>4</v>
      </c>
      <c r="E16" s="5">
        <v>15.407999999999999</v>
      </c>
      <c r="F16" s="5">
        <v>89.378336700000006</v>
      </c>
      <c r="G16" s="5">
        <v>2.0686892017313632</v>
      </c>
      <c r="H16" s="3">
        <f t="shared" si="0"/>
        <v>3.8519999999999999</v>
      </c>
      <c r="I16" s="3">
        <f t="shared" si="1"/>
        <v>11.555999999999999</v>
      </c>
      <c r="J16" s="3" t="s">
        <v>86</v>
      </c>
      <c r="K16" s="3" t="s">
        <v>94</v>
      </c>
    </row>
    <row r="17" spans="1:11" x14ac:dyDescent="0.25">
      <c r="A17" s="3">
        <v>9238</v>
      </c>
      <c r="B17" s="3">
        <v>1491</v>
      </c>
      <c r="C17" s="3" t="s">
        <v>30</v>
      </c>
      <c r="D17" s="3" t="s">
        <v>4</v>
      </c>
      <c r="E17" s="5">
        <v>7.7348133328999993E-2</v>
      </c>
      <c r="F17" s="5">
        <v>5.4570377790000002</v>
      </c>
      <c r="G17" s="5">
        <v>0.17008817558856779</v>
      </c>
      <c r="H17" s="3">
        <f t="shared" si="0"/>
        <v>1.9337033332249998E-2</v>
      </c>
      <c r="I17" s="3">
        <f t="shared" si="1"/>
        <v>5.8011099996749999E-2</v>
      </c>
      <c r="J17" s="3" t="s">
        <v>86</v>
      </c>
      <c r="K17" s="3" t="s">
        <v>97</v>
      </c>
    </row>
    <row r="18" spans="1:11" x14ac:dyDescent="0.25">
      <c r="A18" s="3">
        <v>9071</v>
      </c>
      <c r="B18" s="3">
        <v>1501</v>
      </c>
      <c r="C18" s="3" t="s">
        <v>31</v>
      </c>
      <c r="D18" s="3" t="s">
        <v>4</v>
      </c>
      <c r="E18" s="5">
        <v>24.246976017000001</v>
      </c>
      <c r="F18" s="5">
        <v>32.322149520000004</v>
      </c>
      <c r="G18" s="5">
        <v>9.0019914060468089</v>
      </c>
      <c r="H18" s="3">
        <f t="shared" si="0"/>
        <v>6.0617440042500004</v>
      </c>
      <c r="I18" s="3">
        <f t="shared" si="1"/>
        <v>18.185232012749999</v>
      </c>
      <c r="J18" s="3" t="s">
        <v>83</v>
      </c>
      <c r="K18" s="3" t="s">
        <v>83</v>
      </c>
    </row>
    <row r="19" spans="1:11" x14ac:dyDescent="0.25">
      <c r="A19" s="3">
        <v>9232</v>
      </c>
      <c r="B19" s="3">
        <v>1502</v>
      </c>
      <c r="C19" s="3" t="s">
        <v>32</v>
      </c>
      <c r="D19" s="3" t="s">
        <v>4</v>
      </c>
      <c r="E19" s="5">
        <v>35.100097900000002</v>
      </c>
      <c r="F19" s="5">
        <v>71.767808880000004</v>
      </c>
      <c r="G19" s="5">
        <v>5.8689429337918497</v>
      </c>
      <c r="H19" s="3">
        <f t="shared" si="0"/>
        <v>8.7750244750000004</v>
      </c>
      <c r="I19" s="3">
        <f t="shared" si="1"/>
        <v>26.325073424999999</v>
      </c>
      <c r="J19" s="3" t="s">
        <v>83</v>
      </c>
      <c r="K19" s="3" t="s">
        <v>83</v>
      </c>
    </row>
    <row r="20" spans="1:11" x14ac:dyDescent="0.25">
      <c r="A20" s="3">
        <v>9233</v>
      </c>
      <c r="B20" s="3">
        <v>1504</v>
      </c>
      <c r="C20" s="3" t="s">
        <v>33</v>
      </c>
      <c r="D20" s="3" t="s">
        <v>4</v>
      </c>
      <c r="E20" s="5">
        <v>34.860833333000002</v>
      </c>
      <c r="F20" s="5">
        <v>75.490842580000006</v>
      </c>
      <c r="G20" s="5">
        <v>5.5414668282802992</v>
      </c>
      <c r="H20" s="3">
        <f t="shared" si="0"/>
        <v>8.7152083332500005</v>
      </c>
      <c r="I20" s="3">
        <f t="shared" si="1"/>
        <v>26.145624999750002</v>
      </c>
      <c r="J20" s="3" t="s">
        <v>83</v>
      </c>
      <c r="K20" s="3" t="s">
        <v>83</v>
      </c>
    </row>
    <row r="21" spans="1:11" x14ac:dyDescent="0.25">
      <c r="A21" s="3">
        <v>9235</v>
      </c>
      <c r="B21" s="3">
        <v>1505</v>
      </c>
      <c r="C21" s="3" t="s">
        <v>34</v>
      </c>
      <c r="D21" s="3" t="s">
        <v>4</v>
      </c>
      <c r="E21" s="5">
        <v>16.255806436353549</v>
      </c>
      <c r="F21" s="5">
        <v>35.395805029999998</v>
      </c>
      <c r="G21" s="5">
        <v>5.5110959355468738</v>
      </c>
      <c r="H21" s="3">
        <f t="shared" si="0"/>
        <v>4.0639516090883872</v>
      </c>
      <c r="I21" s="3">
        <f t="shared" si="1"/>
        <v>12.191854827265161</v>
      </c>
      <c r="J21" s="3" t="s">
        <v>83</v>
      </c>
      <c r="K21" s="3" t="s">
        <v>83</v>
      </c>
    </row>
    <row r="22" spans="1:11" x14ac:dyDescent="0.25">
      <c r="A22" s="3">
        <v>9234</v>
      </c>
      <c r="B22" s="3">
        <v>1506</v>
      </c>
      <c r="C22" s="3" t="s">
        <v>35</v>
      </c>
      <c r="D22" s="3" t="s">
        <v>4</v>
      </c>
      <c r="E22" s="5">
        <v>21.725796818096217</v>
      </c>
      <c r="F22" s="5">
        <v>48.425848590000001</v>
      </c>
      <c r="G22" s="5">
        <v>5.383685973672157</v>
      </c>
      <c r="H22" s="3">
        <f t="shared" si="0"/>
        <v>5.4314492045240543</v>
      </c>
      <c r="I22" s="3">
        <f t="shared" si="1"/>
        <v>16.294347613572164</v>
      </c>
      <c r="J22" s="3" t="s">
        <v>83</v>
      </c>
      <c r="K22" s="3" t="s">
        <v>83</v>
      </c>
    </row>
    <row r="23" spans="1:11" x14ac:dyDescent="0.25">
      <c r="A23" s="3">
        <v>9169</v>
      </c>
      <c r="B23" s="3">
        <v>1562</v>
      </c>
      <c r="C23" s="3" t="s">
        <v>36</v>
      </c>
      <c r="D23" s="3" t="s">
        <v>4</v>
      </c>
      <c r="E23" s="5">
        <v>33.209202650500004</v>
      </c>
      <c r="F23" s="5">
        <v>84.092623770000003</v>
      </c>
      <c r="G23" s="5">
        <v>4.7389463420235014</v>
      </c>
      <c r="H23" s="3">
        <f t="shared" si="0"/>
        <v>8.3023006626250009</v>
      </c>
      <c r="I23" s="3">
        <f t="shared" si="1"/>
        <v>24.906901987875003</v>
      </c>
      <c r="J23" s="3" t="s">
        <v>86</v>
      </c>
      <c r="K23" s="3" t="s">
        <v>98</v>
      </c>
    </row>
    <row r="24" spans="1:11" x14ac:dyDescent="0.25">
      <c r="A24" s="3">
        <v>9168</v>
      </c>
      <c r="B24" s="3">
        <v>1563</v>
      </c>
      <c r="C24" s="3" t="s">
        <v>37</v>
      </c>
      <c r="D24" s="3" t="s">
        <v>4</v>
      </c>
      <c r="E24" s="5">
        <v>33.209202650500004</v>
      </c>
      <c r="F24" s="5">
        <v>84.092623770000003</v>
      </c>
      <c r="G24" s="5">
        <v>4.7389463420235014</v>
      </c>
      <c r="H24" s="3">
        <f t="shared" si="0"/>
        <v>8.3023006626250009</v>
      </c>
      <c r="I24" s="3">
        <f t="shared" si="1"/>
        <v>24.906901987875003</v>
      </c>
      <c r="J24" s="3" t="s">
        <v>86</v>
      </c>
      <c r="K24" s="3" t="s">
        <v>98</v>
      </c>
    </row>
    <row r="25" spans="1:11" x14ac:dyDescent="0.25">
      <c r="A25" s="3">
        <v>9200</v>
      </c>
      <c r="B25" s="3">
        <v>1583</v>
      </c>
      <c r="C25" s="3" t="s">
        <v>38</v>
      </c>
      <c r="D25" s="3" t="s">
        <v>4</v>
      </c>
      <c r="E25" s="5">
        <v>80.525000000000006</v>
      </c>
      <c r="F25" s="5">
        <v>90.176615490000003</v>
      </c>
      <c r="G25" s="5">
        <v>10.715638358673557</v>
      </c>
      <c r="H25" s="3">
        <f t="shared" si="0"/>
        <v>20.131250000000001</v>
      </c>
      <c r="I25" s="3">
        <f t="shared" si="1"/>
        <v>60.393750000000004</v>
      </c>
      <c r="J25" s="3" t="s">
        <v>86</v>
      </c>
      <c r="K25" s="3" t="s">
        <v>94</v>
      </c>
    </row>
    <row r="26" spans="1:11" x14ac:dyDescent="0.25">
      <c r="A26" s="3">
        <v>9026</v>
      </c>
      <c r="B26" s="3">
        <v>1598</v>
      </c>
      <c r="C26" s="3" t="s">
        <v>39</v>
      </c>
      <c r="D26" s="3" t="s">
        <v>4</v>
      </c>
      <c r="E26" s="5">
        <v>7.3755604670000002E-2</v>
      </c>
      <c r="F26" s="5">
        <v>34.222029059999997</v>
      </c>
      <c r="G26" s="5">
        <v>2.5862500861309246E-2</v>
      </c>
      <c r="H26" s="3">
        <f t="shared" si="0"/>
        <v>1.8438901167500001E-2</v>
      </c>
      <c r="I26" s="3">
        <f t="shared" si="1"/>
        <v>5.5316703502500002E-2</v>
      </c>
      <c r="J26" s="3" t="s">
        <v>86</v>
      </c>
      <c r="K26" s="3" t="s">
        <v>94</v>
      </c>
    </row>
    <row r="27" spans="1:11" x14ac:dyDescent="0.25">
      <c r="A27" s="3">
        <v>9028</v>
      </c>
      <c r="B27" s="3">
        <v>1599</v>
      </c>
      <c r="C27" s="3" t="s">
        <v>40</v>
      </c>
      <c r="D27" s="3" t="s">
        <v>4</v>
      </c>
      <c r="E27" s="5">
        <v>7.3755604670000002E-2</v>
      </c>
      <c r="F27" s="5">
        <v>34.222029059999997</v>
      </c>
      <c r="G27" s="5">
        <v>2.5862500861309246E-2</v>
      </c>
      <c r="H27" s="3">
        <f t="shared" si="0"/>
        <v>1.8438901167500001E-2</v>
      </c>
      <c r="I27" s="3">
        <f t="shared" si="1"/>
        <v>5.5316703502500002E-2</v>
      </c>
      <c r="J27" s="3" t="s">
        <v>86</v>
      </c>
      <c r="K27" s="3" t="s">
        <v>94</v>
      </c>
    </row>
    <row r="28" spans="1:11" x14ac:dyDescent="0.25">
      <c r="A28" s="3">
        <v>9027</v>
      </c>
      <c r="B28" s="3">
        <v>1600</v>
      </c>
      <c r="C28" s="3" t="s">
        <v>41</v>
      </c>
      <c r="D28" s="3" t="s">
        <v>4</v>
      </c>
      <c r="E28" s="5">
        <v>7.3755604670000002E-2</v>
      </c>
      <c r="F28" s="5">
        <v>34.222029059999997</v>
      </c>
      <c r="G28" s="5">
        <v>2.5862500861309246E-2</v>
      </c>
      <c r="H28" s="3">
        <f t="shared" si="0"/>
        <v>1.8438901167500001E-2</v>
      </c>
      <c r="I28" s="3">
        <f t="shared" si="1"/>
        <v>5.5316703502500002E-2</v>
      </c>
      <c r="J28" s="3" t="s">
        <v>86</v>
      </c>
      <c r="K28" s="3" t="s">
        <v>94</v>
      </c>
    </row>
    <row r="29" spans="1:11" x14ac:dyDescent="0.25">
      <c r="A29" s="3">
        <v>9016</v>
      </c>
      <c r="B29" s="3">
        <v>1617</v>
      </c>
      <c r="C29" s="3" t="s">
        <v>42</v>
      </c>
      <c r="D29" s="3" t="s">
        <v>4</v>
      </c>
      <c r="E29" s="5">
        <v>25.331214813391298</v>
      </c>
      <c r="F29" s="5">
        <v>73.129248849999996</v>
      </c>
      <c r="G29" s="5">
        <v>4.1566757835048698</v>
      </c>
      <c r="H29" s="3">
        <f t="shared" si="0"/>
        <v>6.3328037033478246</v>
      </c>
      <c r="I29" s="3">
        <f t="shared" si="1"/>
        <v>18.998411110043474</v>
      </c>
      <c r="J29" s="3" t="s">
        <v>86</v>
      </c>
      <c r="K29" s="3" t="s">
        <v>99</v>
      </c>
    </row>
    <row r="30" spans="1:11" x14ac:dyDescent="0.25">
      <c r="A30" s="3">
        <v>9015</v>
      </c>
      <c r="B30" s="3">
        <v>1618</v>
      </c>
      <c r="C30" s="3" t="s">
        <v>43</v>
      </c>
      <c r="D30" s="3" t="s">
        <v>4</v>
      </c>
      <c r="E30" s="5">
        <v>12.7243691250792</v>
      </c>
      <c r="F30" s="5">
        <v>36.734264940000003</v>
      </c>
      <c r="G30" s="5">
        <v>4.1566757835048698</v>
      </c>
      <c r="H30" s="3">
        <f t="shared" si="0"/>
        <v>3.1810922812697999</v>
      </c>
      <c r="I30" s="3">
        <f t="shared" si="1"/>
        <v>9.5432768438093998</v>
      </c>
      <c r="J30" s="3" t="s">
        <v>86</v>
      </c>
      <c r="K30" s="3" t="s">
        <v>99</v>
      </c>
    </row>
    <row r="31" spans="1:11" x14ac:dyDescent="0.25">
      <c r="A31" s="3">
        <v>9014</v>
      </c>
      <c r="B31" s="3">
        <v>1619</v>
      </c>
      <c r="C31" s="3" t="s">
        <v>44</v>
      </c>
      <c r="D31" s="3" t="s">
        <v>4</v>
      </c>
      <c r="E31" s="5">
        <v>25.331214813391298</v>
      </c>
      <c r="F31" s="5">
        <v>73.129248849999996</v>
      </c>
      <c r="G31" s="5">
        <v>4.1566757835048698</v>
      </c>
      <c r="H31" s="3">
        <f t="shared" si="0"/>
        <v>6.3328037033478246</v>
      </c>
      <c r="I31" s="3">
        <f t="shared" si="1"/>
        <v>18.998411110043474</v>
      </c>
      <c r="J31" s="3" t="s">
        <v>86</v>
      </c>
      <c r="K31" s="3" t="s">
        <v>99</v>
      </c>
    </row>
    <row r="32" spans="1:11" x14ac:dyDescent="0.25">
      <c r="A32" s="3">
        <v>9017</v>
      </c>
      <c r="B32" s="3">
        <v>1621</v>
      </c>
      <c r="C32" s="3" t="s">
        <v>45</v>
      </c>
      <c r="D32" s="3" t="s">
        <v>4</v>
      </c>
      <c r="E32" s="5">
        <v>3.7265312481381798</v>
      </c>
      <c r="F32" s="5">
        <v>10.758206149999999</v>
      </c>
      <c r="G32" s="5">
        <v>4.1566757835048698</v>
      </c>
      <c r="H32" s="3">
        <f t="shared" si="0"/>
        <v>0.93163281203454495</v>
      </c>
      <c r="I32" s="3">
        <f t="shared" si="1"/>
        <v>2.7948984361036349</v>
      </c>
      <c r="J32" s="3" t="s">
        <v>86</v>
      </c>
      <c r="K32" s="3" t="s">
        <v>99</v>
      </c>
    </row>
    <row r="33" spans="1:11" x14ac:dyDescent="0.25">
      <c r="A33" s="3">
        <v>9127</v>
      </c>
      <c r="B33" s="3">
        <v>1625</v>
      </c>
      <c r="C33" s="3" t="s">
        <v>46</v>
      </c>
      <c r="D33" s="3" t="s">
        <v>4</v>
      </c>
      <c r="E33" s="5">
        <v>28.385985061</v>
      </c>
      <c r="F33" s="5">
        <v>56.374248250000001</v>
      </c>
      <c r="G33" s="5">
        <v>6.0423301650323999</v>
      </c>
      <c r="H33" s="3">
        <f t="shared" si="0"/>
        <v>7.0964962652499999</v>
      </c>
      <c r="I33" s="3">
        <f t="shared" si="1"/>
        <v>21.28948879575</v>
      </c>
      <c r="J33" s="3" t="s">
        <v>86</v>
      </c>
      <c r="K33" s="3" t="s">
        <v>94</v>
      </c>
    </row>
    <row r="34" spans="1:11" x14ac:dyDescent="0.25">
      <c r="A34" s="3">
        <v>9145</v>
      </c>
      <c r="B34" s="3">
        <v>1641</v>
      </c>
      <c r="C34" s="3" t="s">
        <v>47</v>
      </c>
      <c r="D34" s="3" t="s">
        <v>4</v>
      </c>
      <c r="E34" s="5">
        <v>57.196569706009591</v>
      </c>
      <c r="F34" s="5">
        <v>78.91915066</v>
      </c>
      <c r="G34" s="5">
        <v>8.6969871157013685</v>
      </c>
      <c r="H34" s="3">
        <f t="shared" si="0"/>
        <v>14.299142426502398</v>
      </c>
      <c r="I34" s="3">
        <f t="shared" si="1"/>
        <v>42.897427279507191</v>
      </c>
      <c r="J34" s="3" t="s">
        <v>86</v>
      </c>
      <c r="K34" s="3" t="s">
        <v>94</v>
      </c>
    </row>
    <row r="35" spans="1:11" x14ac:dyDescent="0.25">
      <c r="A35" s="3">
        <v>9144</v>
      </c>
      <c r="B35" s="3">
        <v>1642</v>
      </c>
      <c r="C35" s="3" t="s">
        <v>48</v>
      </c>
      <c r="D35" s="3" t="s">
        <v>4</v>
      </c>
      <c r="E35" s="5">
        <v>43.651430293990423</v>
      </c>
      <c r="F35" s="5">
        <v>60.229727439999998</v>
      </c>
      <c r="G35" s="5">
        <v>8.6969871157013667</v>
      </c>
      <c r="H35" s="3">
        <f t="shared" si="0"/>
        <v>10.912857573497606</v>
      </c>
      <c r="I35" s="3">
        <f t="shared" si="1"/>
        <v>32.738572720492819</v>
      </c>
      <c r="J35" s="3" t="s">
        <v>86</v>
      </c>
      <c r="K35" s="3" t="s">
        <v>94</v>
      </c>
    </row>
    <row r="36" spans="1:11" x14ac:dyDescent="0.25">
      <c r="A36" s="3">
        <v>9146</v>
      </c>
      <c r="B36" s="3">
        <v>1720</v>
      </c>
      <c r="C36" s="3" t="s">
        <v>49</v>
      </c>
      <c r="D36" s="3" t="s">
        <v>4</v>
      </c>
      <c r="E36" s="5">
        <v>155.14500000000001</v>
      </c>
      <c r="F36" s="5">
        <v>224.07118489999999</v>
      </c>
      <c r="G36" s="5">
        <v>8.3086988665270383</v>
      </c>
      <c r="H36" s="3">
        <f t="shared" si="0"/>
        <v>38.786250000000003</v>
      </c>
      <c r="I36" s="3">
        <f t="shared" si="1"/>
        <v>116.35875000000001</v>
      </c>
      <c r="J36" s="3" t="s">
        <v>86</v>
      </c>
      <c r="K36" s="3" t="s">
        <v>94</v>
      </c>
    </row>
    <row r="37" spans="1:11" x14ac:dyDescent="0.25">
      <c r="A37" s="3">
        <v>9077</v>
      </c>
      <c r="B37" s="3">
        <v>1731</v>
      </c>
      <c r="C37" s="3" t="s">
        <v>50</v>
      </c>
      <c r="D37" s="3" t="s">
        <v>4</v>
      </c>
      <c r="E37" s="5">
        <v>60.798999999999999</v>
      </c>
      <c r="F37" s="5">
        <v>97.180227110000004</v>
      </c>
      <c r="G37" s="5">
        <v>7.5075766099431585</v>
      </c>
      <c r="H37" s="3">
        <f t="shared" si="0"/>
        <v>15.19975</v>
      </c>
      <c r="I37" s="3">
        <f t="shared" si="1"/>
        <v>45.599249999999998</v>
      </c>
      <c r="J37" s="3" t="s">
        <v>86</v>
      </c>
      <c r="K37" s="3" t="s">
        <v>94</v>
      </c>
    </row>
    <row r="38" spans="1:11" x14ac:dyDescent="0.25">
      <c r="A38" s="3">
        <v>9047</v>
      </c>
      <c r="B38" s="3">
        <v>1732</v>
      </c>
      <c r="C38" s="3" t="s">
        <v>51</v>
      </c>
      <c r="D38" s="3" t="s">
        <v>4</v>
      </c>
      <c r="E38" s="5">
        <v>33.94</v>
      </c>
      <c r="F38" s="5">
        <v>158.043736</v>
      </c>
      <c r="G38" s="5">
        <v>2.5770081770276549</v>
      </c>
      <c r="H38" s="3">
        <f t="shared" si="0"/>
        <v>8.4849999999999994</v>
      </c>
      <c r="I38" s="3">
        <f t="shared" si="1"/>
        <v>25.454999999999998</v>
      </c>
      <c r="J38" s="3" t="s">
        <v>86</v>
      </c>
      <c r="K38" s="3" t="s">
        <v>94</v>
      </c>
    </row>
    <row r="39" spans="1:11" x14ac:dyDescent="0.25">
      <c r="A39" s="3">
        <v>9048</v>
      </c>
      <c r="B39" s="3">
        <v>1734</v>
      </c>
      <c r="C39" s="3" t="s">
        <v>52</v>
      </c>
      <c r="D39" s="3" t="s">
        <v>4</v>
      </c>
      <c r="E39" s="5">
        <v>33.975499999999997</v>
      </c>
      <c r="F39" s="5">
        <v>158.043736</v>
      </c>
      <c r="G39" s="5">
        <v>2.5797036334296726</v>
      </c>
      <c r="H39" s="3">
        <f t="shared" si="0"/>
        <v>8.4938749999999992</v>
      </c>
      <c r="I39" s="3">
        <f t="shared" si="1"/>
        <v>25.481624999999998</v>
      </c>
      <c r="J39" s="3" t="s">
        <v>86</v>
      </c>
      <c r="K39" s="3" t="s">
        <v>94</v>
      </c>
    </row>
    <row r="40" spans="1:11" x14ac:dyDescent="0.25">
      <c r="A40" s="3">
        <v>9185</v>
      </c>
      <c r="B40" s="3">
        <v>1736</v>
      </c>
      <c r="C40" s="3" t="s">
        <v>53</v>
      </c>
      <c r="D40" s="3" t="s">
        <v>4</v>
      </c>
      <c r="E40" s="5">
        <v>35.856885644000002</v>
      </c>
      <c r="F40" s="5">
        <v>71.366877930000001</v>
      </c>
      <c r="G40" s="5">
        <v>6.0291642314806246</v>
      </c>
      <c r="H40" s="3">
        <f t="shared" si="0"/>
        <v>8.9642214110000005</v>
      </c>
      <c r="I40" s="3">
        <f t="shared" si="1"/>
        <v>26.892664233000001</v>
      </c>
      <c r="J40" s="3" t="s">
        <v>86</v>
      </c>
      <c r="K40" s="3" t="s">
        <v>94</v>
      </c>
    </row>
    <row r="41" spans="1:11" x14ac:dyDescent="0.25">
      <c r="A41" s="3">
        <v>9069</v>
      </c>
      <c r="B41" s="3">
        <v>1737</v>
      </c>
      <c r="C41" s="3" t="s">
        <v>54</v>
      </c>
      <c r="D41" s="3" t="s">
        <v>4</v>
      </c>
      <c r="E41" s="5">
        <v>24.01645833325</v>
      </c>
      <c r="F41" s="5">
        <v>261.51133809999999</v>
      </c>
      <c r="G41" s="5">
        <v>1.1020459078099145</v>
      </c>
      <c r="H41" s="3">
        <f t="shared" si="0"/>
        <v>6.0041145833125</v>
      </c>
      <c r="I41" s="3">
        <f t="shared" si="1"/>
        <v>18.0123437499375</v>
      </c>
      <c r="J41" s="3" t="s">
        <v>86</v>
      </c>
      <c r="K41" s="3" t="s">
        <v>100</v>
      </c>
    </row>
    <row r="42" spans="1:11" x14ac:dyDescent="0.25">
      <c r="A42" s="3">
        <v>9073</v>
      </c>
      <c r="B42" s="3">
        <v>1747</v>
      </c>
      <c r="C42" s="3" t="s">
        <v>55</v>
      </c>
      <c r="D42" s="3" t="s">
        <v>4</v>
      </c>
      <c r="E42" s="5">
        <v>23.431537359</v>
      </c>
      <c r="F42" s="5">
        <v>42.630708390000002</v>
      </c>
      <c r="G42" s="5">
        <v>6.5956785361314045</v>
      </c>
      <c r="H42" s="3">
        <f t="shared" si="0"/>
        <v>5.85788433975</v>
      </c>
      <c r="I42" s="3">
        <f t="shared" si="1"/>
        <v>17.573653019249999</v>
      </c>
      <c r="J42" s="3" t="s">
        <v>86</v>
      </c>
      <c r="K42" s="3" t="s">
        <v>100</v>
      </c>
    </row>
    <row r="43" spans="1:11" x14ac:dyDescent="0.25">
      <c r="A43" s="3">
        <v>9068</v>
      </c>
      <c r="B43" s="3">
        <v>1755</v>
      </c>
      <c r="C43" s="3" t="s">
        <v>57</v>
      </c>
      <c r="D43" s="3" t="s">
        <v>4</v>
      </c>
      <c r="E43" s="5">
        <v>24.01645833325</v>
      </c>
      <c r="F43" s="5">
        <v>261.51133809999999</v>
      </c>
      <c r="G43" s="5">
        <v>1.1020459078099145</v>
      </c>
      <c r="H43" s="3">
        <f t="shared" si="0"/>
        <v>6.0041145833125</v>
      </c>
      <c r="I43" s="3">
        <f t="shared" si="1"/>
        <v>18.0123437499375</v>
      </c>
      <c r="J43" s="3" t="s">
        <v>86</v>
      </c>
      <c r="K43" s="3" t="s">
        <v>100</v>
      </c>
    </row>
    <row r="44" spans="1:11" x14ac:dyDescent="0.25">
      <c r="A44" s="3">
        <v>9067</v>
      </c>
      <c r="B44" s="3">
        <v>1756</v>
      </c>
      <c r="C44" s="3" t="s">
        <v>58</v>
      </c>
      <c r="D44" s="3" t="s">
        <v>4</v>
      </c>
      <c r="E44" s="5">
        <v>24.01645833325</v>
      </c>
      <c r="F44" s="5">
        <v>261.51133809999999</v>
      </c>
      <c r="G44" s="5">
        <v>1.1020459078099145</v>
      </c>
      <c r="H44" s="3">
        <f t="shared" si="0"/>
        <v>6.0041145833125</v>
      </c>
      <c r="I44" s="3">
        <f t="shared" si="1"/>
        <v>18.0123437499375</v>
      </c>
      <c r="J44" s="3" t="s">
        <v>86</v>
      </c>
      <c r="K44" s="3" t="s">
        <v>100</v>
      </c>
    </row>
    <row r="45" spans="1:11" x14ac:dyDescent="0.25">
      <c r="A45" s="3">
        <v>9070</v>
      </c>
      <c r="B45" s="3">
        <v>1757</v>
      </c>
      <c r="C45" s="3" t="s">
        <v>59</v>
      </c>
      <c r="D45" s="3" t="s">
        <v>4</v>
      </c>
      <c r="E45" s="5">
        <v>24.01645833325</v>
      </c>
      <c r="F45" s="5">
        <v>261.51133809999999</v>
      </c>
      <c r="G45" s="5">
        <v>1.1020459078099145</v>
      </c>
      <c r="H45" s="3">
        <f t="shared" si="0"/>
        <v>6.0041145833125</v>
      </c>
      <c r="I45" s="3">
        <f t="shared" si="1"/>
        <v>18.0123437499375</v>
      </c>
      <c r="J45" s="3" t="s">
        <v>86</v>
      </c>
      <c r="K45" s="3" t="s">
        <v>100</v>
      </c>
    </row>
    <row r="46" spans="1:11" x14ac:dyDescent="0.25">
      <c r="A46" s="3">
        <v>9164</v>
      </c>
      <c r="B46" s="3">
        <v>1792</v>
      </c>
      <c r="C46" s="3" t="s">
        <v>60</v>
      </c>
      <c r="D46" s="3" t="s">
        <v>4</v>
      </c>
      <c r="E46" s="5">
        <v>187.11083332999999</v>
      </c>
      <c r="F46" s="5">
        <v>455.1454324</v>
      </c>
      <c r="G46" s="5">
        <v>4.9332143972538303</v>
      </c>
      <c r="H46" s="3">
        <f t="shared" si="0"/>
        <v>46.777708332499998</v>
      </c>
      <c r="I46" s="3">
        <f t="shared" si="1"/>
        <v>140.33312499749999</v>
      </c>
      <c r="J46" s="3" t="s">
        <v>87</v>
      </c>
      <c r="K46" s="3" t="s">
        <v>94</v>
      </c>
    </row>
    <row r="47" spans="1:11" x14ac:dyDescent="0.25">
      <c r="A47" s="3">
        <v>9211</v>
      </c>
      <c r="B47" s="3">
        <v>1795</v>
      </c>
      <c r="C47" s="3" t="s">
        <v>61</v>
      </c>
      <c r="D47" s="3" t="s">
        <v>4</v>
      </c>
      <c r="E47" s="5">
        <v>71.565833333</v>
      </c>
      <c r="F47" s="5">
        <v>165.76519859999999</v>
      </c>
      <c r="G47" s="5">
        <v>5.1807617476350076</v>
      </c>
      <c r="H47" s="3">
        <f t="shared" si="0"/>
        <v>17.89145833325</v>
      </c>
      <c r="I47" s="3">
        <f t="shared" si="1"/>
        <v>53.67437499975</v>
      </c>
      <c r="J47" s="3" t="s">
        <v>87</v>
      </c>
      <c r="K47" s="3" t="s">
        <v>94</v>
      </c>
    </row>
    <row r="48" spans="1:11" x14ac:dyDescent="0.25">
      <c r="A48" s="3">
        <v>9181</v>
      </c>
      <c r="B48" s="3">
        <v>1797</v>
      </c>
      <c r="C48" s="3" t="s">
        <v>62</v>
      </c>
      <c r="D48" s="3" t="s">
        <v>4</v>
      </c>
      <c r="E48" s="5">
        <v>5.1825000000000001</v>
      </c>
      <c r="F48" s="5">
        <v>26.820119420000001</v>
      </c>
      <c r="G48" s="5">
        <v>2.3187816215920489</v>
      </c>
      <c r="H48" s="3">
        <f t="shared" si="0"/>
        <v>1.295625</v>
      </c>
      <c r="I48" s="3">
        <f t="shared" si="1"/>
        <v>3.8868749999999999</v>
      </c>
      <c r="J48" s="3" t="s">
        <v>87</v>
      </c>
      <c r="K48" s="3" t="s">
        <v>94</v>
      </c>
    </row>
    <row r="49" spans="1:11" x14ac:dyDescent="0.25">
      <c r="A49" s="3">
        <v>9005</v>
      </c>
      <c r="B49" s="3">
        <v>1799</v>
      </c>
      <c r="C49" s="3" t="s">
        <v>63</v>
      </c>
      <c r="D49" s="3" t="s">
        <v>4</v>
      </c>
      <c r="E49" s="5">
        <v>109.065</v>
      </c>
      <c r="F49" s="5">
        <v>192.86902000000001</v>
      </c>
      <c r="G49" s="5">
        <v>6.7858487589142102</v>
      </c>
      <c r="H49" s="3">
        <f t="shared" si="0"/>
        <v>27.266249999999999</v>
      </c>
      <c r="I49" s="3">
        <f t="shared" si="1"/>
        <v>81.798749999999998</v>
      </c>
      <c r="J49" s="3" t="s">
        <v>87</v>
      </c>
      <c r="K49" s="3" t="s">
        <v>94</v>
      </c>
    </row>
    <row r="50" spans="1:11" x14ac:dyDescent="0.25">
      <c r="A50" s="3">
        <v>9091</v>
      </c>
      <c r="B50" s="3">
        <v>1800</v>
      </c>
      <c r="C50" s="3" t="s">
        <v>64</v>
      </c>
      <c r="D50" s="3" t="s">
        <v>4</v>
      </c>
      <c r="E50" s="5">
        <v>109.065</v>
      </c>
      <c r="F50" s="5">
        <v>192.86902000000001</v>
      </c>
      <c r="G50" s="5">
        <v>6.7858487589142102</v>
      </c>
      <c r="H50" s="3">
        <f t="shared" si="0"/>
        <v>27.266249999999999</v>
      </c>
      <c r="I50" s="3">
        <f t="shared" si="1"/>
        <v>81.798749999999998</v>
      </c>
      <c r="J50" s="3" t="s">
        <v>87</v>
      </c>
      <c r="K50" s="3" t="s">
        <v>94</v>
      </c>
    </row>
    <row r="51" spans="1:11" x14ac:dyDescent="0.25">
      <c r="A51" s="3">
        <v>9151</v>
      </c>
      <c r="B51" s="3">
        <v>1801</v>
      </c>
      <c r="C51" s="3" t="s">
        <v>65</v>
      </c>
      <c r="D51" s="3" t="s">
        <v>4</v>
      </c>
      <c r="E51" s="5">
        <v>54.457000000000001</v>
      </c>
      <c r="F51" s="5">
        <v>121.7601844</v>
      </c>
      <c r="G51" s="5">
        <v>5.3669761032326431</v>
      </c>
      <c r="H51" s="3">
        <f t="shared" si="0"/>
        <v>13.61425</v>
      </c>
      <c r="I51" s="3">
        <f t="shared" si="1"/>
        <v>40.842750000000002</v>
      </c>
      <c r="J51" s="3" t="s">
        <v>87</v>
      </c>
      <c r="K51" s="3" t="s">
        <v>94</v>
      </c>
    </row>
    <row r="52" spans="1:11" x14ac:dyDescent="0.25">
      <c r="A52" s="3">
        <v>9102</v>
      </c>
      <c r="B52" s="3">
        <v>1802</v>
      </c>
      <c r="C52" s="3" t="s">
        <v>66</v>
      </c>
      <c r="D52" s="3" t="s">
        <v>4</v>
      </c>
      <c r="E52" s="5">
        <v>25.576382989416938</v>
      </c>
      <c r="F52" s="5">
        <v>30.05650799</v>
      </c>
      <c r="G52" s="5">
        <v>10.211319158403779</v>
      </c>
      <c r="H52" s="3">
        <f t="shared" si="0"/>
        <v>6.3940957473542346</v>
      </c>
      <c r="I52" s="3">
        <f t="shared" si="1"/>
        <v>19.182287242062703</v>
      </c>
      <c r="J52" s="3" t="s">
        <v>87</v>
      </c>
      <c r="K52" s="3" t="s">
        <v>94</v>
      </c>
    </row>
    <row r="53" spans="1:11" x14ac:dyDescent="0.25">
      <c r="A53" s="3">
        <v>9105</v>
      </c>
      <c r="B53" s="3">
        <v>1805</v>
      </c>
      <c r="C53" s="3" t="s">
        <v>67</v>
      </c>
      <c r="D53" s="3" t="s">
        <v>4</v>
      </c>
      <c r="E53" s="5">
        <v>103.3416074843034</v>
      </c>
      <c r="F53" s="5">
        <v>107.78158209999999</v>
      </c>
      <c r="G53" s="5">
        <v>11.505669759616943</v>
      </c>
      <c r="H53" s="3">
        <f t="shared" si="0"/>
        <v>25.835401871075849</v>
      </c>
      <c r="I53" s="3">
        <f t="shared" si="1"/>
        <v>77.50620561322755</v>
      </c>
      <c r="J53" s="3" t="s">
        <v>87</v>
      </c>
      <c r="K53" s="3" t="s">
        <v>94</v>
      </c>
    </row>
    <row r="54" spans="1:11" x14ac:dyDescent="0.25">
      <c r="A54" s="3">
        <v>9100</v>
      </c>
      <c r="B54" s="3">
        <v>1809</v>
      </c>
      <c r="C54" s="3" t="s">
        <v>68</v>
      </c>
      <c r="D54" s="3" t="s">
        <v>4</v>
      </c>
      <c r="E54" s="5">
        <v>123.74676441</v>
      </c>
      <c r="F54" s="5">
        <v>116.4363446</v>
      </c>
      <c r="G54" s="5">
        <v>12.753416280984828</v>
      </c>
      <c r="H54" s="3">
        <f t="shared" si="0"/>
        <v>30.936691102499999</v>
      </c>
      <c r="I54" s="3">
        <f t="shared" si="1"/>
        <v>92.810073307500005</v>
      </c>
      <c r="J54" s="3" t="s">
        <v>87</v>
      </c>
      <c r="K54" s="3" t="s">
        <v>94</v>
      </c>
    </row>
    <row r="55" spans="1:11" x14ac:dyDescent="0.25">
      <c r="A55" s="3">
        <v>9019</v>
      </c>
      <c r="B55" s="3">
        <v>1814</v>
      </c>
      <c r="C55" s="3" t="s">
        <v>69</v>
      </c>
      <c r="D55" s="3" t="s">
        <v>4</v>
      </c>
      <c r="E55" s="5">
        <v>20.450277777666663</v>
      </c>
      <c r="F55" s="5">
        <v>88.924814870000006</v>
      </c>
      <c r="G55" s="5">
        <v>2.7596721307855105</v>
      </c>
      <c r="H55" s="3">
        <f t="shared" si="0"/>
        <v>5.1125694444166658</v>
      </c>
      <c r="I55" s="3">
        <f t="shared" si="1"/>
        <v>15.337708333249997</v>
      </c>
      <c r="J55" s="3" t="s">
        <v>87</v>
      </c>
      <c r="K55" s="3" t="s">
        <v>101</v>
      </c>
    </row>
    <row r="56" spans="1:11" x14ac:dyDescent="0.25">
      <c r="A56" s="3">
        <v>9021</v>
      </c>
      <c r="B56" s="3">
        <v>1815</v>
      </c>
      <c r="C56" s="3" t="s">
        <v>70</v>
      </c>
      <c r="D56" s="3" t="s">
        <v>4</v>
      </c>
      <c r="E56" s="5">
        <v>20.450277777666663</v>
      </c>
      <c r="F56" s="5">
        <v>88.924814870000006</v>
      </c>
      <c r="G56" s="5">
        <v>2.7596721307855105</v>
      </c>
      <c r="H56" s="3">
        <f t="shared" si="0"/>
        <v>5.1125694444166658</v>
      </c>
      <c r="I56" s="3">
        <f t="shared" si="1"/>
        <v>15.337708333249997</v>
      </c>
      <c r="J56" s="3" t="s">
        <v>87</v>
      </c>
      <c r="K56" s="3" t="s">
        <v>101</v>
      </c>
    </row>
    <row r="57" spans="1:11" x14ac:dyDescent="0.25">
      <c r="A57" s="3">
        <v>9020</v>
      </c>
      <c r="B57" s="3">
        <v>1816</v>
      </c>
      <c r="C57" s="3" t="s">
        <v>71</v>
      </c>
      <c r="D57" s="3" t="s">
        <v>4</v>
      </c>
      <c r="E57" s="5">
        <v>20.450277777666663</v>
      </c>
      <c r="F57" s="5">
        <v>88.924814870000006</v>
      </c>
      <c r="G57" s="5">
        <v>2.7596721307855105</v>
      </c>
      <c r="H57" s="3">
        <f t="shared" si="0"/>
        <v>5.1125694444166658</v>
      </c>
      <c r="I57" s="3">
        <f t="shared" si="1"/>
        <v>15.337708333249997</v>
      </c>
      <c r="J57" s="3" t="s">
        <v>87</v>
      </c>
      <c r="K57" s="3" t="s">
        <v>101</v>
      </c>
    </row>
    <row r="58" spans="1:11" x14ac:dyDescent="0.25">
      <c r="A58" s="3">
        <v>9006</v>
      </c>
      <c r="B58" s="3">
        <v>1824</v>
      </c>
      <c r="C58" s="3" t="s">
        <v>72</v>
      </c>
      <c r="D58" s="3" t="s">
        <v>4</v>
      </c>
      <c r="E58" s="5">
        <v>81.642237261000005</v>
      </c>
      <c r="F58" s="5">
        <v>73.505576910000002</v>
      </c>
      <c r="G58" s="5">
        <v>13.328333553949928</v>
      </c>
      <c r="H58" s="3">
        <f t="shared" si="0"/>
        <v>20.410559315250001</v>
      </c>
      <c r="I58" s="3">
        <f t="shared" si="1"/>
        <v>61.231677945750008</v>
      </c>
      <c r="J58" s="3" t="s">
        <v>87</v>
      </c>
      <c r="K58" s="3" t="s">
        <v>94</v>
      </c>
    </row>
    <row r="59" spans="1:11" x14ac:dyDescent="0.25">
      <c r="A59" s="3">
        <v>9323</v>
      </c>
      <c r="B59" s="3">
        <v>14080</v>
      </c>
      <c r="C59" s="3" t="s">
        <v>73</v>
      </c>
      <c r="D59" s="3" t="s">
        <v>4</v>
      </c>
      <c r="E59" s="6">
        <v>6.7636170105830669</v>
      </c>
      <c r="F59" s="6">
        <v>7.9483759999999997</v>
      </c>
      <c r="G59" s="6">
        <v>10.21131915840378</v>
      </c>
      <c r="H59" s="3">
        <f t="shared" si="0"/>
        <v>1.6909042526457667</v>
      </c>
      <c r="I59" s="3">
        <f t="shared" si="1"/>
        <v>5.0727127579372997</v>
      </c>
      <c r="J59" s="3" t="s">
        <v>87</v>
      </c>
      <c r="K59" s="3" t="s">
        <v>94</v>
      </c>
    </row>
    <row r="60" spans="1:11" x14ac:dyDescent="0.25">
      <c r="A60" s="3">
        <v>9324</v>
      </c>
      <c r="B60" s="3">
        <v>14081</v>
      </c>
      <c r="C60" s="3" t="s">
        <v>74</v>
      </c>
      <c r="D60" s="3" t="s">
        <v>4</v>
      </c>
      <c r="E60" s="6">
        <v>5.4796212456966078</v>
      </c>
      <c r="F60" s="6">
        <v>5.7150480000000003</v>
      </c>
      <c r="G60" s="6">
        <v>11.505669759616943</v>
      </c>
      <c r="H60" s="3">
        <f t="shared" si="0"/>
        <v>1.369905311424152</v>
      </c>
      <c r="I60" s="3">
        <f t="shared" si="1"/>
        <v>4.1097159342724563</v>
      </c>
      <c r="J60" s="3" t="s">
        <v>87</v>
      </c>
      <c r="K60" s="3" t="s">
        <v>94</v>
      </c>
    </row>
    <row r="61" spans="1:1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1:1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</row>
    <row r="63" spans="1:1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</row>
    <row r="64" spans="1:11" x14ac:dyDescent="0.25">
      <c r="A64" s="10" t="s">
        <v>0</v>
      </c>
      <c r="B64" s="10" t="s">
        <v>1</v>
      </c>
      <c r="C64" s="10" t="s">
        <v>77</v>
      </c>
      <c r="D64" s="10" t="s">
        <v>2</v>
      </c>
      <c r="E64" s="10" t="s">
        <v>75</v>
      </c>
      <c r="F64" s="10" t="s">
        <v>78</v>
      </c>
      <c r="G64" s="10" t="s">
        <v>76</v>
      </c>
      <c r="H64" s="10" t="s">
        <v>80</v>
      </c>
      <c r="I64" s="10" t="s">
        <v>79</v>
      </c>
      <c r="J64" s="10" t="s">
        <v>84</v>
      </c>
      <c r="K64" s="10" t="s">
        <v>85</v>
      </c>
    </row>
    <row r="65" spans="1:11" x14ac:dyDescent="0.25">
      <c r="A65" s="3">
        <v>9228</v>
      </c>
      <c r="B65" s="3">
        <v>933</v>
      </c>
      <c r="C65" s="3" t="s">
        <v>13</v>
      </c>
      <c r="D65" s="3" t="s">
        <v>7</v>
      </c>
      <c r="E65" s="9">
        <v>346</v>
      </c>
      <c r="F65" s="9">
        <v>120.8072068</v>
      </c>
      <c r="G65" s="9">
        <v>34.368810520333959</v>
      </c>
      <c r="H65" s="3">
        <f>0.25*E65</f>
        <v>86.5</v>
      </c>
      <c r="I65" s="3">
        <f>0.75*E65</f>
        <v>259.5</v>
      </c>
      <c r="J65" s="3" t="s">
        <v>86</v>
      </c>
      <c r="K65" s="3" t="s">
        <v>102</v>
      </c>
    </row>
    <row r="66" spans="1:11" x14ac:dyDescent="0.25">
      <c r="A66" s="3">
        <v>9242</v>
      </c>
      <c r="B66" s="3">
        <v>934</v>
      </c>
      <c r="C66" s="3" t="s">
        <v>104</v>
      </c>
      <c r="D66" s="3" t="s">
        <v>105</v>
      </c>
      <c r="E66" s="4">
        <v>16.318999999999999</v>
      </c>
      <c r="F66" s="4">
        <v>73.964384140000007</v>
      </c>
      <c r="G66" s="4">
        <v>2.6475986013665196</v>
      </c>
      <c r="H66" s="3">
        <f t="shared" ref="H66:H72" si="2">0.25*E66</f>
        <v>4.0797499999999998</v>
      </c>
      <c r="I66" s="3">
        <f t="shared" ref="I66:I72" si="3">0.75*E66</f>
        <v>12.239249999999998</v>
      </c>
      <c r="J66" s="3" t="s">
        <v>86</v>
      </c>
      <c r="K66" s="3" t="s">
        <v>94</v>
      </c>
    </row>
    <row r="67" spans="1:11" x14ac:dyDescent="0.25">
      <c r="A67" s="3">
        <v>9106</v>
      </c>
      <c r="B67" s="3">
        <v>941</v>
      </c>
      <c r="C67" s="3" t="s">
        <v>14</v>
      </c>
      <c r="D67" s="3" t="s">
        <v>3</v>
      </c>
      <c r="E67" s="5">
        <v>133</v>
      </c>
      <c r="F67" s="5">
        <v>238.50630899999999</v>
      </c>
      <c r="G67" s="5">
        <v>6.6916468863723022</v>
      </c>
      <c r="H67" s="3">
        <f t="shared" si="2"/>
        <v>33.25</v>
      </c>
      <c r="I67" s="3">
        <f t="shared" si="3"/>
        <v>99.75</v>
      </c>
      <c r="J67" s="3" t="s">
        <v>81</v>
      </c>
      <c r="K67" s="3" t="s">
        <v>81</v>
      </c>
    </row>
    <row r="68" spans="1:11" x14ac:dyDescent="0.25">
      <c r="A68" s="3">
        <v>9245</v>
      </c>
      <c r="B68" s="3">
        <v>946</v>
      </c>
      <c r="C68" s="3" t="s">
        <v>15</v>
      </c>
      <c r="D68" s="3" t="s">
        <v>6</v>
      </c>
      <c r="E68" s="5">
        <v>2693.1737944548772</v>
      </c>
      <c r="F68" s="5">
        <v>565.59219440000004</v>
      </c>
      <c r="G68" s="5">
        <v>57.140260868951131</v>
      </c>
      <c r="H68" s="3">
        <f t="shared" si="2"/>
        <v>673.29344861371931</v>
      </c>
      <c r="I68" s="3">
        <f t="shared" si="3"/>
        <v>2019.880345841158</v>
      </c>
      <c r="J68" s="3" t="s">
        <v>86</v>
      </c>
      <c r="K68" s="3" t="s">
        <v>94</v>
      </c>
    </row>
    <row r="69" spans="1:11" x14ac:dyDescent="0.25">
      <c r="A69" s="3">
        <v>9244</v>
      </c>
      <c r="B69" s="3">
        <v>947</v>
      </c>
      <c r="C69" s="3" t="s">
        <v>16</v>
      </c>
      <c r="D69" s="3" t="s">
        <v>6</v>
      </c>
      <c r="E69" s="5">
        <v>346.82620554512317</v>
      </c>
      <c r="F69" s="5">
        <v>72.83681249</v>
      </c>
      <c r="G69" s="5">
        <v>57.140260868951131</v>
      </c>
      <c r="H69" s="3">
        <f t="shared" si="2"/>
        <v>86.706551386280793</v>
      </c>
      <c r="I69" s="3">
        <f t="shared" si="3"/>
        <v>260.11965415884237</v>
      </c>
      <c r="J69" s="3" t="s">
        <v>86</v>
      </c>
      <c r="K69" s="3" t="s">
        <v>94</v>
      </c>
    </row>
    <row r="70" spans="1:11" x14ac:dyDescent="0.25">
      <c r="A70" s="3">
        <v>9260</v>
      </c>
      <c r="B70" s="3">
        <v>1354</v>
      </c>
      <c r="C70" s="3" t="s">
        <v>27</v>
      </c>
      <c r="D70" s="3" t="s">
        <v>8</v>
      </c>
      <c r="E70" s="5">
        <v>0.37286987381999998</v>
      </c>
      <c r="F70" s="5">
        <v>146.66043859999999</v>
      </c>
      <c r="G70" s="5">
        <v>3.0508830660485972E-2</v>
      </c>
      <c r="H70" s="3">
        <f t="shared" si="2"/>
        <v>9.3217468454999994E-2</v>
      </c>
      <c r="I70" s="3">
        <f t="shared" si="3"/>
        <v>0.27965240536499997</v>
      </c>
      <c r="J70" s="3" t="s">
        <v>86</v>
      </c>
      <c r="K70" s="3" t="s">
        <v>103</v>
      </c>
    </row>
    <row r="71" spans="1:11" x14ac:dyDescent="0.25">
      <c r="A71" s="3">
        <v>9186</v>
      </c>
      <c r="B71" s="3">
        <v>1753</v>
      </c>
      <c r="C71" s="3" t="s">
        <v>56</v>
      </c>
      <c r="D71" s="3" t="s">
        <v>5</v>
      </c>
      <c r="E71" s="5">
        <v>2.2090928905543428</v>
      </c>
      <c r="F71" s="5">
        <v>48.871419080000003</v>
      </c>
      <c r="G71" s="5">
        <v>0.54242572009742651</v>
      </c>
      <c r="H71" s="3">
        <f t="shared" si="2"/>
        <v>0.55227322263858569</v>
      </c>
      <c r="I71" s="3">
        <f t="shared" si="3"/>
        <v>1.656819667915757</v>
      </c>
      <c r="J71" s="3" t="s">
        <v>86</v>
      </c>
      <c r="K71" s="3" t="s">
        <v>100</v>
      </c>
    </row>
    <row r="72" spans="1:11" x14ac:dyDescent="0.25">
      <c r="A72" s="3">
        <v>9187</v>
      </c>
      <c r="B72" s="3">
        <v>10049</v>
      </c>
      <c r="C72" s="3" t="s">
        <v>10</v>
      </c>
      <c r="D72" s="3" t="s">
        <v>5</v>
      </c>
      <c r="E72" s="5">
        <v>0.37490710944565753</v>
      </c>
      <c r="F72" s="5">
        <v>8.2940117820000001</v>
      </c>
      <c r="G72" s="5">
        <v>0.54242572009742651</v>
      </c>
      <c r="H72" s="3">
        <f t="shared" si="2"/>
        <v>9.3726777361414382E-2</v>
      </c>
      <c r="I72" s="3">
        <f t="shared" si="3"/>
        <v>0.28118033208424315</v>
      </c>
      <c r="J72" s="3" t="s">
        <v>86</v>
      </c>
      <c r="K72" s="3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0BA5F-E77D-4BB0-AF34-376CFCEFF314}">
  <dimension ref="A1:B16"/>
  <sheetViews>
    <sheetView workbookViewId="0">
      <selection activeCell="B10" sqref="B10"/>
    </sheetView>
  </sheetViews>
  <sheetFormatPr defaultRowHeight="15" x14ac:dyDescent="0.25"/>
  <cols>
    <col min="1" max="1" width="23" bestFit="1" customWidth="1"/>
    <col min="2" max="2" width="19.85546875" bestFit="1" customWidth="1"/>
  </cols>
  <sheetData>
    <row r="1" spans="1:2" x14ac:dyDescent="0.25">
      <c r="A1" t="s">
        <v>92</v>
      </c>
    </row>
    <row r="2" spans="1:2" x14ac:dyDescent="0.25">
      <c r="A2" s="7" t="s">
        <v>90</v>
      </c>
      <c r="B2" t="s">
        <v>89</v>
      </c>
    </row>
    <row r="3" spans="1:2" x14ac:dyDescent="0.25">
      <c r="A3" s="8" t="s">
        <v>88</v>
      </c>
      <c r="B3">
        <v>32.811224727999999</v>
      </c>
    </row>
    <row r="4" spans="1:2" x14ac:dyDescent="0.25">
      <c r="A4" s="8" t="s">
        <v>83</v>
      </c>
      <c r="B4">
        <v>132.18951050444977</v>
      </c>
    </row>
    <row r="5" spans="1:2" x14ac:dyDescent="0.25">
      <c r="A5" s="8" t="s">
        <v>82</v>
      </c>
      <c r="B5">
        <v>17.108129099700001</v>
      </c>
    </row>
    <row r="6" spans="1:2" x14ac:dyDescent="0.25">
      <c r="A6" s="8" t="s">
        <v>86</v>
      </c>
      <c r="B6">
        <v>1014.9225941880391</v>
      </c>
    </row>
    <row r="7" spans="1:2" x14ac:dyDescent="0.25">
      <c r="A7" s="8" t="s">
        <v>87</v>
      </c>
      <c r="B7">
        <v>944.34723039699998</v>
      </c>
    </row>
    <row r="8" spans="1:2" x14ac:dyDescent="0.25">
      <c r="A8" s="8" t="s">
        <v>91</v>
      </c>
      <c r="B8">
        <v>2141.3786889171888</v>
      </c>
    </row>
    <row r="12" spans="1:2" x14ac:dyDescent="0.25">
      <c r="A12" t="s">
        <v>93</v>
      </c>
    </row>
    <row r="13" spans="1:2" x14ac:dyDescent="0.25">
      <c r="A13" s="7" t="s">
        <v>90</v>
      </c>
      <c r="B13" t="s">
        <v>89</v>
      </c>
    </row>
    <row r="14" spans="1:2" x14ac:dyDescent="0.25">
      <c r="A14" s="8" t="s">
        <v>81</v>
      </c>
      <c r="B14">
        <v>133</v>
      </c>
    </row>
    <row r="15" spans="1:2" x14ac:dyDescent="0.25">
      <c r="A15" s="8" t="s">
        <v>86</v>
      </c>
      <c r="B15">
        <v>3405.2758698738207</v>
      </c>
    </row>
    <row r="16" spans="1:2" x14ac:dyDescent="0.25">
      <c r="A16" s="8" t="s">
        <v>91</v>
      </c>
      <c r="B16">
        <v>3538.2758698738207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Small Pumpers</vt:lpstr>
      <vt:lpstr>BySubbasin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Mensinger, Jack</dc:creator>
  <cp:lastModifiedBy>Flynn, Brian</cp:lastModifiedBy>
  <dcterms:created xsi:type="dcterms:W3CDTF">2025-03-24T13:17:00Z</dcterms:created>
  <dcterms:modified xsi:type="dcterms:W3CDTF">2025-04-08T18:24:20Z</dcterms:modified>
</cp:coreProperties>
</file>