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publican\Projects\RRCAAnnualUpdate\2023\WorkingFolders\A_Reporting\2_GroundwaterPumping&amp;Acreage\"/>
    </mc:Choice>
  </mc:AlternateContent>
  <xr:revisionPtr revIDLastSave="0" documentId="13_ncr:1_{FACE6B54-DE46-42CB-A89E-F3FEE9B7956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ASS_CountyCrops" sheetId="1" r:id="rId1"/>
    <sheet name="CountyCrops_inRRCAModel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D26" i="1"/>
  <c r="E26" i="1"/>
  <c r="F26" i="1"/>
  <c r="G26" i="1"/>
  <c r="H26" i="1"/>
  <c r="B26" i="1"/>
  <c r="D3" i="3"/>
  <c r="E3" i="3"/>
  <c r="F3" i="3"/>
  <c r="G3" i="3"/>
  <c r="H3" i="3"/>
  <c r="I3" i="3"/>
  <c r="D4" i="3"/>
  <c r="E4" i="3"/>
  <c r="F4" i="3"/>
  <c r="G4" i="3"/>
  <c r="H4" i="3"/>
  <c r="I4" i="3"/>
  <c r="D5" i="3"/>
  <c r="E5" i="3"/>
  <c r="F5" i="3"/>
  <c r="G5" i="3"/>
  <c r="H5" i="3"/>
  <c r="I5" i="3"/>
  <c r="D6" i="3"/>
  <c r="E6" i="3"/>
  <c r="F6" i="3"/>
  <c r="G6" i="3"/>
  <c r="H6" i="3"/>
  <c r="I6" i="3"/>
  <c r="D7" i="3"/>
  <c r="E7" i="3"/>
  <c r="F7" i="3"/>
  <c r="G7" i="3"/>
  <c r="H7" i="3"/>
  <c r="I7" i="3"/>
  <c r="D8" i="3"/>
  <c r="E8" i="3"/>
  <c r="F8" i="3"/>
  <c r="G8" i="3"/>
  <c r="H8" i="3"/>
  <c r="I8" i="3"/>
  <c r="D9" i="3"/>
  <c r="E9" i="3"/>
  <c r="F9" i="3"/>
  <c r="G9" i="3"/>
  <c r="H9" i="3"/>
  <c r="I9" i="3"/>
  <c r="D10" i="3"/>
  <c r="E10" i="3"/>
  <c r="F10" i="3"/>
  <c r="G10" i="3"/>
  <c r="H10" i="3"/>
  <c r="I10" i="3"/>
  <c r="D11" i="3"/>
  <c r="E11" i="3"/>
  <c r="F11" i="3"/>
  <c r="G11" i="3"/>
  <c r="H11" i="3"/>
  <c r="I11" i="3"/>
  <c r="D12" i="3"/>
  <c r="E12" i="3"/>
  <c r="F12" i="3"/>
  <c r="G12" i="3"/>
  <c r="H12" i="3"/>
  <c r="I12" i="3"/>
  <c r="D13" i="3"/>
  <c r="E13" i="3"/>
  <c r="F13" i="3"/>
  <c r="G13" i="3"/>
  <c r="H13" i="3"/>
  <c r="I13" i="3"/>
  <c r="D14" i="3"/>
  <c r="E14" i="3"/>
  <c r="F14" i="3"/>
  <c r="G14" i="3"/>
  <c r="H14" i="3"/>
  <c r="I14" i="3"/>
  <c r="D15" i="3"/>
  <c r="E15" i="3"/>
  <c r="F15" i="3"/>
  <c r="G15" i="3"/>
  <c r="H15" i="3"/>
  <c r="I15" i="3"/>
  <c r="D16" i="3"/>
  <c r="E16" i="3"/>
  <c r="F16" i="3"/>
  <c r="G16" i="3"/>
  <c r="H16" i="3"/>
  <c r="I16" i="3"/>
  <c r="D17" i="3"/>
  <c r="E17" i="3"/>
  <c r="F17" i="3"/>
  <c r="G17" i="3"/>
  <c r="H17" i="3"/>
  <c r="I17" i="3"/>
  <c r="D18" i="3"/>
  <c r="E18" i="3"/>
  <c r="F18" i="3"/>
  <c r="G18" i="3"/>
  <c r="H18" i="3"/>
  <c r="I18" i="3"/>
  <c r="D19" i="3"/>
  <c r="E19" i="3"/>
  <c r="F19" i="3"/>
  <c r="G19" i="3"/>
  <c r="H19" i="3"/>
  <c r="I19" i="3"/>
  <c r="D20" i="3"/>
  <c r="E20" i="3"/>
  <c r="F20" i="3"/>
  <c r="G20" i="3"/>
  <c r="H20" i="3"/>
  <c r="I20" i="3"/>
  <c r="D21" i="3"/>
  <c r="E21" i="3"/>
  <c r="F21" i="3"/>
  <c r="G21" i="3"/>
  <c r="H21" i="3"/>
  <c r="I21" i="3"/>
  <c r="D22" i="3"/>
  <c r="E22" i="3"/>
  <c r="F22" i="3"/>
  <c r="G22" i="3"/>
  <c r="H22" i="3"/>
  <c r="I22" i="3"/>
  <c r="D23" i="3"/>
  <c r="E23" i="3"/>
  <c r="F23" i="3"/>
  <c r="G23" i="3"/>
  <c r="H23" i="3"/>
  <c r="I23" i="3"/>
  <c r="D24" i="3"/>
  <c r="E24" i="3"/>
  <c r="F24" i="3"/>
  <c r="G24" i="3"/>
  <c r="H24" i="3"/>
  <c r="I24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3" i="3"/>
  <c r="C26" i="3" l="1"/>
  <c r="D26" i="3" l="1"/>
  <c r="F26" i="3"/>
  <c r="E26" i="3"/>
  <c r="G26" i="3" l="1"/>
  <c r="I26" i="3" l="1"/>
  <c r="H26" i="3"/>
</calcChain>
</file>

<file path=xl/sharedStrings.xml><?xml version="1.0" encoding="utf-8"?>
<sst xmlns="http://schemas.openxmlformats.org/spreadsheetml/2006/main" count="65" uniqueCount="34">
  <si>
    <t>County</t>
  </si>
  <si>
    <t>Corn, Grain</t>
  </si>
  <si>
    <t>Soybeans</t>
  </si>
  <si>
    <t>Wheat, Winter</t>
  </si>
  <si>
    <t>Oats</t>
  </si>
  <si>
    <t>Sugarbeets</t>
  </si>
  <si>
    <t>Hay, Alfalfa</t>
  </si>
  <si>
    <t>Ratio</t>
  </si>
  <si>
    <t>Adams</t>
  </si>
  <si>
    <t>Buffalo</t>
  </si>
  <si>
    <t>Chase</t>
  </si>
  <si>
    <t>Clay</t>
  </si>
  <si>
    <t>Dawson</t>
  </si>
  <si>
    <t>Deuel</t>
  </si>
  <si>
    <t>Dundy</t>
  </si>
  <si>
    <t>Franklin</t>
  </si>
  <si>
    <t>Frontier</t>
  </si>
  <si>
    <t>Furnas</t>
  </si>
  <si>
    <t>Gosper</t>
  </si>
  <si>
    <t>Harlan</t>
  </si>
  <si>
    <t>Hayes</t>
  </si>
  <si>
    <t>Hitchcock</t>
  </si>
  <si>
    <t>Kearney</t>
  </si>
  <si>
    <t>Keith</t>
  </si>
  <si>
    <t>Lincoln</t>
  </si>
  <si>
    <t>Nuckolls</t>
  </si>
  <si>
    <t>Perkins</t>
  </si>
  <si>
    <t>Phelps</t>
  </si>
  <si>
    <t>Red Willow</t>
  </si>
  <si>
    <t>Webster</t>
  </si>
  <si>
    <t>Sorghum</t>
  </si>
  <si>
    <t>Total</t>
  </si>
  <si>
    <t xml:space="preserve">Acres Planted per Crop Type in 2023, from NASS Quick Stats, https://quickstats.nass.usda.gov/ </t>
  </si>
  <si>
    <t>Acres Planted per Crop Type in 2023 per County, proportionally within RRCA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</si>
</sst>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 applyAlignment="1"/>
    <xf numFmtId="0" fontId="16" fillId="0" borderId="0" xfId="0" applyFont="1"/>
    <xf numFmtId="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6"/>
  <sheetViews>
    <sheetView workbookViewId="0">
      <selection activeCell="L22" sqref="L22"/>
    </sheetView>
  </sheetViews>
  <sheetFormatPr defaultRowHeight="15" x14ac:dyDescent="0.25"/>
  <cols>
    <col min="2" max="2" width="12.5703125" customWidth="1"/>
    <col min="3" max="3" width="12.42578125" customWidth="1"/>
    <col min="4" max="4" width="15" customWidth="1"/>
    <col min="6" max="6" width="10.85546875" customWidth="1"/>
    <col min="7" max="7" width="14.7109375" customWidth="1"/>
  </cols>
  <sheetData>
    <row r="1" spans="1:18" x14ac:dyDescent="0.25">
      <c r="A1" t="s">
        <v>32</v>
      </c>
    </row>
    <row r="2" spans="1:18" x14ac:dyDescent="0.25">
      <c r="A2" s="2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30</v>
      </c>
      <c r="J2" s="1"/>
      <c r="K2" s="2"/>
      <c r="L2" s="1"/>
      <c r="M2" s="1"/>
      <c r="N2" s="1"/>
      <c r="O2" s="1"/>
      <c r="P2" s="1"/>
      <c r="Q2" s="1"/>
      <c r="R2" s="1"/>
    </row>
    <row r="3" spans="1:18" x14ac:dyDescent="0.25">
      <c r="A3" t="s">
        <v>8</v>
      </c>
      <c r="B3" s="3">
        <v>177500</v>
      </c>
      <c r="C3">
        <v>82500</v>
      </c>
      <c r="D3" s="1"/>
      <c r="E3" s="1"/>
      <c r="F3" s="1"/>
      <c r="G3" s="1"/>
    </row>
    <row r="4" spans="1:18" x14ac:dyDescent="0.25">
      <c r="A4" t="s">
        <v>9</v>
      </c>
      <c r="B4">
        <v>210000</v>
      </c>
      <c r="C4">
        <v>76900</v>
      </c>
      <c r="D4">
        <v>1660</v>
      </c>
      <c r="E4" s="1"/>
      <c r="F4" s="1"/>
      <c r="G4" s="1"/>
    </row>
    <row r="5" spans="1:18" x14ac:dyDescent="0.25">
      <c r="A5" t="s">
        <v>10</v>
      </c>
      <c r="B5">
        <v>143700</v>
      </c>
      <c r="C5">
        <v>14900</v>
      </c>
      <c r="D5">
        <v>34800</v>
      </c>
      <c r="H5">
        <v>7240</v>
      </c>
    </row>
    <row r="6" spans="1:18" x14ac:dyDescent="0.25">
      <c r="A6" t="s">
        <v>11</v>
      </c>
      <c r="B6">
        <v>175100</v>
      </c>
      <c r="C6">
        <v>90200</v>
      </c>
    </row>
    <row r="7" spans="1:18" x14ac:dyDescent="0.25">
      <c r="A7" t="s">
        <v>12</v>
      </c>
      <c r="B7">
        <v>192400</v>
      </c>
      <c r="C7">
        <v>65500</v>
      </c>
      <c r="D7">
        <v>1570</v>
      </c>
    </row>
    <row r="8" spans="1:18" x14ac:dyDescent="0.25">
      <c r="A8" t="s">
        <v>13</v>
      </c>
      <c r="B8">
        <v>50000</v>
      </c>
      <c r="C8">
        <v>52300</v>
      </c>
    </row>
    <row r="9" spans="1:18" x14ac:dyDescent="0.25">
      <c r="A9" t="s">
        <v>14</v>
      </c>
      <c r="B9">
        <v>84300</v>
      </c>
      <c r="C9">
        <v>33000</v>
      </c>
    </row>
    <row r="10" spans="1:18" x14ac:dyDescent="0.25">
      <c r="A10" t="s">
        <v>15</v>
      </c>
      <c r="B10">
        <v>100900</v>
      </c>
      <c r="C10">
        <v>54400</v>
      </c>
    </row>
    <row r="11" spans="1:18" x14ac:dyDescent="0.25">
      <c r="A11" t="s">
        <v>16</v>
      </c>
      <c r="B11">
        <v>21100</v>
      </c>
      <c r="C11">
        <v>21300</v>
      </c>
    </row>
    <row r="12" spans="1:18" x14ac:dyDescent="0.25">
      <c r="A12" t="s">
        <v>17</v>
      </c>
      <c r="B12">
        <v>112900</v>
      </c>
      <c r="C12">
        <v>32300</v>
      </c>
      <c r="D12">
        <v>32000</v>
      </c>
    </row>
    <row r="13" spans="1:18" x14ac:dyDescent="0.25">
      <c r="A13" t="s">
        <v>18</v>
      </c>
      <c r="B13">
        <v>87200</v>
      </c>
      <c r="C13">
        <v>32000</v>
      </c>
    </row>
    <row r="14" spans="1:18" x14ac:dyDescent="0.25">
      <c r="A14" t="s">
        <v>19</v>
      </c>
      <c r="B14">
        <v>99600</v>
      </c>
      <c r="C14">
        <v>55000</v>
      </c>
      <c r="D14">
        <v>14300</v>
      </c>
    </row>
    <row r="15" spans="1:18" x14ac:dyDescent="0.25">
      <c r="A15" t="s">
        <v>20</v>
      </c>
      <c r="B15">
        <v>72300</v>
      </c>
    </row>
    <row r="16" spans="1:18" x14ac:dyDescent="0.25">
      <c r="A16" t="s">
        <v>21</v>
      </c>
      <c r="B16">
        <v>63900</v>
      </c>
      <c r="C16">
        <v>3830</v>
      </c>
      <c r="D16">
        <v>46100</v>
      </c>
      <c r="H16">
        <v>24000</v>
      </c>
    </row>
    <row r="17" spans="1:8" x14ac:dyDescent="0.25">
      <c r="A17" t="s">
        <v>22</v>
      </c>
      <c r="B17">
        <v>165600</v>
      </c>
      <c r="C17">
        <v>82800</v>
      </c>
    </row>
    <row r="18" spans="1:8" x14ac:dyDescent="0.25">
      <c r="A18" t="s">
        <v>23</v>
      </c>
      <c r="D18">
        <v>19500</v>
      </c>
    </row>
    <row r="19" spans="1:8" x14ac:dyDescent="0.25">
      <c r="A19" t="s">
        <v>24</v>
      </c>
      <c r="B19">
        <v>187800</v>
      </c>
      <c r="C19">
        <v>56300</v>
      </c>
      <c r="E19">
        <v>1030</v>
      </c>
    </row>
    <row r="20" spans="1:8" x14ac:dyDescent="0.25">
      <c r="A20" t="s">
        <v>25</v>
      </c>
      <c r="C20">
        <v>66200</v>
      </c>
      <c r="H20">
        <v>2220</v>
      </c>
    </row>
    <row r="21" spans="1:8" x14ac:dyDescent="0.25">
      <c r="A21" t="s">
        <v>26</v>
      </c>
      <c r="D21">
        <v>80600</v>
      </c>
    </row>
    <row r="22" spans="1:8" x14ac:dyDescent="0.25">
      <c r="A22" t="s">
        <v>27</v>
      </c>
      <c r="B22">
        <v>185300</v>
      </c>
      <c r="C22">
        <v>76500</v>
      </c>
    </row>
    <row r="23" spans="1:8" x14ac:dyDescent="0.25">
      <c r="A23" t="s">
        <v>28</v>
      </c>
      <c r="C23">
        <v>11400</v>
      </c>
      <c r="D23">
        <v>42400</v>
      </c>
    </row>
    <row r="24" spans="1:8" x14ac:dyDescent="0.25">
      <c r="A24" t="s">
        <v>29</v>
      </c>
      <c r="B24">
        <v>92200</v>
      </c>
      <c r="C24">
        <v>59500</v>
      </c>
    </row>
    <row r="26" spans="1:8" x14ac:dyDescent="0.25">
      <c r="A26" t="s">
        <v>31</v>
      </c>
      <c r="B26" s="2">
        <f>SUM(B3:B24)</f>
        <v>2221800</v>
      </c>
      <c r="C26" s="2">
        <f t="shared" ref="C26:H26" si="0">SUM(C3:C24)</f>
        <v>966830</v>
      </c>
      <c r="D26" s="2">
        <f t="shared" si="0"/>
        <v>272930</v>
      </c>
      <c r="E26" s="2">
        <f t="shared" si="0"/>
        <v>1030</v>
      </c>
      <c r="F26" s="2">
        <f t="shared" si="0"/>
        <v>0</v>
      </c>
      <c r="G26" s="2">
        <f t="shared" si="0"/>
        <v>0</v>
      </c>
      <c r="H26" s="2">
        <f t="shared" si="0"/>
        <v>33460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6"/>
  <sheetViews>
    <sheetView tabSelected="1" workbookViewId="0">
      <selection activeCell="O19" sqref="O19"/>
    </sheetView>
  </sheetViews>
  <sheetFormatPr defaultRowHeight="15" x14ac:dyDescent="0.25"/>
  <cols>
    <col min="3" max="3" width="12" bestFit="1" customWidth="1"/>
    <col min="5" max="5" width="14.42578125" bestFit="1" customWidth="1"/>
    <col min="7" max="8" width="12" bestFit="1" customWidth="1"/>
  </cols>
  <sheetData>
    <row r="1" spans="1:9" x14ac:dyDescent="0.25">
      <c r="A1" t="s">
        <v>33</v>
      </c>
    </row>
    <row r="2" spans="1:9" x14ac:dyDescent="0.25">
      <c r="A2" s="1" t="s">
        <v>0</v>
      </c>
      <c r="B2" s="2" t="s">
        <v>7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30</v>
      </c>
    </row>
    <row r="3" spans="1:9" x14ac:dyDescent="0.25">
      <c r="A3" t="s">
        <v>8</v>
      </c>
      <c r="B3">
        <v>0.26240844000000002</v>
      </c>
      <c r="C3">
        <f>CountyCrops_inRRCAModel!$B3*NASS_CountyCrops!B3</f>
        <v>46577.498100000004</v>
      </c>
      <c r="D3">
        <f>CountyCrops_inRRCAModel!$B3*NASS_CountyCrops!C3</f>
        <v>21648.696300000003</v>
      </c>
      <c r="E3">
        <f>CountyCrops_inRRCAModel!$B3*NASS_CountyCrops!D3</f>
        <v>0</v>
      </c>
      <c r="F3">
        <f>CountyCrops_inRRCAModel!$B3*NASS_CountyCrops!E3</f>
        <v>0</v>
      </c>
      <c r="G3">
        <f>CountyCrops_inRRCAModel!$B3*NASS_CountyCrops!F3</f>
        <v>0</v>
      </c>
      <c r="H3">
        <f>CountyCrops_inRRCAModel!$B3*NASS_CountyCrops!G3</f>
        <v>0</v>
      </c>
      <c r="I3">
        <f>CountyCrops_inRRCAModel!$B3*NASS_CountyCrops!H3</f>
        <v>0</v>
      </c>
    </row>
    <row r="4" spans="1:9" x14ac:dyDescent="0.25">
      <c r="A4" t="s">
        <v>9</v>
      </c>
      <c r="B4">
        <v>2.2567466000000001E-2</v>
      </c>
      <c r="C4">
        <f>CountyCrops_inRRCAModel!$B4*NASS_CountyCrops!B4</f>
        <v>4739.1678600000005</v>
      </c>
      <c r="D4">
        <f>CountyCrops_inRRCAModel!$B4*NASS_CountyCrops!C4</f>
        <v>1735.4381354000002</v>
      </c>
      <c r="E4">
        <f>CountyCrops_inRRCAModel!$B4*NASS_CountyCrops!D4</f>
        <v>37.461993560000003</v>
      </c>
      <c r="F4">
        <f>CountyCrops_inRRCAModel!$B4*NASS_CountyCrops!E4</f>
        <v>0</v>
      </c>
      <c r="G4">
        <f>CountyCrops_inRRCAModel!$B4*NASS_CountyCrops!F4</f>
        <v>0</v>
      </c>
      <c r="H4">
        <f>CountyCrops_inRRCAModel!$B4*NASS_CountyCrops!G4</f>
        <v>0</v>
      </c>
      <c r="I4">
        <f>CountyCrops_inRRCAModel!$B4*NASS_CountyCrops!H4</f>
        <v>0</v>
      </c>
    </row>
    <row r="5" spans="1:9" x14ac:dyDescent="0.25">
      <c r="A5" t="s">
        <v>10</v>
      </c>
      <c r="B5">
        <v>1.0199052200000001</v>
      </c>
      <c r="C5">
        <f>CountyCrops_inRRCAModel!$B5*NASS_CountyCrops!B5</f>
        <v>146560.380114</v>
      </c>
      <c r="D5">
        <f>CountyCrops_inRRCAModel!$B5*NASS_CountyCrops!C5</f>
        <v>15196.587778000001</v>
      </c>
      <c r="E5">
        <f>CountyCrops_inRRCAModel!$B5*NASS_CountyCrops!D5</f>
        <v>35492.701656000005</v>
      </c>
      <c r="F5">
        <f>CountyCrops_inRRCAModel!$B5*NASS_CountyCrops!E5</f>
        <v>0</v>
      </c>
      <c r="G5">
        <f>CountyCrops_inRRCAModel!$B5*NASS_CountyCrops!F5</f>
        <v>0</v>
      </c>
      <c r="H5">
        <f>CountyCrops_inRRCAModel!$B5*NASS_CountyCrops!G5</f>
        <v>0</v>
      </c>
      <c r="I5">
        <f>CountyCrops_inRRCAModel!$B5*NASS_CountyCrops!H5</f>
        <v>7384.1137928000007</v>
      </c>
    </row>
    <row r="6" spans="1:9" x14ac:dyDescent="0.25">
      <c r="A6" t="s">
        <v>11</v>
      </c>
      <c r="B6">
        <v>6.1048895999999998E-2</v>
      </c>
      <c r="C6">
        <f>CountyCrops_inRRCAModel!$B6*NASS_CountyCrops!B6</f>
        <v>10689.6616896</v>
      </c>
      <c r="D6">
        <f>CountyCrops_inRRCAModel!$B6*NASS_CountyCrops!C6</f>
        <v>5506.6104192000003</v>
      </c>
      <c r="E6">
        <f>CountyCrops_inRRCAModel!$B6*NASS_CountyCrops!D6</f>
        <v>0</v>
      </c>
      <c r="F6">
        <f>CountyCrops_inRRCAModel!$B6*NASS_CountyCrops!E6</f>
        <v>0</v>
      </c>
      <c r="G6">
        <f>CountyCrops_inRRCAModel!$B6*NASS_CountyCrops!F6</f>
        <v>0</v>
      </c>
      <c r="H6">
        <f>CountyCrops_inRRCAModel!$B6*NASS_CountyCrops!G6</f>
        <v>0</v>
      </c>
      <c r="I6">
        <f>CountyCrops_inRRCAModel!$B6*NASS_CountyCrops!H6</f>
        <v>0</v>
      </c>
    </row>
    <row r="7" spans="1:9" x14ac:dyDescent="0.25">
      <c r="A7" t="s">
        <v>12</v>
      </c>
      <c r="B7">
        <v>0.23555825499999999</v>
      </c>
      <c r="C7">
        <f>CountyCrops_inRRCAModel!$B7*NASS_CountyCrops!B7</f>
        <v>45321.408261999997</v>
      </c>
      <c r="D7">
        <f>CountyCrops_inRRCAModel!$B7*NASS_CountyCrops!C7</f>
        <v>15429.0657025</v>
      </c>
      <c r="E7">
        <f>CountyCrops_inRRCAModel!$B7*NASS_CountyCrops!D7</f>
        <v>369.82646034999999</v>
      </c>
      <c r="F7">
        <f>CountyCrops_inRRCAModel!$B7*NASS_CountyCrops!E7</f>
        <v>0</v>
      </c>
      <c r="G7">
        <f>CountyCrops_inRRCAModel!$B7*NASS_CountyCrops!F7</f>
        <v>0</v>
      </c>
      <c r="H7">
        <f>CountyCrops_inRRCAModel!$B7*NASS_CountyCrops!G7</f>
        <v>0</v>
      </c>
      <c r="I7">
        <f>CountyCrops_inRRCAModel!$B7*NASS_CountyCrops!H7</f>
        <v>0</v>
      </c>
    </row>
    <row r="8" spans="1:9" x14ac:dyDescent="0.25">
      <c r="A8" t="s">
        <v>13</v>
      </c>
      <c r="B8">
        <v>2.2705179999999998E-2</v>
      </c>
      <c r="C8">
        <f>CountyCrops_inRRCAModel!$B8*NASS_CountyCrops!B8</f>
        <v>1135.259</v>
      </c>
      <c r="D8">
        <f>CountyCrops_inRRCAModel!$B8*NASS_CountyCrops!C8</f>
        <v>1187.480914</v>
      </c>
      <c r="E8">
        <f>CountyCrops_inRRCAModel!$B8*NASS_CountyCrops!D8</f>
        <v>0</v>
      </c>
      <c r="F8">
        <f>CountyCrops_inRRCAModel!$B8*NASS_CountyCrops!E8</f>
        <v>0</v>
      </c>
      <c r="G8">
        <f>CountyCrops_inRRCAModel!$B8*NASS_CountyCrops!F8</f>
        <v>0</v>
      </c>
      <c r="H8">
        <f>CountyCrops_inRRCAModel!$B8*NASS_CountyCrops!G8</f>
        <v>0</v>
      </c>
      <c r="I8">
        <f>CountyCrops_inRRCAModel!$B8*NASS_CountyCrops!H8</f>
        <v>0</v>
      </c>
    </row>
    <row r="9" spans="1:9" x14ac:dyDescent="0.25">
      <c r="A9" t="s">
        <v>14</v>
      </c>
      <c r="B9">
        <v>1.0361540650000001</v>
      </c>
      <c r="C9">
        <f>CountyCrops_inRRCAModel!$B9*NASS_CountyCrops!B9</f>
        <v>87347.787679500005</v>
      </c>
      <c r="D9">
        <f>CountyCrops_inRRCAModel!$B9*NASS_CountyCrops!C9</f>
        <v>34193.084145000001</v>
      </c>
      <c r="E9">
        <f>CountyCrops_inRRCAModel!$B9*NASS_CountyCrops!D9</f>
        <v>0</v>
      </c>
      <c r="F9">
        <f>CountyCrops_inRRCAModel!$B9*NASS_CountyCrops!E9</f>
        <v>0</v>
      </c>
      <c r="G9">
        <f>CountyCrops_inRRCAModel!$B9*NASS_CountyCrops!F9</f>
        <v>0</v>
      </c>
      <c r="H9">
        <f>CountyCrops_inRRCAModel!$B9*NASS_CountyCrops!G9</f>
        <v>0</v>
      </c>
      <c r="I9">
        <f>CountyCrops_inRRCAModel!$B9*NASS_CountyCrops!H9</f>
        <v>0</v>
      </c>
    </row>
    <row r="10" spans="1:9" x14ac:dyDescent="0.25">
      <c r="A10" t="s">
        <v>15</v>
      </c>
      <c r="B10">
        <v>0.942846446</v>
      </c>
      <c r="C10">
        <f>CountyCrops_inRRCAModel!$B10*NASS_CountyCrops!B10</f>
        <v>95133.206401400006</v>
      </c>
      <c r="D10">
        <f>CountyCrops_inRRCAModel!$B10*NASS_CountyCrops!C10</f>
        <v>51290.846662399999</v>
      </c>
      <c r="E10">
        <f>CountyCrops_inRRCAModel!$B10*NASS_CountyCrops!D10</f>
        <v>0</v>
      </c>
      <c r="F10">
        <f>CountyCrops_inRRCAModel!$B10*NASS_CountyCrops!E10</f>
        <v>0</v>
      </c>
      <c r="G10">
        <f>CountyCrops_inRRCAModel!$B10*NASS_CountyCrops!F10</f>
        <v>0</v>
      </c>
      <c r="H10">
        <f>CountyCrops_inRRCAModel!$B10*NASS_CountyCrops!G10</f>
        <v>0</v>
      </c>
      <c r="I10">
        <f>CountyCrops_inRRCAModel!$B10*NASS_CountyCrops!H10</f>
        <v>0</v>
      </c>
    </row>
    <row r="11" spans="1:9" x14ac:dyDescent="0.25">
      <c r="A11" t="s">
        <v>16</v>
      </c>
      <c r="B11">
        <v>1.002360447</v>
      </c>
      <c r="C11">
        <f>CountyCrops_inRRCAModel!$B11*NASS_CountyCrops!B11</f>
        <v>21149.805431700002</v>
      </c>
      <c r="D11">
        <f>CountyCrops_inRRCAModel!$B11*NASS_CountyCrops!C11</f>
        <v>21350.277521100001</v>
      </c>
      <c r="E11">
        <f>CountyCrops_inRRCAModel!$B11*NASS_CountyCrops!D11</f>
        <v>0</v>
      </c>
      <c r="F11">
        <f>CountyCrops_inRRCAModel!$B11*NASS_CountyCrops!E11</f>
        <v>0</v>
      </c>
      <c r="G11">
        <f>CountyCrops_inRRCAModel!$B11*NASS_CountyCrops!F11</f>
        <v>0</v>
      </c>
      <c r="H11">
        <f>CountyCrops_inRRCAModel!$B11*NASS_CountyCrops!G11</f>
        <v>0</v>
      </c>
      <c r="I11">
        <f>CountyCrops_inRRCAModel!$B11*NASS_CountyCrops!H11</f>
        <v>0</v>
      </c>
    </row>
    <row r="12" spans="1:9" x14ac:dyDescent="0.25">
      <c r="A12" t="s">
        <v>17</v>
      </c>
      <c r="B12">
        <v>1.02008067</v>
      </c>
      <c r="C12">
        <f>CountyCrops_inRRCAModel!$B12*NASS_CountyCrops!B12</f>
        <v>115167.107643</v>
      </c>
      <c r="D12">
        <f>CountyCrops_inRRCAModel!$B12*NASS_CountyCrops!C12</f>
        <v>32948.605641000002</v>
      </c>
      <c r="E12">
        <f>CountyCrops_inRRCAModel!$B12*NASS_CountyCrops!D12</f>
        <v>32642.581440000002</v>
      </c>
      <c r="F12">
        <f>CountyCrops_inRRCAModel!$B12*NASS_CountyCrops!E12</f>
        <v>0</v>
      </c>
      <c r="G12">
        <f>CountyCrops_inRRCAModel!$B12*NASS_CountyCrops!F12</f>
        <v>0</v>
      </c>
      <c r="H12">
        <f>CountyCrops_inRRCAModel!$B12*NASS_CountyCrops!G12</f>
        <v>0</v>
      </c>
      <c r="I12">
        <f>CountyCrops_inRRCAModel!$B12*NASS_CountyCrops!H12</f>
        <v>0</v>
      </c>
    </row>
    <row r="13" spans="1:9" x14ac:dyDescent="0.25">
      <c r="A13" t="s">
        <v>18</v>
      </c>
      <c r="B13">
        <v>0.98585602000000006</v>
      </c>
      <c r="C13">
        <f>CountyCrops_inRRCAModel!$B13*NASS_CountyCrops!B13</f>
        <v>85966.644944</v>
      </c>
      <c r="D13">
        <f>CountyCrops_inRRCAModel!$B13*NASS_CountyCrops!C13</f>
        <v>31547.392640000002</v>
      </c>
      <c r="E13">
        <f>CountyCrops_inRRCAModel!$B13*NASS_CountyCrops!D13</f>
        <v>0</v>
      </c>
      <c r="F13">
        <f>CountyCrops_inRRCAModel!$B13*NASS_CountyCrops!E13</f>
        <v>0</v>
      </c>
      <c r="G13">
        <f>CountyCrops_inRRCAModel!$B13*NASS_CountyCrops!F13</f>
        <v>0</v>
      </c>
      <c r="H13">
        <f>CountyCrops_inRRCAModel!$B13*NASS_CountyCrops!G13</f>
        <v>0</v>
      </c>
      <c r="I13">
        <f>CountyCrops_inRRCAModel!$B13*NASS_CountyCrops!H13</f>
        <v>0</v>
      </c>
    </row>
    <row r="14" spans="1:9" x14ac:dyDescent="0.25">
      <c r="A14" t="s">
        <v>19</v>
      </c>
      <c r="B14">
        <v>1.0035334920000001</v>
      </c>
      <c r="C14">
        <f>CountyCrops_inRRCAModel!$B14*NASS_CountyCrops!B14</f>
        <v>99951.935803200002</v>
      </c>
      <c r="D14">
        <f>CountyCrops_inRRCAModel!$B14*NASS_CountyCrops!C14</f>
        <v>55194.342060000003</v>
      </c>
      <c r="E14">
        <f>CountyCrops_inRRCAModel!$B14*NASS_CountyCrops!D14</f>
        <v>14350.528935600001</v>
      </c>
      <c r="F14">
        <f>CountyCrops_inRRCAModel!$B14*NASS_CountyCrops!E14</f>
        <v>0</v>
      </c>
      <c r="G14">
        <f>CountyCrops_inRRCAModel!$B14*NASS_CountyCrops!F14</f>
        <v>0</v>
      </c>
      <c r="H14">
        <f>CountyCrops_inRRCAModel!$B14*NASS_CountyCrops!G14</f>
        <v>0</v>
      </c>
      <c r="I14">
        <f>CountyCrops_inRRCAModel!$B14*NASS_CountyCrops!H14</f>
        <v>0</v>
      </c>
    </row>
    <row r="15" spans="1:9" x14ac:dyDescent="0.25">
      <c r="A15" t="s">
        <v>20</v>
      </c>
      <c r="B15">
        <v>1.0000021910000001</v>
      </c>
      <c r="C15">
        <f>CountyCrops_inRRCAModel!$B15*NASS_CountyCrops!B15</f>
        <v>72300.158409300013</v>
      </c>
      <c r="D15">
        <f>CountyCrops_inRRCAModel!$B15*NASS_CountyCrops!C15</f>
        <v>0</v>
      </c>
      <c r="E15">
        <f>CountyCrops_inRRCAModel!$B15*NASS_CountyCrops!D15</f>
        <v>0</v>
      </c>
      <c r="F15">
        <f>CountyCrops_inRRCAModel!$B15*NASS_CountyCrops!E15</f>
        <v>0</v>
      </c>
      <c r="G15">
        <f>CountyCrops_inRRCAModel!$B15*NASS_CountyCrops!F15</f>
        <v>0</v>
      </c>
      <c r="H15">
        <f>CountyCrops_inRRCAModel!$B15*NASS_CountyCrops!G15</f>
        <v>0</v>
      </c>
      <c r="I15">
        <f>CountyCrops_inRRCAModel!$B15*NASS_CountyCrops!H15</f>
        <v>0</v>
      </c>
    </row>
    <row r="16" spans="1:9" x14ac:dyDescent="0.25">
      <c r="A16" t="s">
        <v>21</v>
      </c>
      <c r="B16">
        <v>1.0175876660000001</v>
      </c>
      <c r="C16">
        <f>CountyCrops_inRRCAModel!$B16*NASS_CountyCrops!B16</f>
        <v>65023.851857400005</v>
      </c>
      <c r="D16">
        <f>CountyCrops_inRRCAModel!$B16*NASS_CountyCrops!C16</f>
        <v>3897.3607607800004</v>
      </c>
      <c r="E16">
        <f>CountyCrops_inRRCAModel!$B16*NASS_CountyCrops!D16</f>
        <v>46910.7914026</v>
      </c>
      <c r="F16">
        <f>CountyCrops_inRRCAModel!$B16*NASS_CountyCrops!E16</f>
        <v>0</v>
      </c>
      <c r="G16">
        <f>CountyCrops_inRRCAModel!$B16*NASS_CountyCrops!F16</f>
        <v>0</v>
      </c>
      <c r="H16">
        <f>CountyCrops_inRRCAModel!$B16*NASS_CountyCrops!G16</f>
        <v>0</v>
      </c>
      <c r="I16">
        <f>CountyCrops_inRRCAModel!$B16*NASS_CountyCrops!H16</f>
        <v>24422.103984000001</v>
      </c>
    </row>
    <row r="17" spans="1:9" x14ac:dyDescent="0.25">
      <c r="A17" t="s">
        <v>22</v>
      </c>
      <c r="B17">
        <v>1.0074590720000001</v>
      </c>
      <c r="C17">
        <f>CountyCrops_inRRCAModel!$B17*NASS_CountyCrops!B17</f>
        <v>166835.22232320003</v>
      </c>
      <c r="D17">
        <f>CountyCrops_inRRCAModel!$B17*NASS_CountyCrops!C17</f>
        <v>83417.611161600013</v>
      </c>
      <c r="E17">
        <f>CountyCrops_inRRCAModel!$B17*NASS_CountyCrops!D17</f>
        <v>0</v>
      </c>
      <c r="F17">
        <f>CountyCrops_inRRCAModel!$B17*NASS_CountyCrops!E17</f>
        <v>0</v>
      </c>
      <c r="G17">
        <f>CountyCrops_inRRCAModel!$B17*NASS_CountyCrops!F17</f>
        <v>0</v>
      </c>
      <c r="H17">
        <f>CountyCrops_inRRCAModel!$B17*NASS_CountyCrops!G17</f>
        <v>0</v>
      </c>
      <c r="I17">
        <f>CountyCrops_inRRCAModel!$B17*NASS_CountyCrops!H17</f>
        <v>0</v>
      </c>
    </row>
    <row r="18" spans="1:9" x14ac:dyDescent="0.25">
      <c r="A18" t="s">
        <v>23</v>
      </c>
      <c r="B18">
        <v>0.28310405799999999</v>
      </c>
      <c r="C18">
        <f>CountyCrops_inRRCAModel!$B18*NASS_CountyCrops!B18</f>
        <v>0</v>
      </c>
      <c r="D18">
        <f>CountyCrops_inRRCAModel!$B18*NASS_CountyCrops!C18</f>
        <v>0</v>
      </c>
      <c r="E18">
        <f>CountyCrops_inRRCAModel!$B18*NASS_CountyCrops!D18</f>
        <v>5520.5291310000002</v>
      </c>
      <c r="F18">
        <f>CountyCrops_inRRCAModel!$B18*NASS_CountyCrops!E18</f>
        <v>0</v>
      </c>
      <c r="G18">
        <f>CountyCrops_inRRCAModel!$B18*NASS_CountyCrops!F18</f>
        <v>0</v>
      </c>
      <c r="H18">
        <f>CountyCrops_inRRCAModel!$B18*NASS_CountyCrops!G18</f>
        <v>0</v>
      </c>
      <c r="I18">
        <f>CountyCrops_inRRCAModel!$B18*NASS_CountyCrops!H18</f>
        <v>0</v>
      </c>
    </row>
    <row r="19" spans="1:9" x14ac:dyDescent="0.25">
      <c r="A19" t="s">
        <v>24</v>
      </c>
      <c r="B19">
        <v>0.56226143100000003</v>
      </c>
      <c r="C19">
        <f>CountyCrops_inRRCAModel!$B19*NASS_CountyCrops!B19</f>
        <v>105592.69674180001</v>
      </c>
      <c r="D19">
        <f>CountyCrops_inRRCAModel!$B19*NASS_CountyCrops!C19</f>
        <v>31655.318565300004</v>
      </c>
      <c r="E19">
        <f>CountyCrops_inRRCAModel!$B19*NASS_CountyCrops!D19</f>
        <v>0</v>
      </c>
      <c r="F19">
        <f>CountyCrops_inRRCAModel!$B19*NASS_CountyCrops!E19</f>
        <v>579.12927393000007</v>
      </c>
      <c r="G19">
        <f>CountyCrops_inRRCAModel!$B19*NASS_CountyCrops!F19</f>
        <v>0</v>
      </c>
      <c r="H19">
        <f>CountyCrops_inRRCAModel!$B19*NASS_CountyCrops!G19</f>
        <v>0</v>
      </c>
      <c r="I19">
        <f>CountyCrops_inRRCAModel!$B19*NASS_CountyCrops!H19</f>
        <v>0</v>
      </c>
    </row>
    <row r="20" spans="1:9" x14ac:dyDescent="0.25">
      <c r="A20" t="s">
        <v>25</v>
      </c>
      <c r="B20">
        <v>0.87367389799999995</v>
      </c>
      <c r="C20">
        <f>CountyCrops_inRRCAModel!$B20*NASS_CountyCrops!B20</f>
        <v>0</v>
      </c>
      <c r="D20">
        <f>CountyCrops_inRRCAModel!$B20*NASS_CountyCrops!C20</f>
        <v>57837.212047599998</v>
      </c>
      <c r="E20">
        <f>CountyCrops_inRRCAModel!$B20*NASS_CountyCrops!D20</f>
        <v>0</v>
      </c>
      <c r="F20">
        <f>CountyCrops_inRRCAModel!$B20*NASS_CountyCrops!E20</f>
        <v>0</v>
      </c>
      <c r="G20">
        <f>CountyCrops_inRRCAModel!$B20*NASS_CountyCrops!F20</f>
        <v>0</v>
      </c>
      <c r="H20">
        <f>CountyCrops_inRRCAModel!$B20*NASS_CountyCrops!G20</f>
        <v>0</v>
      </c>
      <c r="I20">
        <f>CountyCrops_inRRCAModel!$B20*NASS_CountyCrops!H20</f>
        <v>1939.5560535599998</v>
      </c>
    </row>
    <row r="21" spans="1:9" x14ac:dyDescent="0.25">
      <c r="A21" t="s">
        <v>26</v>
      </c>
      <c r="B21">
        <v>1.0136714120000001</v>
      </c>
      <c r="C21">
        <f>CountyCrops_inRRCAModel!$B21*NASS_CountyCrops!B21</f>
        <v>0</v>
      </c>
      <c r="D21">
        <f>CountyCrops_inRRCAModel!$B21*NASS_CountyCrops!C21</f>
        <v>0</v>
      </c>
      <c r="E21">
        <f>CountyCrops_inRRCAModel!$B21*NASS_CountyCrops!D21</f>
        <v>81701.915807200014</v>
      </c>
      <c r="F21">
        <f>CountyCrops_inRRCAModel!$B21*NASS_CountyCrops!E21</f>
        <v>0</v>
      </c>
      <c r="G21">
        <f>CountyCrops_inRRCAModel!$B21*NASS_CountyCrops!F21</f>
        <v>0</v>
      </c>
      <c r="H21">
        <f>CountyCrops_inRRCAModel!$B21*NASS_CountyCrops!G21</f>
        <v>0</v>
      </c>
      <c r="I21">
        <f>CountyCrops_inRRCAModel!$B21*NASS_CountyCrops!H21</f>
        <v>0</v>
      </c>
    </row>
    <row r="22" spans="1:9" x14ac:dyDescent="0.25">
      <c r="A22" t="s">
        <v>27</v>
      </c>
      <c r="B22">
        <v>1.032920882</v>
      </c>
      <c r="C22">
        <f>CountyCrops_inRRCAModel!$B22*NASS_CountyCrops!B22</f>
        <v>191400.23943459999</v>
      </c>
      <c r="D22">
        <f>CountyCrops_inRRCAModel!$B22*NASS_CountyCrops!C22</f>
        <v>79018.447472999993</v>
      </c>
      <c r="E22">
        <f>CountyCrops_inRRCAModel!$B22*NASS_CountyCrops!D22</f>
        <v>0</v>
      </c>
      <c r="F22">
        <f>CountyCrops_inRRCAModel!$B22*NASS_CountyCrops!E22</f>
        <v>0</v>
      </c>
      <c r="G22">
        <f>CountyCrops_inRRCAModel!$B22*NASS_CountyCrops!F22</f>
        <v>0</v>
      </c>
      <c r="H22">
        <f>CountyCrops_inRRCAModel!$B22*NASS_CountyCrops!G22</f>
        <v>0</v>
      </c>
      <c r="I22">
        <f>CountyCrops_inRRCAModel!$B22*NASS_CountyCrops!H22</f>
        <v>0</v>
      </c>
    </row>
    <row r="23" spans="1:9" x14ac:dyDescent="0.25">
      <c r="A23" t="s">
        <v>28</v>
      </c>
      <c r="B23">
        <v>1.0377557660000001</v>
      </c>
      <c r="C23">
        <f>CountyCrops_inRRCAModel!$B23*NASS_CountyCrops!B23</f>
        <v>0</v>
      </c>
      <c r="D23">
        <f>CountyCrops_inRRCAModel!$B23*NASS_CountyCrops!C23</f>
        <v>11830.415732400001</v>
      </c>
      <c r="E23">
        <f>CountyCrops_inRRCAModel!$B23*NASS_CountyCrops!D23</f>
        <v>44000.844478400002</v>
      </c>
      <c r="F23">
        <f>CountyCrops_inRRCAModel!$B23*NASS_CountyCrops!E23</f>
        <v>0</v>
      </c>
      <c r="G23">
        <f>CountyCrops_inRRCAModel!$B23*NASS_CountyCrops!F23</f>
        <v>0</v>
      </c>
      <c r="H23">
        <f>CountyCrops_inRRCAModel!$B23*NASS_CountyCrops!G23</f>
        <v>0</v>
      </c>
      <c r="I23">
        <f>CountyCrops_inRRCAModel!$B23*NASS_CountyCrops!H23</f>
        <v>0</v>
      </c>
    </row>
    <row r="24" spans="1:9" x14ac:dyDescent="0.25">
      <c r="A24" t="s">
        <v>29</v>
      </c>
      <c r="B24">
        <v>0.88702642300000001</v>
      </c>
      <c r="C24">
        <f>CountyCrops_inRRCAModel!$B24*NASS_CountyCrops!B24</f>
        <v>81783.836200599995</v>
      </c>
      <c r="D24">
        <f>CountyCrops_inRRCAModel!$B24*NASS_CountyCrops!C24</f>
        <v>52778.072168500003</v>
      </c>
      <c r="E24">
        <f>CountyCrops_inRRCAModel!$B24*NASS_CountyCrops!D24</f>
        <v>0</v>
      </c>
      <c r="F24">
        <f>CountyCrops_inRRCAModel!$B24*NASS_CountyCrops!E24</f>
        <v>0</v>
      </c>
      <c r="G24">
        <f>CountyCrops_inRRCAModel!$B24*NASS_CountyCrops!F24</f>
        <v>0</v>
      </c>
      <c r="H24">
        <f>CountyCrops_inRRCAModel!$B24*NASS_CountyCrops!G24</f>
        <v>0</v>
      </c>
      <c r="I24">
        <f>CountyCrops_inRRCAModel!$B24*NASS_CountyCrops!H24</f>
        <v>0</v>
      </c>
    </row>
    <row r="26" spans="1:9" x14ac:dyDescent="0.25">
      <c r="A26" s="2" t="s">
        <v>31</v>
      </c>
      <c r="B26" s="2"/>
      <c r="C26" s="2">
        <f>SUM(C3:C24)</f>
        <v>1442675.8678953005</v>
      </c>
      <c r="D26" s="2">
        <f t="shared" ref="D26:I26" si="0">SUM(D3:D24)</f>
        <v>607662.86582778022</v>
      </c>
      <c r="E26" s="2">
        <f t="shared" si="0"/>
        <v>261027.18130470999</v>
      </c>
      <c r="F26" s="2">
        <f t="shared" si="0"/>
        <v>579.12927393000007</v>
      </c>
      <c r="G26" s="2">
        <f t="shared" si="0"/>
        <v>0</v>
      </c>
      <c r="H26" s="2">
        <f t="shared" si="0"/>
        <v>0</v>
      </c>
      <c r="I26" s="2">
        <f t="shared" si="0"/>
        <v>33745.773830360005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NASS_CountyCrops</vt:lpstr>
      <vt:lpstr>CountyCrops_inRRCAModel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Remund, Stefan</cp:lastModifiedBy>
  <dcterms:created xsi:type="dcterms:W3CDTF">2023-04-14T21:28:06Z</dcterms:created>
  <dcterms:modified xsi:type="dcterms:W3CDTF">2024-03-29T21:21:44Z</dcterms:modified>
</cp:coreProperties>
</file>