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ndnrnas01\Share\WaterPlanning\Republican\Projects\RRCAAnnualUpdate\2022\WorkingFolders\C_Accounting\e_SmallPumpersNFCanals\"/>
    </mc:Choice>
  </mc:AlternateContent>
  <xr:revisionPtr revIDLastSave="0" documentId="13_ncr:1_{833FCA29-A866-4568-A449-761253D8C6CA}" xr6:coauthVersionLast="47" xr6:coauthVersionMax="47" xr10:uidLastSave="{00000000-0000-0000-0000-000000000000}"/>
  <bookViews>
    <workbookView xWindow="-120" yWindow="-120" windowWidth="29040" windowHeight="15840" xr2:uid="{A19263E4-8ECC-41E0-8B3A-8D8AE47F093E}"/>
  </bookViews>
  <sheets>
    <sheet name="Sheet1" sheetId="3" r:id="rId1"/>
    <sheet name="BySubbasin" sheetId="10" r:id="rId2"/>
  </sheets>
  <definedNames>
    <definedName name="_xlnm._FilterDatabase" localSheetId="0" hidden="1">Sheet1!$B$1:$L$59</definedName>
  </definedNames>
  <calcPr calcId="191029"/>
  <pivotCaches>
    <pivotCache cacheId="0" r:id="rId3"/>
    <pivotCache cacheId="1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5" i="3" l="1"/>
  <c r="J66" i="3"/>
  <c r="J67" i="3"/>
  <c r="J68" i="3"/>
  <c r="J69" i="3"/>
  <c r="J64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2" i="3"/>
  <c r="I65" i="3"/>
  <c r="I66" i="3"/>
  <c r="I67" i="3"/>
  <c r="I68" i="3"/>
  <c r="I69" i="3"/>
  <c r="I64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2" i="3"/>
</calcChain>
</file>

<file path=xl/sharedStrings.xml><?xml version="1.0" encoding="utf-8"?>
<sst xmlns="http://schemas.openxmlformats.org/spreadsheetml/2006/main" count="296" uniqueCount="44">
  <si>
    <t>RightID</t>
  </si>
  <si>
    <t>AppPre</t>
  </si>
  <si>
    <t>AppNum</t>
  </si>
  <si>
    <t>CarrierA</t>
  </si>
  <si>
    <t>Source</t>
  </si>
  <si>
    <t>D</t>
  </si>
  <si>
    <t>Crews Canal</t>
  </si>
  <si>
    <t>Republican River</t>
  </si>
  <si>
    <t>A</t>
  </si>
  <si>
    <t>Crews Ditch No. 2</t>
  </si>
  <si>
    <t>Allen &amp; Larned Ditch</t>
  </si>
  <si>
    <t>Buffalo Creek</t>
  </si>
  <si>
    <t>Parks Ditch</t>
  </si>
  <si>
    <t>Pump</t>
  </si>
  <si>
    <t>Fox Creek</t>
  </si>
  <si>
    <t>Medicine Creek</t>
  </si>
  <si>
    <t>Prairie Dog Creek</t>
  </si>
  <si>
    <t>Center Creek</t>
  </si>
  <si>
    <t>South Reservoir Sullivan</t>
  </si>
  <si>
    <t>Rock Creek</t>
  </si>
  <si>
    <t>Elm Creek</t>
  </si>
  <si>
    <t>Blakely Creek, Trib. To</t>
  </si>
  <si>
    <t>Delivery_acft</t>
  </si>
  <si>
    <t>Canal_ID</t>
  </si>
  <si>
    <t>Canal_Depth</t>
  </si>
  <si>
    <t>IrrigatedAcres</t>
  </si>
  <si>
    <t>Return flow(acft)</t>
  </si>
  <si>
    <t>CBCU (acft)</t>
  </si>
  <si>
    <t>Republican River - Above</t>
  </si>
  <si>
    <t>Subbasin</t>
  </si>
  <si>
    <t>Medicine Creek - Above</t>
  </si>
  <si>
    <t>Medicine Creek - Below</t>
  </si>
  <si>
    <t>Republican River - Below</t>
  </si>
  <si>
    <t>Muddy Creek</t>
  </si>
  <si>
    <t>Red Willow Creek</t>
  </si>
  <si>
    <t>Lueking Canal</t>
  </si>
  <si>
    <t>Lueking Reservoir</t>
  </si>
  <si>
    <t>Turkey Creek</t>
  </si>
  <si>
    <t>Republican River, Trib. To</t>
  </si>
  <si>
    <t>Small Pumpers</t>
  </si>
  <si>
    <t>Row Labels</t>
  </si>
  <si>
    <t>Grand Total</t>
  </si>
  <si>
    <t>Sum of Delivery_acft</t>
  </si>
  <si>
    <t>Non-Federal Canals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</si>
</sst>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lynn, Brian" refreshedDate="45014.418903240738" createdVersion="8" refreshedVersion="8" minRefreshableVersion="3" recordCount="58" xr:uid="{22BC03CD-D6B0-4BF3-A1EA-D4B6E5812B5D}">
  <cacheSource type="worksheet">
    <worksheetSource ref="A1:B59" sheet="Sheet2"/>
  </cacheSource>
  <cacheFields count="2">
    <cacheField name="Subbasin" numFmtId="0">
      <sharedItems count="6">
        <s v="Republican River - Above"/>
        <s v="Red Willow Creek"/>
        <s v="Medicine Creek - Above"/>
        <s v="Medicine Creek - Below"/>
        <s v="Prairie Dog Creek"/>
        <s v="Republican River - Below"/>
      </sharedItems>
    </cacheField>
    <cacheField name="Delivery_acft" numFmtId="0">
      <sharedItems containsSemiMixedTypes="0" containsString="0" containsNumber="1" minValue="0.01" maxValue="135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lynn, Brian" refreshedDate="45014.420191666664" createdVersion="8" refreshedVersion="8" minRefreshableVersion="3" recordCount="6" xr:uid="{6543C456-BC5F-461D-8BA3-C639AB14CAE5}">
  <cacheSource type="worksheet">
    <worksheetSource ref="A63:B69" sheet="Sheet2"/>
  </cacheSource>
  <cacheFields count="2">
    <cacheField name="Subbasin" numFmtId="0">
      <sharedItems count="2">
        <s v="Republican River - Above"/>
        <s v="Buffalo Creek"/>
      </sharedItems>
    </cacheField>
    <cacheField name="Delivery_acft" numFmtId="0">
      <sharedItems containsSemiMixedTypes="0" containsString="0" containsNumber="1" minValue="2.77" maxValue="2560.28692959690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8">
  <r>
    <x v="0"/>
    <n v="4.88"/>
  </r>
  <r>
    <x v="0"/>
    <n v="104.87256238096801"/>
  </r>
  <r>
    <x v="0"/>
    <n v="46.9274376190316"/>
  </r>
  <r>
    <x v="0"/>
    <n v="1.45"/>
  </r>
  <r>
    <x v="1"/>
    <n v="0.43"/>
  </r>
  <r>
    <x v="2"/>
    <n v="67.510000000000005"/>
  </r>
  <r>
    <x v="3"/>
    <n v="0.17598037745064499"/>
  </r>
  <r>
    <x v="3"/>
    <n v="0.95401962254935502"/>
  </r>
  <r>
    <x v="3"/>
    <n v="15.1275"/>
  </r>
  <r>
    <x v="3"/>
    <n v="15.1275"/>
  </r>
  <r>
    <x v="3"/>
    <n v="15.1275"/>
  </r>
  <r>
    <x v="3"/>
    <n v="15.1275"/>
  </r>
  <r>
    <x v="0"/>
    <n v="0.01"/>
  </r>
  <r>
    <x v="0"/>
    <n v="41.33"/>
  </r>
  <r>
    <x v="0"/>
    <n v="108.38"/>
  </r>
  <r>
    <x v="0"/>
    <n v="10.26"/>
  </r>
  <r>
    <x v="0"/>
    <n v="0.52"/>
  </r>
  <r>
    <x v="4"/>
    <n v="9.32"/>
  </r>
  <r>
    <x v="4"/>
    <n v="13.36"/>
  </r>
  <r>
    <x v="4"/>
    <n v="29.61"/>
  </r>
  <r>
    <x v="4"/>
    <n v="4.6745863957592997"/>
  </r>
  <r>
    <x v="4"/>
    <n v="6.3954136042406997"/>
  </r>
  <r>
    <x v="0"/>
    <n v="85.85"/>
  </r>
  <r>
    <x v="0"/>
    <n v="87.24"/>
  </r>
  <r>
    <x v="0"/>
    <n v="4.44623609798158"/>
  </r>
  <r>
    <x v="0"/>
    <n v="2.2334321407302"/>
  </r>
  <r>
    <x v="0"/>
    <n v="4.44623609798158"/>
  </r>
  <r>
    <x v="0"/>
    <n v="0.65409566330664404"/>
  </r>
  <r>
    <x v="0"/>
    <n v="124.814067658273"/>
  </r>
  <r>
    <x v="0"/>
    <n v="95.255932341726904"/>
  </r>
  <r>
    <x v="0"/>
    <n v="3.3849999999999998"/>
  </r>
  <r>
    <x v="0"/>
    <n v="3.3849999999999998"/>
  </r>
  <r>
    <x v="0"/>
    <n v="7.0000000000000007E-2"/>
  </r>
  <r>
    <x v="0"/>
    <n v="0.15"/>
  </r>
  <r>
    <x v="0"/>
    <n v="116.65"/>
  </r>
  <r>
    <x v="0"/>
    <n v="50.74"/>
  </r>
  <r>
    <x v="0"/>
    <n v="37.08"/>
  </r>
  <r>
    <x v="0"/>
    <n v="37.08"/>
  </r>
  <r>
    <x v="0"/>
    <n v="24.48"/>
  </r>
  <r>
    <x v="0"/>
    <n v="10.262499999999999"/>
  </r>
  <r>
    <x v="0"/>
    <n v="30.2"/>
  </r>
  <r>
    <x v="0"/>
    <n v="10.262499999999999"/>
  </r>
  <r>
    <x v="0"/>
    <n v="10.262499999999999"/>
  </r>
  <r>
    <x v="0"/>
    <n v="10.262499999999999"/>
  </r>
  <r>
    <x v="5"/>
    <n v="135.5"/>
  </r>
  <r>
    <x v="5"/>
    <n v="57.44"/>
  </r>
  <r>
    <x v="5"/>
    <n v="1.75"/>
  </r>
  <r>
    <x v="5"/>
    <n v="59.015000000000001"/>
  </r>
  <r>
    <x v="5"/>
    <n v="59.015000000000001"/>
  </r>
  <r>
    <x v="5"/>
    <n v="59.57"/>
  </r>
  <r>
    <x v="5"/>
    <n v="21.266344059497001"/>
  </r>
  <r>
    <x v="5"/>
    <n v="121.87"/>
  </r>
  <r>
    <x v="5"/>
    <n v="127.53"/>
  </r>
  <r>
    <x v="5"/>
    <n v="21.2"/>
  </r>
  <r>
    <x v="5"/>
    <n v="21.2"/>
  </r>
  <r>
    <x v="5"/>
    <n v="21.2"/>
  </r>
  <r>
    <x v="5"/>
    <n v="51.91"/>
  </r>
  <r>
    <x v="5"/>
    <n v="4.043655940503019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x v="0"/>
    <n v="390"/>
  </r>
  <r>
    <x v="0"/>
    <n v="49.37"/>
  </r>
  <r>
    <x v="1"/>
    <n v="29.39"/>
  </r>
  <r>
    <x v="0"/>
    <n v="2560.2869295969099"/>
  </r>
  <r>
    <x v="0"/>
    <n v="329.71307040309398"/>
  </r>
  <r>
    <x v="0"/>
    <n v="2.7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445E73A-0909-4373-9796-A76CAEA94AF4}" name="PivotTable12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B15:C18" firstHeaderRow="1" firstDataRow="1" firstDataCol="1"/>
  <pivotFields count="2">
    <pivotField axis="axisRow" showAll="0">
      <items count="3">
        <item x="1"/>
        <item x="0"/>
        <item t="default"/>
      </items>
    </pivotField>
    <pivotField dataField="1"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Sum of Delivery_acft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62DDF06-1297-4D21-A4CD-EC857F5AD478}" name="PivotTable10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B2:C9" firstHeaderRow="1" firstDataRow="1" firstDataCol="1"/>
  <pivotFields count="2">
    <pivotField axis="axisRow" showAll="0">
      <items count="7">
        <item x="2"/>
        <item x="3"/>
        <item x="4"/>
        <item x="1"/>
        <item x="0"/>
        <item x="5"/>
        <item t="default"/>
      </items>
    </pivotField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Delivery_acft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94364-09F3-4302-98C8-877120C597FF}">
  <dimension ref="A1:L69"/>
  <sheetViews>
    <sheetView tabSelected="1" topLeftCell="A46" workbookViewId="0">
      <selection activeCell="K73" sqref="K73"/>
    </sheetView>
  </sheetViews>
  <sheetFormatPr defaultRowHeight="15" x14ac:dyDescent="0.25"/>
  <cols>
    <col min="2" max="3" width="8.85546875" style="5"/>
    <col min="6" max="6" width="12" bestFit="1" customWidth="1"/>
    <col min="7" max="7" width="12.28515625" bestFit="1" customWidth="1"/>
    <col min="8" max="8" width="11.42578125" bestFit="1" customWidth="1"/>
    <col min="9" max="9" width="15" bestFit="1" customWidth="1"/>
    <col min="10" max="10" width="10.42578125" bestFit="1" customWidth="1"/>
    <col min="11" max="11" width="36.5703125" bestFit="1" customWidth="1"/>
    <col min="12" max="12" width="21.85546875" bestFit="1" customWidth="1"/>
  </cols>
  <sheetData>
    <row r="1" spans="1:12" x14ac:dyDescent="0.25">
      <c r="A1" t="s">
        <v>23</v>
      </c>
      <c r="B1" s="5" t="s">
        <v>0</v>
      </c>
      <c r="C1" t="s">
        <v>3</v>
      </c>
      <c r="D1" t="s">
        <v>1</v>
      </c>
      <c r="E1" t="s">
        <v>2</v>
      </c>
      <c r="F1" t="s">
        <v>22</v>
      </c>
      <c r="G1" t="s">
        <v>25</v>
      </c>
      <c r="H1" t="s">
        <v>24</v>
      </c>
      <c r="I1" s="1" t="s">
        <v>26</v>
      </c>
      <c r="J1" s="1" t="s">
        <v>27</v>
      </c>
      <c r="K1" t="s">
        <v>29</v>
      </c>
      <c r="L1" t="s">
        <v>4</v>
      </c>
    </row>
    <row r="2" spans="1:12" x14ac:dyDescent="0.25">
      <c r="A2">
        <v>9250</v>
      </c>
      <c r="B2">
        <v>945</v>
      </c>
      <c r="C2" t="s">
        <v>13</v>
      </c>
      <c r="D2" t="s">
        <v>8</v>
      </c>
      <c r="E2">
        <v>6427</v>
      </c>
      <c r="F2">
        <v>4.88</v>
      </c>
      <c r="G2">
        <v>60</v>
      </c>
      <c r="H2">
        <v>0.60021397702077595</v>
      </c>
      <c r="I2">
        <f>F2*0.25</f>
        <v>1.22</v>
      </c>
      <c r="J2">
        <f>F2*0.75</f>
        <v>3.66</v>
      </c>
      <c r="K2" t="s">
        <v>28</v>
      </c>
      <c r="L2" t="s">
        <v>7</v>
      </c>
    </row>
    <row r="3" spans="1:12" x14ac:dyDescent="0.25">
      <c r="A3">
        <v>9166</v>
      </c>
      <c r="B3">
        <v>961</v>
      </c>
      <c r="C3" t="s">
        <v>13</v>
      </c>
      <c r="D3" t="s">
        <v>8</v>
      </c>
      <c r="E3">
        <v>3221</v>
      </c>
      <c r="F3">
        <v>104.87256238096801</v>
      </c>
      <c r="G3">
        <v>102.9</v>
      </c>
      <c r="H3">
        <v>12.4205893572473</v>
      </c>
      <c r="I3">
        <f t="shared" ref="I3:I59" si="0">F3*0.25</f>
        <v>26.218140595242001</v>
      </c>
      <c r="J3">
        <f t="shared" ref="J3:J59" si="1">F3*0.75</f>
        <v>78.654421785726001</v>
      </c>
      <c r="K3" t="s">
        <v>28</v>
      </c>
      <c r="L3" t="s">
        <v>7</v>
      </c>
    </row>
    <row r="4" spans="1:12" x14ac:dyDescent="0.25">
      <c r="A4">
        <v>9178</v>
      </c>
      <c r="B4">
        <v>962</v>
      </c>
      <c r="C4" t="s">
        <v>13</v>
      </c>
      <c r="D4" t="s">
        <v>8</v>
      </c>
      <c r="E4">
        <v>14171</v>
      </c>
      <c r="F4">
        <v>46.9274376190316</v>
      </c>
      <c r="G4">
        <v>31.8</v>
      </c>
      <c r="H4">
        <v>12.4205893572473</v>
      </c>
      <c r="I4">
        <f t="shared" si="0"/>
        <v>11.7318594047579</v>
      </c>
      <c r="J4">
        <f t="shared" si="1"/>
        <v>35.195578214273702</v>
      </c>
      <c r="K4" t="s">
        <v>28</v>
      </c>
      <c r="L4" t="s">
        <v>7</v>
      </c>
    </row>
    <row r="5" spans="1:12" x14ac:dyDescent="0.25">
      <c r="A5">
        <v>9195</v>
      </c>
      <c r="B5">
        <v>988</v>
      </c>
      <c r="C5" t="s">
        <v>13</v>
      </c>
      <c r="D5" t="s">
        <v>8</v>
      </c>
      <c r="E5">
        <v>5514</v>
      </c>
      <c r="F5">
        <v>1.45</v>
      </c>
      <c r="G5">
        <v>17</v>
      </c>
      <c r="H5">
        <v>0.112695427326429</v>
      </c>
      <c r="I5">
        <f t="shared" si="0"/>
        <v>0.36249999999999999</v>
      </c>
      <c r="J5">
        <f t="shared" si="1"/>
        <v>1.0874999999999999</v>
      </c>
      <c r="K5" t="s">
        <v>28</v>
      </c>
      <c r="L5" t="s">
        <v>33</v>
      </c>
    </row>
    <row r="6" spans="1:12" x14ac:dyDescent="0.25">
      <c r="A6">
        <v>9053</v>
      </c>
      <c r="B6">
        <v>1153</v>
      </c>
      <c r="C6" t="s">
        <v>13</v>
      </c>
      <c r="D6" t="s">
        <v>8</v>
      </c>
      <c r="E6">
        <v>3082</v>
      </c>
      <c r="F6">
        <v>0.43</v>
      </c>
      <c r="G6">
        <v>1</v>
      </c>
      <c r="H6">
        <v>0.68627128072230104</v>
      </c>
      <c r="I6">
        <f t="shared" si="0"/>
        <v>0.1075</v>
      </c>
      <c r="J6">
        <f t="shared" si="1"/>
        <v>0.32250000000000001</v>
      </c>
      <c r="K6" t="s">
        <v>34</v>
      </c>
      <c r="L6" t="s">
        <v>34</v>
      </c>
    </row>
    <row r="7" spans="1:12" x14ac:dyDescent="0.25">
      <c r="A7">
        <v>9115</v>
      </c>
      <c r="B7">
        <v>1233</v>
      </c>
      <c r="C7" t="s">
        <v>13</v>
      </c>
      <c r="D7" t="s">
        <v>8</v>
      </c>
      <c r="E7">
        <v>3161</v>
      </c>
      <c r="F7">
        <v>67.510000000000005</v>
      </c>
      <c r="G7">
        <v>50</v>
      </c>
      <c r="H7">
        <v>14.685986926636801</v>
      </c>
      <c r="I7">
        <f t="shared" si="0"/>
        <v>16.877500000000001</v>
      </c>
      <c r="J7">
        <f t="shared" si="1"/>
        <v>50.632500000000007</v>
      </c>
      <c r="K7" t="s">
        <v>30</v>
      </c>
      <c r="L7" t="s">
        <v>14</v>
      </c>
    </row>
    <row r="8" spans="1:12" x14ac:dyDescent="0.25">
      <c r="A8">
        <v>9082</v>
      </c>
      <c r="B8">
        <v>1270</v>
      </c>
      <c r="C8" t="s">
        <v>13</v>
      </c>
      <c r="D8" t="s">
        <v>8</v>
      </c>
      <c r="E8">
        <v>3608</v>
      </c>
      <c r="F8">
        <v>0.17598037745064499</v>
      </c>
      <c r="G8">
        <v>53</v>
      </c>
      <c r="H8">
        <v>0.22443787917406699</v>
      </c>
      <c r="I8">
        <f t="shared" si="0"/>
        <v>4.3995094362661247E-2</v>
      </c>
      <c r="J8">
        <f t="shared" si="1"/>
        <v>0.13198528308798374</v>
      </c>
      <c r="K8" t="s">
        <v>31</v>
      </c>
      <c r="L8" t="s">
        <v>15</v>
      </c>
    </row>
    <row r="9" spans="1:12" x14ac:dyDescent="0.25">
      <c r="A9">
        <v>9083</v>
      </c>
      <c r="B9">
        <v>1271</v>
      </c>
      <c r="C9" t="s">
        <v>13</v>
      </c>
      <c r="D9" t="s">
        <v>8</v>
      </c>
      <c r="E9">
        <v>5560</v>
      </c>
      <c r="F9">
        <v>0.95401962254935502</v>
      </c>
      <c r="G9">
        <v>53</v>
      </c>
      <c r="H9">
        <v>0.22443787917406699</v>
      </c>
      <c r="I9">
        <f t="shared" si="0"/>
        <v>0.23850490563733875</v>
      </c>
      <c r="J9">
        <f t="shared" si="1"/>
        <v>0.71551471691201629</v>
      </c>
      <c r="K9" t="s">
        <v>31</v>
      </c>
      <c r="L9" t="s">
        <v>15</v>
      </c>
    </row>
    <row r="10" spans="1:12" x14ac:dyDescent="0.25">
      <c r="A10">
        <v>9093</v>
      </c>
      <c r="B10">
        <v>1272</v>
      </c>
      <c r="C10" t="s">
        <v>13</v>
      </c>
      <c r="D10" t="s">
        <v>8</v>
      </c>
      <c r="E10">
        <v>3632</v>
      </c>
      <c r="F10">
        <v>15.1275</v>
      </c>
      <c r="G10">
        <v>27.5</v>
      </c>
      <c r="H10">
        <v>2.3744878610618101</v>
      </c>
      <c r="I10">
        <f t="shared" si="0"/>
        <v>3.7818749999999999</v>
      </c>
      <c r="J10">
        <f t="shared" si="1"/>
        <v>11.345625</v>
      </c>
      <c r="K10" t="s">
        <v>31</v>
      </c>
      <c r="L10" t="s">
        <v>15</v>
      </c>
    </row>
    <row r="11" spans="1:12" x14ac:dyDescent="0.25">
      <c r="A11">
        <v>9095</v>
      </c>
      <c r="B11">
        <v>1274</v>
      </c>
      <c r="C11" t="s">
        <v>13</v>
      </c>
      <c r="D11" t="s">
        <v>8</v>
      </c>
      <c r="E11">
        <v>11817</v>
      </c>
      <c r="F11">
        <v>15.1275</v>
      </c>
      <c r="G11">
        <v>27.5</v>
      </c>
      <c r="H11">
        <v>2.3744878610618101</v>
      </c>
      <c r="I11">
        <f t="shared" si="0"/>
        <v>3.7818749999999999</v>
      </c>
      <c r="J11">
        <f t="shared" si="1"/>
        <v>11.345625</v>
      </c>
      <c r="K11" t="s">
        <v>31</v>
      </c>
      <c r="L11" t="s">
        <v>15</v>
      </c>
    </row>
    <row r="12" spans="1:12" x14ac:dyDescent="0.25">
      <c r="A12">
        <v>9096</v>
      </c>
      <c r="B12">
        <v>1275</v>
      </c>
      <c r="C12" t="s">
        <v>13</v>
      </c>
      <c r="D12" t="s">
        <v>8</v>
      </c>
      <c r="E12">
        <v>6576</v>
      </c>
      <c r="F12">
        <v>15.1275</v>
      </c>
      <c r="G12">
        <v>27.5</v>
      </c>
      <c r="H12">
        <v>2.3744878610618101</v>
      </c>
      <c r="I12">
        <f t="shared" si="0"/>
        <v>3.7818749999999999</v>
      </c>
      <c r="J12">
        <f t="shared" si="1"/>
        <v>11.345625</v>
      </c>
      <c r="K12" t="s">
        <v>31</v>
      </c>
      <c r="L12" t="s">
        <v>15</v>
      </c>
    </row>
    <row r="13" spans="1:12" x14ac:dyDescent="0.25">
      <c r="A13">
        <v>9094</v>
      </c>
      <c r="B13">
        <v>1277</v>
      </c>
      <c r="C13" t="s">
        <v>13</v>
      </c>
      <c r="D13" t="s">
        <v>8</v>
      </c>
      <c r="E13">
        <v>3701</v>
      </c>
      <c r="F13">
        <v>15.1275</v>
      </c>
      <c r="G13">
        <v>27.5</v>
      </c>
      <c r="H13">
        <v>2.3744878610618101</v>
      </c>
      <c r="I13">
        <f t="shared" si="0"/>
        <v>3.7818749999999999</v>
      </c>
      <c r="J13">
        <f t="shared" si="1"/>
        <v>11.345625</v>
      </c>
      <c r="K13" t="s">
        <v>31</v>
      </c>
      <c r="L13" t="s">
        <v>15</v>
      </c>
    </row>
    <row r="14" spans="1:12" x14ac:dyDescent="0.25">
      <c r="A14">
        <v>9081</v>
      </c>
      <c r="B14">
        <v>1285</v>
      </c>
      <c r="C14" t="s">
        <v>13</v>
      </c>
      <c r="D14" t="s">
        <v>8</v>
      </c>
      <c r="E14">
        <v>6630</v>
      </c>
      <c r="F14">
        <v>0.01</v>
      </c>
      <c r="G14">
        <v>44</v>
      </c>
      <c r="H14">
        <v>1.9124982485699601E-3</v>
      </c>
      <c r="I14">
        <f t="shared" si="0"/>
        <v>2.5000000000000001E-3</v>
      </c>
      <c r="J14">
        <f t="shared" si="1"/>
        <v>7.4999999999999997E-3</v>
      </c>
      <c r="K14" t="s">
        <v>28</v>
      </c>
      <c r="L14" t="s">
        <v>7</v>
      </c>
    </row>
    <row r="15" spans="1:12" x14ac:dyDescent="0.25">
      <c r="A15">
        <v>9013</v>
      </c>
      <c r="B15">
        <v>1311</v>
      </c>
      <c r="C15" t="s">
        <v>13</v>
      </c>
      <c r="D15" t="s">
        <v>8</v>
      </c>
      <c r="E15">
        <v>16466</v>
      </c>
      <c r="F15">
        <v>41.33</v>
      </c>
      <c r="G15">
        <v>93</v>
      </c>
      <c r="H15">
        <v>2.8160945613982999</v>
      </c>
      <c r="I15">
        <f t="shared" si="0"/>
        <v>10.3325</v>
      </c>
      <c r="J15">
        <f t="shared" si="1"/>
        <v>30.997499999999999</v>
      </c>
      <c r="K15" t="s">
        <v>28</v>
      </c>
      <c r="L15" t="s">
        <v>7</v>
      </c>
    </row>
    <row r="16" spans="1:12" x14ac:dyDescent="0.25">
      <c r="A16">
        <v>9188</v>
      </c>
      <c r="B16">
        <v>1372</v>
      </c>
      <c r="C16" t="s">
        <v>13</v>
      </c>
      <c r="D16" t="s">
        <v>8</v>
      </c>
      <c r="E16">
        <v>2029</v>
      </c>
      <c r="F16">
        <v>108.38</v>
      </c>
      <c r="G16">
        <v>92.4</v>
      </c>
      <c r="H16">
        <v>14.079709650041099</v>
      </c>
      <c r="I16">
        <f t="shared" si="0"/>
        <v>27.094999999999999</v>
      </c>
      <c r="J16">
        <f t="shared" si="1"/>
        <v>81.284999999999997</v>
      </c>
      <c r="K16" t="s">
        <v>28</v>
      </c>
      <c r="L16" t="s">
        <v>7</v>
      </c>
    </row>
    <row r="17" spans="1:12" x14ac:dyDescent="0.25">
      <c r="A17">
        <v>9217</v>
      </c>
      <c r="B17">
        <v>1385</v>
      </c>
      <c r="C17" t="s">
        <v>13</v>
      </c>
      <c r="D17" t="s">
        <v>8</v>
      </c>
      <c r="E17">
        <v>3629</v>
      </c>
      <c r="F17">
        <v>10.26</v>
      </c>
      <c r="G17">
        <v>89.5</v>
      </c>
      <c r="H17">
        <v>1.3775150058257899</v>
      </c>
      <c r="I17">
        <f t="shared" si="0"/>
        <v>2.5649999999999999</v>
      </c>
      <c r="J17">
        <f t="shared" si="1"/>
        <v>7.6950000000000003</v>
      </c>
      <c r="K17" t="s">
        <v>28</v>
      </c>
      <c r="L17" t="s">
        <v>7</v>
      </c>
    </row>
    <row r="18" spans="1:12" x14ac:dyDescent="0.25">
      <c r="A18">
        <v>9238</v>
      </c>
      <c r="B18">
        <v>1491</v>
      </c>
      <c r="C18" t="s">
        <v>13</v>
      </c>
      <c r="D18" t="s">
        <v>8</v>
      </c>
      <c r="E18">
        <v>16671</v>
      </c>
      <c r="F18">
        <v>0.52</v>
      </c>
      <c r="G18">
        <v>5.5</v>
      </c>
      <c r="H18">
        <v>1.1434775152213601</v>
      </c>
      <c r="I18">
        <f t="shared" si="0"/>
        <v>0.13</v>
      </c>
      <c r="J18">
        <f t="shared" si="1"/>
        <v>0.39</v>
      </c>
      <c r="K18" t="s">
        <v>28</v>
      </c>
      <c r="L18" t="s">
        <v>38</v>
      </c>
    </row>
    <row r="19" spans="1:12" x14ac:dyDescent="0.25">
      <c r="A19">
        <v>9071</v>
      </c>
      <c r="B19">
        <v>1501</v>
      </c>
      <c r="C19" t="s">
        <v>13</v>
      </c>
      <c r="D19" t="s">
        <v>8</v>
      </c>
      <c r="E19">
        <v>11007</v>
      </c>
      <c r="F19">
        <v>9.32</v>
      </c>
      <c r="G19">
        <v>32</v>
      </c>
      <c r="H19">
        <v>3.4601659128764499</v>
      </c>
      <c r="I19">
        <f t="shared" si="0"/>
        <v>2.33</v>
      </c>
      <c r="J19">
        <f t="shared" si="1"/>
        <v>6.99</v>
      </c>
      <c r="K19" t="s">
        <v>16</v>
      </c>
      <c r="L19" t="s">
        <v>16</v>
      </c>
    </row>
    <row r="20" spans="1:12" x14ac:dyDescent="0.25">
      <c r="A20">
        <v>9232</v>
      </c>
      <c r="B20">
        <v>1502</v>
      </c>
      <c r="C20" t="s">
        <v>13</v>
      </c>
      <c r="D20" t="s">
        <v>8</v>
      </c>
      <c r="E20">
        <v>7784</v>
      </c>
      <c r="F20">
        <v>13.36</v>
      </c>
      <c r="G20">
        <v>71.8</v>
      </c>
      <c r="H20">
        <v>2.2338706239180901</v>
      </c>
      <c r="I20">
        <f t="shared" si="0"/>
        <v>3.34</v>
      </c>
      <c r="J20">
        <f t="shared" si="1"/>
        <v>10.02</v>
      </c>
      <c r="K20" t="s">
        <v>16</v>
      </c>
      <c r="L20" t="s">
        <v>16</v>
      </c>
    </row>
    <row r="21" spans="1:12" x14ac:dyDescent="0.25">
      <c r="A21">
        <v>9233</v>
      </c>
      <c r="B21">
        <v>1504</v>
      </c>
      <c r="C21" t="s">
        <v>13</v>
      </c>
      <c r="D21" t="s">
        <v>8</v>
      </c>
      <c r="E21">
        <v>3010</v>
      </c>
      <c r="F21">
        <v>29.61</v>
      </c>
      <c r="G21">
        <v>79.099999999999994</v>
      </c>
      <c r="H21">
        <v>4.7067960544148999</v>
      </c>
      <c r="I21">
        <f t="shared" si="0"/>
        <v>7.4024999999999999</v>
      </c>
      <c r="J21">
        <f t="shared" si="1"/>
        <v>22.2075</v>
      </c>
      <c r="K21" t="s">
        <v>16</v>
      </c>
      <c r="L21" t="s">
        <v>16</v>
      </c>
    </row>
    <row r="22" spans="1:12" x14ac:dyDescent="0.25">
      <c r="A22">
        <v>9235</v>
      </c>
      <c r="B22">
        <v>1505</v>
      </c>
      <c r="C22" t="s">
        <v>13</v>
      </c>
      <c r="D22" t="s">
        <v>8</v>
      </c>
      <c r="E22">
        <v>2948</v>
      </c>
      <c r="F22">
        <v>4.6745863957592997</v>
      </c>
      <c r="G22">
        <v>50.7</v>
      </c>
      <c r="H22">
        <v>1.5847933590313199</v>
      </c>
      <c r="I22">
        <f t="shared" si="0"/>
        <v>1.1686465989398249</v>
      </c>
      <c r="J22">
        <f t="shared" si="1"/>
        <v>3.505939796819475</v>
      </c>
      <c r="K22" t="s">
        <v>16</v>
      </c>
      <c r="L22" t="s">
        <v>16</v>
      </c>
    </row>
    <row r="23" spans="1:12" x14ac:dyDescent="0.25">
      <c r="A23">
        <v>9234</v>
      </c>
      <c r="B23">
        <v>1506</v>
      </c>
      <c r="C23" t="s">
        <v>13</v>
      </c>
      <c r="D23" t="s">
        <v>8</v>
      </c>
      <c r="E23">
        <v>3047</v>
      </c>
      <c r="F23">
        <v>6.3954136042406997</v>
      </c>
      <c r="G23">
        <v>50.7</v>
      </c>
      <c r="H23">
        <v>1.5847933590313199</v>
      </c>
      <c r="I23">
        <f t="shared" si="0"/>
        <v>1.5988534010601749</v>
      </c>
      <c r="J23">
        <f t="shared" si="1"/>
        <v>4.7965602031805243</v>
      </c>
      <c r="K23" t="s">
        <v>16</v>
      </c>
      <c r="L23" t="s">
        <v>16</v>
      </c>
    </row>
    <row r="24" spans="1:12" x14ac:dyDescent="0.25">
      <c r="A24">
        <v>9169</v>
      </c>
      <c r="B24">
        <v>1562</v>
      </c>
      <c r="C24" t="s">
        <v>13</v>
      </c>
      <c r="D24" t="s">
        <v>8</v>
      </c>
      <c r="E24">
        <v>4365</v>
      </c>
      <c r="F24">
        <v>85.85</v>
      </c>
      <c r="G24">
        <v>50</v>
      </c>
      <c r="H24">
        <v>12.2507772241437</v>
      </c>
      <c r="I24">
        <f t="shared" si="0"/>
        <v>21.462499999999999</v>
      </c>
      <c r="J24">
        <f t="shared" si="1"/>
        <v>64.387499999999989</v>
      </c>
      <c r="K24" t="s">
        <v>28</v>
      </c>
      <c r="L24" t="s">
        <v>37</v>
      </c>
    </row>
    <row r="25" spans="1:12" x14ac:dyDescent="0.25">
      <c r="A25">
        <v>9200</v>
      </c>
      <c r="B25">
        <v>1583</v>
      </c>
      <c r="C25" t="s">
        <v>13</v>
      </c>
      <c r="D25" t="s">
        <v>8</v>
      </c>
      <c r="E25">
        <v>12485</v>
      </c>
      <c r="F25">
        <v>87.24</v>
      </c>
      <c r="G25">
        <v>90.2</v>
      </c>
      <c r="H25">
        <v>11.609218136115301</v>
      </c>
      <c r="I25">
        <f t="shared" si="0"/>
        <v>21.81</v>
      </c>
      <c r="J25">
        <f t="shared" si="1"/>
        <v>65.429999999999993</v>
      </c>
      <c r="K25" t="s">
        <v>28</v>
      </c>
      <c r="L25" t="s">
        <v>7</v>
      </c>
    </row>
    <row r="26" spans="1:12" x14ac:dyDescent="0.25">
      <c r="A26">
        <v>9016</v>
      </c>
      <c r="B26">
        <v>1617</v>
      </c>
      <c r="C26" t="s">
        <v>13</v>
      </c>
      <c r="D26" t="s">
        <v>8</v>
      </c>
      <c r="E26">
        <v>13585</v>
      </c>
      <c r="F26">
        <v>4.44623609798158</v>
      </c>
      <c r="G26">
        <v>100</v>
      </c>
      <c r="H26">
        <v>0.72959635186761396</v>
      </c>
      <c r="I26">
        <f t="shared" si="0"/>
        <v>1.111559024495395</v>
      </c>
      <c r="J26">
        <f t="shared" si="1"/>
        <v>3.3346770734861853</v>
      </c>
      <c r="K26" t="s">
        <v>28</v>
      </c>
      <c r="L26" t="s">
        <v>17</v>
      </c>
    </row>
    <row r="27" spans="1:12" x14ac:dyDescent="0.25">
      <c r="A27">
        <v>9015</v>
      </c>
      <c r="B27">
        <v>1618</v>
      </c>
      <c r="C27" t="s">
        <v>13</v>
      </c>
      <c r="D27" t="s">
        <v>8</v>
      </c>
      <c r="E27">
        <v>17137</v>
      </c>
      <c r="F27">
        <v>2.2334321407302</v>
      </c>
      <c r="G27">
        <v>100</v>
      </c>
      <c r="H27">
        <v>0.72959635186761396</v>
      </c>
      <c r="I27">
        <f t="shared" si="0"/>
        <v>0.55835803518255001</v>
      </c>
      <c r="J27">
        <f t="shared" si="1"/>
        <v>1.6750741055476501</v>
      </c>
      <c r="K27" t="s">
        <v>28</v>
      </c>
      <c r="L27" t="s">
        <v>17</v>
      </c>
    </row>
    <row r="28" spans="1:12" x14ac:dyDescent="0.25">
      <c r="A28">
        <v>9014</v>
      </c>
      <c r="B28">
        <v>1619</v>
      </c>
      <c r="C28" t="s">
        <v>13</v>
      </c>
      <c r="D28" t="s">
        <v>8</v>
      </c>
      <c r="E28">
        <v>6175</v>
      </c>
      <c r="F28">
        <v>4.44623609798158</v>
      </c>
      <c r="G28">
        <v>100</v>
      </c>
      <c r="H28">
        <v>0.72959635186761396</v>
      </c>
      <c r="I28">
        <f t="shared" si="0"/>
        <v>1.111559024495395</v>
      </c>
      <c r="J28">
        <f t="shared" si="1"/>
        <v>3.3346770734861853</v>
      </c>
      <c r="K28" t="s">
        <v>28</v>
      </c>
      <c r="L28" t="s">
        <v>17</v>
      </c>
    </row>
    <row r="29" spans="1:12" x14ac:dyDescent="0.25">
      <c r="A29">
        <v>9017</v>
      </c>
      <c r="B29">
        <v>1621</v>
      </c>
      <c r="C29" t="s">
        <v>13</v>
      </c>
      <c r="D29" t="s">
        <v>8</v>
      </c>
      <c r="E29">
        <v>9065</v>
      </c>
      <c r="F29">
        <v>0.65409566330664404</v>
      </c>
      <c r="G29">
        <v>100</v>
      </c>
      <c r="H29">
        <v>0.72959635186761396</v>
      </c>
      <c r="I29">
        <f t="shared" si="0"/>
        <v>0.16352391582666101</v>
      </c>
      <c r="J29">
        <f t="shared" si="1"/>
        <v>0.490571747479983</v>
      </c>
      <c r="K29" t="s">
        <v>28</v>
      </c>
      <c r="L29" t="s">
        <v>17</v>
      </c>
    </row>
    <row r="30" spans="1:12" x14ac:dyDescent="0.25">
      <c r="A30">
        <v>9145</v>
      </c>
      <c r="B30">
        <v>1641</v>
      </c>
      <c r="C30" t="s">
        <v>13</v>
      </c>
      <c r="D30" t="s">
        <v>8</v>
      </c>
      <c r="E30">
        <v>13836</v>
      </c>
      <c r="F30">
        <v>124.814067658273</v>
      </c>
      <c r="G30">
        <v>80</v>
      </c>
      <c r="H30">
        <v>18.978521681663501</v>
      </c>
      <c r="I30">
        <f t="shared" si="0"/>
        <v>31.203516914568251</v>
      </c>
      <c r="J30">
        <f t="shared" si="1"/>
        <v>93.610550743704749</v>
      </c>
      <c r="K30" t="s">
        <v>28</v>
      </c>
      <c r="L30" t="s">
        <v>7</v>
      </c>
    </row>
    <row r="31" spans="1:12" x14ac:dyDescent="0.25">
      <c r="A31">
        <v>9144</v>
      </c>
      <c r="B31">
        <v>1642</v>
      </c>
      <c r="C31" t="s">
        <v>13</v>
      </c>
      <c r="D31" t="s">
        <v>8</v>
      </c>
      <c r="E31">
        <v>15647</v>
      </c>
      <c r="F31">
        <v>95.255932341726904</v>
      </c>
      <c r="G31">
        <v>60</v>
      </c>
      <c r="H31">
        <v>18.978521681663501</v>
      </c>
      <c r="I31">
        <f t="shared" si="0"/>
        <v>23.813983085431726</v>
      </c>
      <c r="J31">
        <f t="shared" si="1"/>
        <v>71.441949256295175</v>
      </c>
      <c r="K31" t="s">
        <v>28</v>
      </c>
      <c r="L31" t="s">
        <v>7</v>
      </c>
    </row>
    <row r="32" spans="1:12" x14ac:dyDescent="0.25">
      <c r="A32">
        <v>9103</v>
      </c>
      <c r="B32">
        <v>1650</v>
      </c>
      <c r="C32" t="s">
        <v>13</v>
      </c>
      <c r="D32" t="s">
        <v>8</v>
      </c>
      <c r="E32">
        <v>8728</v>
      </c>
      <c r="F32">
        <v>3.3849999999999998</v>
      </c>
      <c r="G32">
        <v>11</v>
      </c>
      <c r="H32">
        <v>0.53093754403958304</v>
      </c>
      <c r="I32">
        <f t="shared" si="0"/>
        <v>0.84624999999999995</v>
      </c>
      <c r="J32">
        <f t="shared" si="1"/>
        <v>2.5387499999999998</v>
      </c>
      <c r="K32" t="s">
        <v>28</v>
      </c>
      <c r="L32" t="s">
        <v>7</v>
      </c>
    </row>
    <row r="33" spans="1:12" x14ac:dyDescent="0.25">
      <c r="A33">
        <v>9101</v>
      </c>
      <c r="B33">
        <v>1652</v>
      </c>
      <c r="C33" t="s">
        <v>13</v>
      </c>
      <c r="D33" t="s">
        <v>8</v>
      </c>
      <c r="E33">
        <v>16766</v>
      </c>
      <c r="F33">
        <v>3.3849999999999998</v>
      </c>
      <c r="G33">
        <v>11</v>
      </c>
      <c r="H33">
        <v>0.53093754403958304</v>
      </c>
      <c r="I33">
        <f t="shared" si="0"/>
        <v>0.84624999999999995</v>
      </c>
      <c r="J33">
        <f t="shared" si="1"/>
        <v>2.5387499999999998</v>
      </c>
      <c r="K33" t="s">
        <v>28</v>
      </c>
      <c r="L33" t="s">
        <v>7</v>
      </c>
    </row>
    <row r="34" spans="1:12" x14ac:dyDescent="0.25">
      <c r="A34">
        <v>9280</v>
      </c>
      <c r="B34">
        <v>1656</v>
      </c>
      <c r="C34" t="s">
        <v>13</v>
      </c>
      <c r="D34" t="s">
        <v>8</v>
      </c>
      <c r="E34">
        <v>16379</v>
      </c>
      <c r="F34">
        <v>7.0000000000000007E-2</v>
      </c>
      <c r="G34">
        <v>62</v>
      </c>
      <c r="H34">
        <v>1.38679385473486E-2</v>
      </c>
      <c r="I34">
        <f t="shared" si="0"/>
        <v>1.7500000000000002E-2</v>
      </c>
      <c r="J34">
        <f t="shared" si="1"/>
        <v>5.2500000000000005E-2</v>
      </c>
      <c r="K34" t="s">
        <v>28</v>
      </c>
      <c r="L34" t="s">
        <v>18</v>
      </c>
    </row>
    <row r="35" spans="1:12" x14ac:dyDescent="0.25">
      <c r="A35">
        <v>9230</v>
      </c>
      <c r="B35">
        <v>1688</v>
      </c>
      <c r="C35" t="s">
        <v>13</v>
      </c>
      <c r="D35" t="s">
        <v>8</v>
      </c>
      <c r="E35">
        <v>15571</v>
      </c>
      <c r="F35">
        <v>0.15</v>
      </c>
      <c r="G35">
        <v>95</v>
      </c>
      <c r="H35">
        <v>1.7553882625247999E-2</v>
      </c>
      <c r="I35">
        <f t="shared" si="0"/>
        <v>3.7499999999999999E-2</v>
      </c>
      <c r="J35">
        <f t="shared" si="1"/>
        <v>0.11249999999999999</v>
      </c>
      <c r="K35" t="s">
        <v>28</v>
      </c>
      <c r="L35" t="s">
        <v>19</v>
      </c>
    </row>
    <row r="36" spans="1:12" x14ac:dyDescent="0.25">
      <c r="A36">
        <v>9146</v>
      </c>
      <c r="B36">
        <v>1720</v>
      </c>
      <c r="C36" t="s">
        <v>13</v>
      </c>
      <c r="D36" t="s">
        <v>8</v>
      </c>
      <c r="E36">
        <v>12856</v>
      </c>
      <c r="F36">
        <v>116.65</v>
      </c>
      <c r="G36">
        <v>120</v>
      </c>
      <c r="H36">
        <v>6.2471218716708803</v>
      </c>
      <c r="I36">
        <f t="shared" si="0"/>
        <v>29.162500000000001</v>
      </c>
      <c r="J36">
        <f t="shared" si="1"/>
        <v>87.487500000000011</v>
      </c>
      <c r="K36" t="s">
        <v>28</v>
      </c>
      <c r="L36" t="s">
        <v>7</v>
      </c>
    </row>
    <row r="37" spans="1:12" x14ac:dyDescent="0.25">
      <c r="A37">
        <v>9077</v>
      </c>
      <c r="B37">
        <v>1731</v>
      </c>
      <c r="C37" t="s">
        <v>13</v>
      </c>
      <c r="D37" t="s">
        <v>8</v>
      </c>
      <c r="E37">
        <v>5038</v>
      </c>
      <c r="F37">
        <v>50.74</v>
      </c>
      <c r="G37">
        <v>97.2</v>
      </c>
      <c r="H37">
        <v>6.26547208323354</v>
      </c>
      <c r="I37">
        <f t="shared" si="0"/>
        <v>12.685</v>
      </c>
      <c r="J37">
        <f t="shared" si="1"/>
        <v>38.055</v>
      </c>
      <c r="K37" t="s">
        <v>28</v>
      </c>
      <c r="L37" t="s">
        <v>7</v>
      </c>
    </row>
    <row r="38" spans="1:12" x14ac:dyDescent="0.25">
      <c r="A38">
        <v>9047</v>
      </c>
      <c r="B38">
        <v>1732</v>
      </c>
      <c r="C38" t="s">
        <v>13</v>
      </c>
      <c r="D38" t="s">
        <v>8</v>
      </c>
      <c r="E38">
        <v>5439</v>
      </c>
      <c r="F38">
        <v>37.08</v>
      </c>
      <c r="G38">
        <v>120</v>
      </c>
      <c r="H38">
        <v>2.8154231939948602</v>
      </c>
      <c r="I38">
        <f t="shared" si="0"/>
        <v>9.27</v>
      </c>
      <c r="J38">
        <f t="shared" si="1"/>
        <v>27.81</v>
      </c>
      <c r="K38" t="s">
        <v>28</v>
      </c>
      <c r="L38" t="s">
        <v>7</v>
      </c>
    </row>
    <row r="39" spans="1:12" x14ac:dyDescent="0.25">
      <c r="A39">
        <v>9048</v>
      </c>
      <c r="B39">
        <v>1734</v>
      </c>
      <c r="C39" t="s">
        <v>13</v>
      </c>
      <c r="D39" t="s">
        <v>8</v>
      </c>
      <c r="E39">
        <v>16841</v>
      </c>
      <c r="F39">
        <v>37.08</v>
      </c>
      <c r="G39">
        <v>120</v>
      </c>
      <c r="H39">
        <v>2.8154231939948602</v>
      </c>
      <c r="I39">
        <f t="shared" si="0"/>
        <v>9.27</v>
      </c>
      <c r="J39">
        <f t="shared" si="1"/>
        <v>27.81</v>
      </c>
      <c r="K39" t="s">
        <v>28</v>
      </c>
      <c r="L39" t="s">
        <v>7</v>
      </c>
    </row>
    <row r="40" spans="1:12" x14ac:dyDescent="0.25">
      <c r="A40">
        <v>9185</v>
      </c>
      <c r="B40">
        <v>1736</v>
      </c>
      <c r="C40" t="s">
        <v>13</v>
      </c>
      <c r="D40" t="s">
        <v>8</v>
      </c>
      <c r="E40">
        <v>2357</v>
      </c>
      <c r="F40">
        <v>24.48</v>
      </c>
      <c r="G40">
        <v>71.400000000000006</v>
      </c>
      <c r="H40">
        <v>4.1161951947531401</v>
      </c>
      <c r="I40">
        <f t="shared" si="0"/>
        <v>6.12</v>
      </c>
      <c r="J40">
        <f t="shared" si="1"/>
        <v>18.36</v>
      </c>
      <c r="K40" t="s">
        <v>28</v>
      </c>
      <c r="L40" t="s">
        <v>7</v>
      </c>
    </row>
    <row r="41" spans="1:12" x14ac:dyDescent="0.25">
      <c r="A41">
        <v>9069</v>
      </c>
      <c r="B41">
        <v>1737</v>
      </c>
      <c r="C41" t="s">
        <v>13</v>
      </c>
      <c r="D41" t="s">
        <v>8</v>
      </c>
      <c r="E41">
        <v>4205</v>
      </c>
      <c r="F41">
        <v>10.262499999999999</v>
      </c>
      <c r="G41">
        <v>260</v>
      </c>
      <c r="H41">
        <v>0.47091648451933799</v>
      </c>
      <c r="I41">
        <f t="shared" si="0"/>
        <v>2.5656249999999998</v>
      </c>
      <c r="J41">
        <f t="shared" si="1"/>
        <v>7.6968749999999995</v>
      </c>
      <c r="K41" t="s">
        <v>28</v>
      </c>
      <c r="L41" t="s">
        <v>20</v>
      </c>
    </row>
    <row r="42" spans="1:12" x14ac:dyDescent="0.25">
      <c r="A42">
        <v>9073</v>
      </c>
      <c r="B42">
        <v>1747</v>
      </c>
      <c r="C42" t="s">
        <v>13</v>
      </c>
      <c r="D42" t="s">
        <v>8</v>
      </c>
      <c r="E42">
        <v>11385</v>
      </c>
      <c r="F42">
        <v>30.2</v>
      </c>
      <c r="G42">
        <v>42.7</v>
      </c>
      <c r="H42">
        <v>8.5009143335044595</v>
      </c>
      <c r="I42">
        <f t="shared" si="0"/>
        <v>7.55</v>
      </c>
      <c r="J42">
        <f t="shared" si="1"/>
        <v>22.65</v>
      </c>
      <c r="K42" t="s">
        <v>28</v>
      </c>
      <c r="L42" t="s">
        <v>20</v>
      </c>
    </row>
    <row r="43" spans="1:12" x14ac:dyDescent="0.25">
      <c r="A43">
        <v>9068</v>
      </c>
      <c r="B43">
        <v>1755</v>
      </c>
      <c r="C43" t="s">
        <v>13</v>
      </c>
      <c r="D43" t="s">
        <v>8</v>
      </c>
      <c r="E43">
        <v>4206</v>
      </c>
      <c r="F43">
        <v>10.262499999999999</v>
      </c>
      <c r="G43">
        <v>260</v>
      </c>
      <c r="H43">
        <v>0.47091648451933799</v>
      </c>
      <c r="I43">
        <f t="shared" si="0"/>
        <v>2.5656249999999998</v>
      </c>
      <c r="J43">
        <f t="shared" si="1"/>
        <v>7.6968749999999995</v>
      </c>
      <c r="K43" t="s">
        <v>28</v>
      </c>
      <c r="L43" t="s">
        <v>20</v>
      </c>
    </row>
    <row r="44" spans="1:12" x14ac:dyDescent="0.25">
      <c r="A44">
        <v>9067</v>
      </c>
      <c r="B44">
        <v>1756</v>
      </c>
      <c r="C44" t="s">
        <v>13</v>
      </c>
      <c r="D44" t="s">
        <v>8</v>
      </c>
      <c r="E44">
        <v>4665</v>
      </c>
      <c r="F44">
        <v>10.262499999999999</v>
      </c>
      <c r="G44">
        <v>260</v>
      </c>
      <c r="H44">
        <v>0.47091648451933799</v>
      </c>
      <c r="I44">
        <f t="shared" si="0"/>
        <v>2.5656249999999998</v>
      </c>
      <c r="J44">
        <f t="shared" si="1"/>
        <v>7.6968749999999995</v>
      </c>
      <c r="K44" t="s">
        <v>28</v>
      </c>
      <c r="L44" t="s">
        <v>20</v>
      </c>
    </row>
    <row r="45" spans="1:12" x14ac:dyDescent="0.25">
      <c r="A45">
        <v>9070</v>
      </c>
      <c r="B45">
        <v>1757</v>
      </c>
      <c r="C45" t="s">
        <v>13</v>
      </c>
      <c r="D45" t="s">
        <v>8</v>
      </c>
      <c r="E45">
        <v>8525</v>
      </c>
      <c r="F45">
        <v>10.262499999999999</v>
      </c>
      <c r="G45">
        <v>260</v>
      </c>
      <c r="H45">
        <v>0.47091648451933799</v>
      </c>
      <c r="I45">
        <f t="shared" si="0"/>
        <v>2.5656249999999998</v>
      </c>
      <c r="J45">
        <f t="shared" si="1"/>
        <v>7.6968749999999995</v>
      </c>
      <c r="K45" t="s">
        <v>28</v>
      </c>
      <c r="L45" t="s">
        <v>20</v>
      </c>
    </row>
    <row r="46" spans="1:12" x14ac:dyDescent="0.25">
      <c r="A46">
        <v>9164</v>
      </c>
      <c r="B46">
        <v>1792</v>
      </c>
      <c r="C46" t="s">
        <v>13</v>
      </c>
      <c r="D46" t="s">
        <v>8</v>
      </c>
      <c r="E46">
        <v>11820</v>
      </c>
      <c r="F46">
        <v>135.5</v>
      </c>
      <c r="G46">
        <v>394</v>
      </c>
      <c r="H46">
        <v>3.57248449451868</v>
      </c>
      <c r="I46">
        <f t="shared" si="0"/>
        <v>33.875</v>
      </c>
      <c r="J46">
        <f t="shared" si="1"/>
        <v>101.625</v>
      </c>
      <c r="K46" t="s">
        <v>32</v>
      </c>
      <c r="L46" t="s">
        <v>7</v>
      </c>
    </row>
    <row r="47" spans="1:12" x14ac:dyDescent="0.25">
      <c r="A47">
        <v>9211</v>
      </c>
      <c r="B47">
        <v>1795</v>
      </c>
      <c r="C47" t="s">
        <v>13</v>
      </c>
      <c r="D47" t="s">
        <v>8</v>
      </c>
      <c r="E47">
        <v>11820</v>
      </c>
      <c r="F47">
        <v>57.44</v>
      </c>
      <c r="G47">
        <v>81.900000000000006</v>
      </c>
      <c r="H47">
        <v>4.1581707488751496</v>
      </c>
      <c r="I47">
        <f t="shared" si="0"/>
        <v>14.36</v>
      </c>
      <c r="J47">
        <f t="shared" si="1"/>
        <v>43.08</v>
      </c>
      <c r="K47" t="s">
        <v>32</v>
      </c>
      <c r="L47" t="s">
        <v>7</v>
      </c>
    </row>
    <row r="48" spans="1:12" x14ac:dyDescent="0.25">
      <c r="A48">
        <v>9181</v>
      </c>
      <c r="B48">
        <v>1797</v>
      </c>
      <c r="C48" t="s">
        <v>13</v>
      </c>
      <c r="D48" t="s">
        <v>8</v>
      </c>
      <c r="E48">
        <v>15691</v>
      </c>
      <c r="F48">
        <v>1.75</v>
      </c>
      <c r="G48">
        <v>11.28</v>
      </c>
      <c r="H48">
        <v>0.78299427646620101</v>
      </c>
      <c r="I48">
        <f t="shared" si="0"/>
        <v>0.4375</v>
      </c>
      <c r="J48">
        <f t="shared" si="1"/>
        <v>1.3125</v>
      </c>
      <c r="K48" t="s">
        <v>32</v>
      </c>
      <c r="L48" t="s">
        <v>7</v>
      </c>
    </row>
    <row r="49" spans="1:12" x14ac:dyDescent="0.25">
      <c r="A49">
        <v>9005</v>
      </c>
      <c r="B49">
        <v>1799</v>
      </c>
      <c r="C49" t="s">
        <v>13</v>
      </c>
      <c r="D49" t="s">
        <v>8</v>
      </c>
      <c r="E49">
        <v>7586</v>
      </c>
      <c r="F49">
        <v>59.015000000000001</v>
      </c>
      <c r="G49">
        <v>192.98</v>
      </c>
      <c r="H49">
        <v>3.6718183148335601</v>
      </c>
      <c r="I49">
        <f t="shared" si="0"/>
        <v>14.75375</v>
      </c>
      <c r="J49">
        <f t="shared" si="1"/>
        <v>44.261250000000004</v>
      </c>
      <c r="K49" t="s">
        <v>32</v>
      </c>
      <c r="L49" t="s">
        <v>7</v>
      </c>
    </row>
    <row r="50" spans="1:12" x14ac:dyDescent="0.25">
      <c r="A50">
        <v>9091</v>
      </c>
      <c r="B50">
        <v>1800</v>
      </c>
      <c r="C50" t="s">
        <v>13</v>
      </c>
      <c r="D50" t="s">
        <v>8</v>
      </c>
      <c r="E50">
        <v>8401</v>
      </c>
      <c r="F50">
        <v>59.015000000000001</v>
      </c>
      <c r="G50">
        <v>192.98</v>
      </c>
      <c r="H50">
        <v>3.6718183148335601</v>
      </c>
      <c r="I50">
        <f t="shared" si="0"/>
        <v>14.75375</v>
      </c>
      <c r="J50">
        <f t="shared" si="1"/>
        <v>44.261250000000004</v>
      </c>
      <c r="K50" t="s">
        <v>32</v>
      </c>
      <c r="L50" t="s">
        <v>7</v>
      </c>
    </row>
    <row r="51" spans="1:12" x14ac:dyDescent="0.25">
      <c r="A51">
        <v>9151</v>
      </c>
      <c r="B51">
        <v>1801</v>
      </c>
      <c r="C51" t="s">
        <v>13</v>
      </c>
      <c r="D51" t="s">
        <v>8</v>
      </c>
      <c r="E51">
        <v>5468</v>
      </c>
      <c r="F51">
        <v>59.57</v>
      </c>
      <c r="G51">
        <v>74.819999999999993</v>
      </c>
      <c r="H51">
        <v>5.8708846699151396</v>
      </c>
      <c r="I51">
        <f t="shared" si="0"/>
        <v>14.8925</v>
      </c>
      <c r="J51">
        <f t="shared" si="1"/>
        <v>44.677500000000002</v>
      </c>
      <c r="K51" t="s">
        <v>32</v>
      </c>
      <c r="L51" t="s">
        <v>7</v>
      </c>
    </row>
    <row r="52" spans="1:12" x14ac:dyDescent="0.25">
      <c r="A52">
        <v>9102</v>
      </c>
      <c r="B52">
        <v>1802</v>
      </c>
      <c r="C52" t="s">
        <v>13</v>
      </c>
      <c r="D52" t="s">
        <v>8</v>
      </c>
      <c r="E52">
        <v>5468</v>
      </c>
      <c r="F52">
        <v>21.266344059497001</v>
      </c>
      <c r="G52">
        <v>29</v>
      </c>
      <c r="H52">
        <v>8.4905448363751805</v>
      </c>
      <c r="I52">
        <f t="shared" si="0"/>
        <v>5.3165860148742503</v>
      </c>
      <c r="J52">
        <f t="shared" si="1"/>
        <v>15.949758044622751</v>
      </c>
      <c r="K52" t="s">
        <v>32</v>
      </c>
      <c r="L52" t="s">
        <v>7</v>
      </c>
    </row>
    <row r="53" spans="1:12" x14ac:dyDescent="0.25">
      <c r="A53">
        <v>9105</v>
      </c>
      <c r="B53">
        <v>1805</v>
      </c>
      <c r="C53" t="s">
        <v>13</v>
      </c>
      <c r="D53" t="s">
        <v>8</v>
      </c>
      <c r="E53">
        <v>4222</v>
      </c>
      <c r="F53">
        <v>121.87</v>
      </c>
      <c r="G53">
        <v>107.9</v>
      </c>
      <c r="H53">
        <v>13.568551987325099</v>
      </c>
      <c r="I53">
        <f t="shared" si="0"/>
        <v>30.467500000000001</v>
      </c>
      <c r="J53">
        <f t="shared" si="1"/>
        <v>91.402500000000003</v>
      </c>
      <c r="K53" t="s">
        <v>32</v>
      </c>
      <c r="L53" t="s">
        <v>7</v>
      </c>
    </row>
    <row r="54" spans="1:12" x14ac:dyDescent="0.25">
      <c r="A54">
        <v>9100</v>
      </c>
      <c r="B54">
        <v>1809</v>
      </c>
      <c r="C54" t="s">
        <v>13</v>
      </c>
      <c r="D54" t="s">
        <v>8</v>
      </c>
      <c r="E54">
        <v>3240</v>
      </c>
      <c r="F54">
        <v>127.53</v>
      </c>
      <c r="G54">
        <v>104</v>
      </c>
      <c r="H54">
        <v>13.1433188258986</v>
      </c>
      <c r="I54">
        <f t="shared" si="0"/>
        <v>31.8825</v>
      </c>
      <c r="J54">
        <f t="shared" si="1"/>
        <v>95.647500000000008</v>
      </c>
      <c r="K54" t="s">
        <v>32</v>
      </c>
      <c r="L54" t="s">
        <v>7</v>
      </c>
    </row>
    <row r="55" spans="1:12" x14ac:dyDescent="0.25">
      <c r="A55">
        <v>9019</v>
      </c>
      <c r="B55">
        <v>1814</v>
      </c>
      <c r="C55" t="s">
        <v>13</v>
      </c>
      <c r="D55" t="s">
        <v>8</v>
      </c>
      <c r="E55">
        <v>3252</v>
      </c>
      <c r="F55">
        <v>21.2</v>
      </c>
      <c r="G55">
        <v>86.8</v>
      </c>
      <c r="H55">
        <v>2.8608437405454201</v>
      </c>
      <c r="I55">
        <f t="shared" si="0"/>
        <v>5.3</v>
      </c>
      <c r="J55">
        <f t="shared" si="1"/>
        <v>15.899999999999999</v>
      </c>
      <c r="K55" t="s">
        <v>32</v>
      </c>
      <c r="L55" t="s">
        <v>21</v>
      </c>
    </row>
    <row r="56" spans="1:12" x14ac:dyDescent="0.25">
      <c r="A56">
        <v>9021</v>
      </c>
      <c r="B56">
        <v>1815</v>
      </c>
      <c r="C56" t="s">
        <v>13</v>
      </c>
      <c r="D56" t="s">
        <v>8</v>
      </c>
      <c r="E56">
        <v>3443</v>
      </c>
      <c r="F56">
        <v>21.2</v>
      </c>
      <c r="G56">
        <v>86.8</v>
      </c>
      <c r="H56">
        <v>2.8608437405454201</v>
      </c>
      <c r="I56">
        <f t="shared" si="0"/>
        <v>5.3</v>
      </c>
      <c r="J56">
        <f t="shared" si="1"/>
        <v>15.899999999999999</v>
      </c>
      <c r="K56" t="s">
        <v>32</v>
      </c>
      <c r="L56" t="s">
        <v>21</v>
      </c>
    </row>
    <row r="57" spans="1:12" x14ac:dyDescent="0.25">
      <c r="A57">
        <v>9020</v>
      </c>
      <c r="B57">
        <v>1816</v>
      </c>
      <c r="C57" t="s">
        <v>13</v>
      </c>
      <c r="D57" t="s">
        <v>8</v>
      </c>
      <c r="E57">
        <v>8422</v>
      </c>
      <c r="F57">
        <v>21.2</v>
      </c>
      <c r="G57">
        <v>86.8</v>
      </c>
      <c r="H57">
        <v>2.8608437405454201</v>
      </c>
      <c r="I57">
        <f t="shared" si="0"/>
        <v>5.3</v>
      </c>
      <c r="J57">
        <f t="shared" si="1"/>
        <v>15.899999999999999</v>
      </c>
      <c r="K57" t="s">
        <v>32</v>
      </c>
      <c r="L57" t="s">
        <v>21</v>
      </c>
    </row>
    <row r="58" spans="1:12" x14ac:dyDescent="0.25">
      <c r="A58">
        <v>9006</v>
      </c>
      <c r="B58">
        <v>1824</v>
      </c>
      <c r="C58" t="s">
        <v>13</v>
      </c>
      <c r="D58" t="s">
        <v>8</v>
      </c>
      <c r="E58">
        <v>15741</v>
      </c>
      <c r="F58">
        <v>51.91</v>
      </c>
      <c r="G58">
        <v>75</v>
      </c>
      <c r="H58">
        <v>8.4744590299957991</v>
      </c>
      <c r="I58">
        <f t="shared" si="0"/>
        <v>12.977499999999999</v>
      </c>
      <c r="J58">
        <f t="shared" si="1"/>
        <v>38.932499999999997</v>
      </c>
      <c r="K58" t="s">
        <v>32</v>
      </c>
      <c r="L58" t="s">
        <v>7</v>
      </c>
    </row>
    <row r="59" spans="1:12" x14ac:dyDescent="0.25">
      <c r="A59">
        <v>9324</v>
      </c>
      <c r="B59">
        <v>14081</v>
      </c>
      <c r="C59" t="s">
        <v>13</v>
      </c>
      <c r="D59" t="s">
        <v>8</v>
      </c>
      <c r="E59">
        <v>11520</v>
      </c>
      <c r="F59">
        <v>4.0436559405030197</v>
      </c>
      <c r="G59">
        <v>5.7</v>
      </c>
      <c r="H59">
        <v>8.4905448363751805</v>
      </c>
      <c r="I59">
        <f t="shared" si="0"/>
        <v>1.0109139851257549</v>
      </c>
      <c r="J59">
        <f t="shared" si="1"/>
        <v>3.032741955377265</v>
      </c>
      <c r="K59" t="s">
        <v>32</v>
      </c>
      <c r="L59" t="s">
        <v>7</v>
      </c>
    </row>
    <row r="63" spans="1:12" x14ac:dyDescent="0.25">
      <c r="A63" t="s">
        <v>23</v>
      </c>
      <c r="B63" s="5" t="s">
        <v>0</v>
      </c>
      <c r="C63" t="s">
        <v>3</v>
      </c>
      <c r="D63" t="s">
        <v>1</v>
      </c>
      <c r="E63" t="s">
        <v>2</v>
      </c>
      <c r="F63" t="s">
        <v>22</v>
      </c>
      <c r="G63" t="s">
        <v>25</v>
      </c>
      <c r="H63" t="s">
        <v>24</v>
      </c>
      <c r="I63" s="1" t="s">
        <v>26</v>
      </c>
      <c r="J63" s="1" t="s">
        <v>27</v>
      </c>
      <c r="K63" t="s">
        <v>29</v>
      </c>
      <c r="L63" t="s">
        <v>4</v>
      </c>
    </row>
    <row r="64" spans="1:12" x14ac:dyDescent="0.25">
      <c r="A64">
        <v>9228</v>
      </c>
      <c r="B64">
        <v>933</v>
      </c>
      <c r="C64" t="s">
        <v>6</v>
      </c>
      <c r="D64" t="s">
        <v>5</v>
      </c>
      <c r="E64">
        <v>1025</v>
      </c>
      <c r="F64">
        <v>390</v>
      </c>
      <c r="G64">
        <v>138</v>
      </c>
      <c r="H64">
        <v>38.739410702110497</v>
      </c>
      <c r="I64">
        <f>F64*0.25</f>
        <v>97.5</v>
      </c>
      <c r="J64">
        <f>F64*0.6</f>
        <v>234</v>
      </c>
      <c r="K64" t="s">
        <v>28</v>
      </c>
      <c r="L64" t="s">
        <v>7</v>
      </c>
    </row>
    <row r="65" spans="1:12" x14ac:dyDescent="0.25">
      <c r="A65">
        <v>9242</v>
      </c>
      <c r="B65">
        <v>934</v>
      </c>
      <c r="C65" t="s">
        <v>9</v>
      </c>
      <c r="D65" t="s">
        <v>8</v>
      </c>
      <c r="E65">
        <v>1709</v>
      </c>
      <c r="F65">
        <v>49.37</v>
      </c>
      <c r="G65">
        <v>68</v>
      </c>
      <c r="H65">
        <v>8.0098010263781507</v>
      </c>
      <c r="I65">
        <f t="shared" ref="I65:I69" si="2">F65*0.25</f>
        <v>12.342499999999999</v>
      </c>
      <c r="J65">
        <f t="shared" ref="J65:J69" si="3">F65*0.6</f>
        <v>29.621999999999996</v>
      </c>
      <c r="K65" t="s">
        <v>28</v>
      </c>
      <c r="L65" t="s">
        <v>7</v>
      </c>
    </row>
    <row r="66" spans="1:12" x14ac:dyDescent="0.25">
      <c r="A66">
        <v>9106</v>
      </c>
      <c r="B66">
        <v>941</v>
      </c>
      <c r="C66" t="s">
        <v>10</v>
      </c>
      <c r="D66" t="s">
        <v>5</v>
      </c>
      <c r="E66">
        <v>117</v>
      </c>
      <c r="F66">
        <v>29.39</v>
      </c>
      <c r="G66">
        <v>234.4</v>
      </c>
      <c r="H66">
        <v>1.4787030224848301</v>
      </c>
      <c r="I66">
        <f t="shared" si="2"/>
        <v>7.3475000000000001</v>
      </c>
      <c r="J66">
        <f t="shared" si="3"/>
        <v>17.634</v>
      </c>
      <c r="K66" t="s">
        <v>11</v>
      </c>
      <c r="L66" t="s">
        <v>11</v>
      </c>
    </row>
    <row r="67" spans="1:12" x14ac:dyDescent="0.25">
      <c r="A67">
        <v>9245</v>
      </c>
      <c r="B67">
        <v>946</v>
      </c>
      <c r="C67" t="s">
        <v>12</v>
      </c>
      <c r="D67" t="s">
        <v>8</v>
      </c>
      <c r="E67">
        <v>1202</v>
      </c>
      <c r="F67">
        <v>2560.2869295969099</v>
      </c>
      <c r="G67">
        <v>587</v>
      </c>
      <c r="H67">
        <v>54.320840102391003</v>
      </c>
      <c r="I67">
        <f t="shared" si="2"/>
        <v>640.07173239922747</v>
      </c>
      <c r="J67">
        <f t="shared" si="3"/>
        <v>1536.1721577581459</v>
      </c>
      <c r="K67" t="s">
        <v>28</v>
      </c>
      <c r="L67" t="s">
        <v>7</v>
      </c>
    </row>
    <row r="68" spans="1:12" x14ac:dyDescent="0.25">
      <c r="A68">
        <v>9244</v>
      </c>
      <c r="B68">
        <v>947</v>
      </c>
      <c r="C68" t="s">
        <v>12</v>
      </c>
      <c r="D68" t="s">
        <v>8</v>
      </c>
      <c r="E68">
        <v>1444</v>
      </c>
      <c r="F68">
        <v>329.71307040309398</v>
      </c>
      <c r="G68">
        <v>587</v>
      </c>
      <c r="H68">
        <v>54.320840102391102</v>
      </c>
      <c r="I68">
        <f t="shared" si="2"/>
        <v>82.428267600773495</v>
      </c>
      <c r="J68">
        <f t="shared" si="3"/>
        <v>197.82784224185639</v>
      </c>
      <c r="K68" t="s">
        <v>28</v>
      </c>
      <c r="L68" t="s">
        <v>7</v>
      </c>
    </row>
    <row r="69" spans="1:12" x14ac:dyDescent="0.25">
      <c r="A69">
        <v>9260</v>
      </c>
      <c r="B69">
        <v>1354</v>
      </c>
      <c r="C69" t="s">
        <v>35</v>
      </c>
      <c r="D69" t="s">
        <v>8</v>
      </c>
      <c r="E69">
        <v>3929</v>
      </c>
      <c r="F69">
        <v>2.77</v>
      </c>
      <c r="G69">
        <v>5.2</v>
      </c>
      <c r="H69">
        <v>0.22664598795220001</v>
      </c>
      <c r="I69">
        <f t="shared" si="2"/>
        <v>0.6925</v>
      </c>
      <c r="J69">
        <f t="shared" si="3"/>
        <v>1.6619999999999999</v>
      </c>
      <c r="K69" t="s">
        <v>28</v>
      </c>
      <c r="L69" t="s">
        <v>36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051AF-5C30-4187-BB30-BE31E465B892}">
  <dimension ref="B1:C18"/>
  <sheetViews>
    <sheetView workbookViewId="0"/>
  </sheetViews>
  <sheetFormatPr defaultRowHeight="15" x14ac:dyDescent="0.25"/>
  <cols>
    <col min="2" max="2" width="21.42578125" bestFit="1" customWidth="1"/>
    <col min="3" max="3" width="18.7109375" bestFit="1" customWidth="1"/>
  </cols>
  <sheetData>
    <row r="1" spans="2:3" x14ac:dyDescent="0.25">
      <c r="B1" t="s">
        <v>39</v>
      </c>
    </row>
    <row r="2" spans="2:3" x14ac:dyDescent="0.25">
      <c r="B2" s="2" t="s">
        <v>40</v>
      </c>
      <c r="C2" t="s">
        <v>42</v>
      </c>
    </row>
    <row r="3" spans="2:3" x14ac:dyDescent="0.25">
      <c r="B3" s="3" t="s">
        <v>30</v>
      </c>
      <c r="C3" s="4">
        <v>67.510000000000005</v>
      </c>
    </row>
    <row r="4" spans="2:3" x14ac:dyDescent="0.25">
      <c r="B4" s="3" t="s">
        <v>31</v>
      </c>
      <c r="C4" s="4">
        <v>61.639999999999993</v>
      </c>
    </row>
    <row r="5" spans="2:3" x14ac:dyDescent="0.25">
      <c r="B5" s="3" t="s">
        <v>16</v>
      </c>
      <c r="C5" s="4">
        <v>63.36</v>
      </c>
    </row>
    <row r="6" spans="2:3" x14ac:dyDescent="0.25">
      <c r="B6" s="3" t="s">
        <v>34</v>
      </c>
      <c r="C6" s="4">
        <v>0.43</v>
      </c>
    </row>
    <row r="7" spans="2:3" x14ac:dyDescent="0.25">
      <c r="B7" s="3" t="s">
        <v>28</v>
      </c>
      <c r="C7" s="4">
        <v>1067.8399999999997</v>
      </c>
    </row>
    <row r="8" spans="2:3" x14ac:dyDescent="0.25">
      <c r="B8" s="3" t="s">
        <v>32</v>
      </c>
      <c r="C8" s="4">
        <v>762.5100000000001</v>
      </c>
    </row>
    <row r="9" spans="2:3" x14ac:dyDescent="0.25">
      <c r="B9" s="3" t="s">
        <v>41</v>
      </c>
      <c r="C9" s="4">
        <v>2023.29</v>
      </c>
    </row>
    <row r="14" spans="2:3" x14ac:dyDescent="0.25">
      <c r="B14" t="s">
        <v>43</v>
      </c>
    </row>
    <row r="15" spans="2:3" x14ac:dyDescent="0.25">
      <c r="B15" s="2" t="s">
        <v>40</v>
      </c>
      <c r="C15" t="s">
        <v>42</v>
      </c>
    </row>
    <row r="16" spans="2:3" x14ac:dyDescent="0.25">
      <c r="B16" s="3" t="s">
        <v>11</v>
      </c>
      <c r="C16" s="4">
        <v>29.39</v>
      </c>
    </row>
    <row r="17" spans="2:3" x14ac:dyDescent="0.25">
      <c r="B17" s="3" t="s">
        <v>28</v>
      </c>
      <c r="C17" s="4">
        <v>3332.1400000000035</v>
      </c>
    </row>
    <row r="18" spans="2:3" x14ac:dyDescent="0.25">
      <c r="B18" s="3" t="s">
        <v>41</v>
      </c>
      <c r="C18" s="4">
        <v>3361.5300000000034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BySubbasin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Alexa</dc:creator>
  <cp:lastModifiedBy>Burgert, Kari</cp:lastModifiedBy>
  <dcterms:created xsi:type="dcterms:W3CDTF">2022-03-30T16:54:56Z</dcterms:created>
  <dcterms:modified xsi:type="dcterms:W3CDTF">2023-04-14T13:32:32Z</dcterms:modified>
</cp:coreProperties>
</file>