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RCA\EC\For2021\KS\GW_Model_Input\"/>
    </mc:Choice>
  </mc:AlternateContent>
  <xr:revisionPtr revIDLastSave="0" documentId="13_ncr:1_{8AF61512-CFF5-4344-B3F9-4148B9986F93}" xr6:coauthVersionLast="47" xr6:coauthVersionMax="47" xr10:uidLastSave="{00000000-0000-0000-0000-000000000000}"/>
  <bookViews>
    <workbookView xWindow="368" yWindow="368" windowWidth="19027" windowHeight="12120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" sheetId="3" r:id="rId4"/>
  </sheets>
  <definedNames>
    <definedName name="_xlnm.Database">almena_qq!$K$1:$L$321</definedName>
    <definedName name="_xlnm.Print_Area" localSheetId="3">almena_factor!$A$1:$N$25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3" i="3" l="1"/>
  <c r="H43" i="3"/>
  <c r="E43" i="3"/>
  <c r="F43" i="3" s="1"/>
  <c r="H42" i="3"/>
  <c r="I42" i="3" s="1"/>
  <c r="E42" i="3" l="1"/>
  <c r="F42" i="3" s="1"/>
  <c r="H41" i="3" l="1"/>
  <c r="I41" i="3" s="1"/>
  <c r="E41" i="3"/>
  <c r="F41" i="3" s="1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 s="1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I24" i="3" s="1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N32" i="3" l="1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<sst xmlns="http://schemas.openxmlformats.org/spreadsheetml/2006/main" count="2049" uniqueCount="417">
  <si>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</si>
  <si>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</si>
  <si>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</si>
  <si>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</si>
  <si>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</si>
  <si>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</si>
  <si>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</si>
  <si>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</si>
  <si>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</si>
  <si>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</si>
  <si>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</si>
  <si>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</si>
  <si>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</si>
  <si>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</si>
  <si>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</si>
  <si>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</si>
  <si>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</si>
  <si>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</si>
  <si>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</si>
  <si>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</si>
  <si>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</si>
  <si>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</si>
  <si>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</si>
  <si>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</si>
  <si>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</si>
  <si>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</si>
  <si>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</si>
  <si>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</si>
  <si>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</si>
  <si>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</si>
  <si>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</si>
  <si>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</si>
  <si>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</si>
  <si>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</si>
  <si>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</si>
  <si>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</si>
  <si>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</si>
  <si>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</si>
  <si>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</si>
  <si>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</si>
  <si>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</si>
  <si>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</si>
  <si>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</si>
  <si>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</si>
  <si>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</si>
  <si>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</si>
  <si>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</si>
  <si>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</si>
  <si>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</si>
  <si>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</si>
  <si>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</si>
  <si>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</si>
  <si>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</si>
  <si>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</si>
  <si>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</si>
  <si>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</si>
  <si>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</si>
  <si>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</si>
  <si>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</si>
  <si>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</si>
  <si>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</si>
  <si>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</si>
  <si>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</si>
  <si>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</si>
  <si>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</si>
  <si>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</si>
  <si>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</si>
  <si>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</si>
  <si>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</si>
  <si>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</si>
  <si>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</si>
  <si>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</si>
  <si>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</si>
  <si>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</si>
  <si>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</si>
  <si>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</si>
  <si>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</si>
  <si>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</si>
  <si>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</si>
  <si>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</si>
  <si>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</si>
  <si>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</si>
  <si>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</si>
  <si>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</si>
  <si>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</si>
  <si>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</si>
  <si>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</si>
  <si>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</si>
  <si>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</si>
  <si>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</si>
  <si>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</si>
  <si>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</si>
  <si>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</si>
  <si>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</si>
  <si>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</si>
  <si>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</si>
  <si>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</si>
  <si>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</si>
  <si>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</si>
  <si>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</si>
  <si>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</si>
  <si>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</si>
  <si>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</si>
  <si>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</si>
  <si>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</si>
  <si>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</si>
  <si>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</si>
  <si>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</si>
  <si>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</si>
  <si>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</si>
  <si>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</si>
  <si>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</si>
  <si>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</si>
  <si>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</si>
  <si>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</si>
  <si>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</si>
  <si>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</si>
  <si>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</si>
  <si>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</si>
  <si>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</si>
  <si>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</si>
  <si>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</si>
  <si>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</si>
  <si>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</si>
  <si>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</si>
  <si>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</si>
  <si>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</si>
  <si>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</si>
  <si>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</si>
  <si>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</si>
  <si>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</si>
  <si>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</si>
  <si>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</si>
  <si>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</si>
  <si>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</si>
  <si>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</si>
  <si>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</si>
  <si>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</si>
  <si>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</si>
  <si>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</si>
  <si>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</si>
  <si>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</si>
  <si>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</si>
  <si>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</si>
  <si>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</si>
  <si>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</si>
  <si>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</si>
  <si>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</si>
  <si>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</si>
  <si>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</si>
  <si>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</si>
  <si>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</si>
  <si>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</si>
  <si>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</si>
  <si>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</si>
  <si>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</si>
  <si>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</si>
  <si>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</si>
  <si>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</si>
  <si>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</si>
  <si>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</si>
  <si>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</si>
  <si>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</si>
  <si>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</si>
  <si>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</si>
  <si>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</si>
  <si>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</si>
  <si>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</si>
  <si>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</si>
  <si>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</si>
  <si>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</si>
  <si>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</si>
  <si>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</si>
  <si>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</si>
  <si>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</si>
  <si>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</si>
  <si>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</si>
  <si>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</si>
  <si>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</si>
  <si>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</si>
  <si>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</si>
  <si>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</si>
  <si>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</si>
  <si>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</si>
  <si>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</si>
  <si>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</si>
  <si>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</si>
  <si>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</si>
  <si>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</si>
  <si>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</si>
  <si>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</si>
  <si>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</si>
  <si>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</si>
  <si>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</si>
  <si>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</si>
  <si>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</si>
  <si>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</si>
  <si>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</si>
  <si>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</si>
  <si>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</si>
  <si>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</si>
  <si>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</si>
  <si>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</si>
  <si>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</si>
  <si>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</si>
  <si>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</si>
  <si>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</si>
  <si>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</si>
  <si>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</si>
  <si>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</si>
  <si>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</si>
  <si>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</si>
  <si>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</si>
  <si>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</si>
  <si>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</si>
  <si>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</si>
  <si>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</si>
  <si>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</si>
  <si>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</si>
  <si>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</si>
  <si>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</si>
  <si>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</si>
  <si>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</si>
  <si>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</si>
  <si>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</si>
  <si>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</si>
  <si>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</si>
  <si>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</si>
  <si>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</si>
  <si>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</si>
  <si>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</si>
  <si>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</si>
  <si>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</si>
  <si>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</si>
  <si>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</si>
  <si>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</si>
  <si>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</si>
  <si>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</si>
  <si>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</si>
  <si>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</si>
  <si>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</si>
  <si>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</si>
  <si>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</si>
  <si>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</si>
  <si>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</si>
  <si>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</si>
  <si>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</si>
  <si>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</si>
  <si>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</si>
  <si>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</si>
  <si>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</si>
  <si>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</si>
  <si>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</si>
  <si>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</si>
  <si>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</si>
  <si>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</si>
  <si>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</si>
  <si>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</si>
  <si>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</si>
  <si>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</si>
  <si>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</si>
  <si>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</si>
  <si>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</si>
  <si>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</si>
  <si>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</si>
  <si>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</si>
  <si>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</si>
  <si>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</si>
  <si>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</si>
  <si>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</si>
  <si>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</si>
  <si>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</si>
  <si>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</si>
  <si>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</si>
  <si>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</si>
  <si>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</si>
  <si>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</si>
  <si>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</si>
  <si>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</si>
  <si>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</si>
  <si>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</si>
  <si>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</si>
  <si>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</si>
  <si>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</si>
  <si>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</si>
  <si>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</si>
  <si>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</si>
  <si>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</si>
  <si>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</si>
  <si>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</si>
  <si>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</si>
  <si>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</si>
  <si>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</si>
  <si>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</si>
  <si>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</si>
  <si>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</si>
  <si>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</si>
  <si>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</si>
  <si>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</si>
  <si>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</si>
  <si>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</si>
  <si>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</si>
  <si>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</si>
  <si>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</si>
  <si>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</si>
  <si>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</si>
  <si>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</si>
  <si>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</si>
  <si>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</si>
  <si>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</si>
  <si>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</si>
  <si>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</si>
  <si>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</si>
  <si>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</si>
  <si>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</si>
  <si>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</si>
  <si>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</si>
  <si>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</si>
  <si>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</si>
  <si>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</si>
  <si>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</si>
  <si>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</si>
  <si>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</si>
  <si>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</si>
  <si>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</si>
  <si>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</si>
  <si>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</si>
  <si>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</si>
  <si>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</si>
  <si>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</si>
  <si>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</si>
  <si>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</si>
  <si>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</si>
  <si>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</si>
  <si>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</si>
  <si>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</si>
  <si>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</si>
  <si>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</si>
  <si>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</si>
  <si>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</si>
  <si>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</si>
  <si>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</si>
  <si>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</si>
  <si>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</si>
  <si>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</si>
  <si>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</si>
  <si>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</si>
  <si>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</si>
  <si>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</si>
  <si>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</si>
  <si>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</si>
  <si>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</si>
  <si>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</si>
  <si>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</si>
  <si>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</si>
  <si>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</si>
  <si>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</si>
  <si>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</si>
  <si>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</si>
  <si>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</si>
  <si>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</si>
  <si>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</si>
  <si>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</si>
  <si>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</si>
  <si>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</si>
  <si>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</si>
  <si>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</si>
  <si>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</si>
  <si>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</si>
  <si>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</si>
  <si>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</si>
  <si>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</si>
  <si>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</si>
  <si>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</si>
  <si>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</si>
  <si>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</si>
  <si>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</si>
  <si>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</si>
  <si>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</si>
  <si>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</si>
  <si>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</si>
  <si>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</si>
  <si>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</si>
  <si>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</si>
  <si>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</si>
  <si>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</si>
  <si>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</si>
  <si>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</si>
  <si>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</si>
  <si>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</si>
  <si>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</si>
  <si>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</si>
  <si>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</si>
  <si>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</si>
  <si>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</si>
  <si>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</si>
  <si>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</si>
  <si>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</si>
  <si>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</si>
  <si>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</si>
  <si>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</si>
  <si>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</si>
  <si>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</si>
  <si>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</si>
  <si>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</si>
  <si>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</si>
  <si>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</si>
  <si>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</si>
  <si>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</si>
  <si>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</si>
  <si>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</si>
  <si>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</si>
  <si>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</si>
  <si>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</si>
  <si>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</si>
  <si>
    <t>sheet gwIrr based on WRIS overlaps query</t>
  </si>
  <si>
    <t>Water use report by Almena District [pdiv_id=23751]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</si>
</sst>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  <xf numFmtId="0" fontId="0" fillId="0" borderId="1" xfId="0" applyFill="1" applyBorder="1"/>
    <xf numFmtId="1" fontId="0" fillId="0" borderId="1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377</v>
      </c>
    </row>
    <row r="5" spans="1:2" x14ac:dyDescent="0.35">
      <c r="A5" t="s">
        <v>378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379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265625" customWidth="1"/>
    <col min="4" max="4" width="3.86328125" customWidth="1"/>
    <col min="5" max="5" width="12" customWidth="1"/>
    <col min="6" max="6" width="4.59765625" customWidth="1"/>
    <col min="7" max="7" width="6.26562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7"/>
  <sheetViews>
    <sheetView tabSelected="1" topLeftCell="A20" workbookViewId="0">
      <selection activeCell="A22" sqref="A22:I44"/>
    </sheetView>
  </sheetViews>
  <sheetFormatPr defaultRowHeight="12.75" x14ac:dyDescent="0.35"/>
  <cols>
    <col min="5" max="5" width="10.265625" customWidth="1"/>
    <col min="6" max="6" width="11.265625" customWidth="1"/>
    <col min="8" max="8" width="10.597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416</v>
      </c>
      <c r="M21" s="23" t="s">
        <v>384</v>
      </c>
    </row>
    <row r="22" spans="1:19" ht="38.25" x14ac:dyDescent="0.35">
      <c r="A22" s="27" t="s">
        <v>413</v>
      </c>
      <c r="B22" s="28" t="s">
        <v>368</v>
      </c>
      <c r="C22" s="28" t="s">
        <v>369</v>
      </c>
      <c r="D22" s="28" t="s">
        <v>370</v>
      </c>
      <c r="E22" s="29" t="s">
        <v>396</v>
      </c>
      <c r="F22" s="29" t="s">
        <v>390</v>
      </c>
      <c r="G22" s="29" t="s">
        <v>398</v>
      </c>
      <c r="H22" s="29" t="s">
        <v>414</v>
      </c>
      <c r="I22" s="30" t="s">
        <v>381</v>
      </c>
      <c r="M22" s="22" t="s">
        <v>383</v>
      </c>
      <c r="N22" s="19" t="s">
        <v>381</v>
      </c>
      <c r="O22" s="19" t="s">
        <v>382</v>
      </c>
      <c r="Q22" s="18"/>
      <c r="R22" s="18"/>
      <c r="S22" s="18"/>
    </row>
    <row r="23" spans="1:19" x14ac:dyDescent="0.35">
      <c r="A23" s="31">
        <v>2001</v>
      </c>
      <c r="B23" s="31">
        <v>5321</v>
      </c>
      <c r="C23" s="31">
        <v>4971</v>
      </c>
      <c r="D23" s="31">
        <v>7985</v>
      </c>
      <c r="E23" s="31">
        <f t="shared" ref="E23:E29" si="1">D23-C23</f>
        <v>3014</v>
      </c>
      <c r="F23" s="31">
        <f t="shared" ref="F23:F29" si="2">E23/D23</f>
        <v>0.37745773324984344</v>
      </c>
      <c r="G23" s="31">
        <v>1938</v>
      </c>
      <c r="H23" s="31">
        <f>B23-G23</f>
        <v>3383</v>
      </c>
      <c r="I23" s="31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1">
        <v>2002</v>
      </c>
      <c r="B24" s="31">
        <v>4065</v>
      </c>
      <c r="C24" s="31">
        <v>5558</v>
      </c>
      <c r="D24" s="31">
        <v>7228</v>
      </c>
      <c r="E24" s="31">
        <f t="shared" si="1"/>
        <v>1670</v>
      </c>
      <c r="F24" s="31">
        <f t="shared" si="2"/>
        <v>0.23104593248478142</v>
      </c>
      <c r="G24" s="31">
        <v>1889</v>
      </c>
      <c r="H24" s="31">
        <f>B24-G24</f>
        <v>2176</v>
      </c>
      <c r="I24" s="31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1">
        <v>2003</v>
      </c>
      <c r="B25" s="31">
        <v>3379</v>
      </c>
      <c r="C25" s="31">
        <v>1674</v>
      </c>
      <c r="D25" s="31">
        <v>6585</v>
      </c>
      <c r="E25" s="31">
        <f t="shared" si="1"/>
        <v>4911</v>
      </c>
      <c r="F25" s="31">
        <f t="shared" si="2"/>
        <v>0.74578587699316634</v>
      </c>
      <c r="G25" s="31">
        <v>1759</v>
      </c>
      <c r="H25" s="31">
        <f>B25-G25</f>
        <v>1620</v>
      </c>
      <c r="I25" s="31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1">
        <v>2004</v>
      </c>
      <c r="B26" s="31">
        <v>0</v>
      </c>
      <c r="C26" s="31">
        <v>0</v>
      </c>
      <c r="D26" s="32">
        <v>8465.3700000000008</v>
      </c>
      <c r="E26" s="32">
        <f t="shared" si="1"/>
        <v>8465.3700000000008</v>
      </c>
      <c r="F26" s="31">
        <f t="shared" si="2"/>
        <v>1</v>
      </c>
      <c r="G26" s="31"/>
      <c r="H26" s="31"/>
      <c r="I26" s="31"/>
    </row>
    <row r="27" spans="1:19" x14ac:dyDescent="0.35">
      <c r="A27" s="31">
        <v>2005</v>
      </c>
      <c r="B27" s="31">
        <v>0</v>
      </c>
      <c r="C27" s="31">
        <v>0</v>
      </c>
      <c r="D27" s="32">
        <v>6306.5</v>
      </c>
      <c r="E27" s="32">
        <f t="shared" si="1"/>
        <v>6306.5</v>
      </c>
      <c r="F27" s="31">
        <f t="shared" si="2"/>
        <v>1</v>
      </c>
      <c r="G27" s="31"/>
      <c r="H27" s="31"/>
      <c r="I27" s="31"/>
    </row>
    <row r="28" spans="1:19" x14ac:dyDescent="0.35">
      <c r="A28" s="31">
        <v>2006</v>
      </c>
      <c r="B28" s="31">
        <v>0</v>
      </c>
      <c r="C28" s="31">
        <v>0</v>
      </c>
      <c r="D28" s="32">
        <v>6267.33</v>
      </c>
      <c r="E28" s="32">
        <f t="shared" si="1"/>
        <v>6267.33</v>
      </c>
      <c r="F28" s="31">
        <f t="shared" si="2"/>
        <v>1</v>
      </c>
      <c r="G28" s="31"/>
      <c r="H28" s="31"/>
      <c r="I28" s="31"/>
    </row>
    <row r="29" spans="1:19" x14ac:dyDescent="0.35">
      <c r="A29" s="31">
        <v>2007</v>
      </c>
      <c r="B29" s="31">
        <v>1099</v>
      </c>
      <c r="C29" s="31">
        <v>1700</v>
      </c>
      <c r="D29" s="31">
        <v>6903</v>
      </c>
      <c r="E29" s="32">
        <f t="shared" si="1"/>
        <v>5203</v>
      </c>
      <c r="F29" s="31">
        <f t="shared" si="2"/>
        <v>0.75373026220483852</v>
      </c>
      <c r="G29" s="31">
        <v>403</v>
      </c>
      <c r="H29" s="31">
        <f t="shared" ref="H29:H36" si="3">B29-G29</f>
        <v>696</v>
      </c>
      <c r="I29" s="31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1">
        <v>2008</v>
      </c>
      <c r="B30" s="33">
        <v>2217</v>
      </c>
      <c r="C30" s="32">
        <v>1700</v>
      </c>
      <c r="D30" s="31">
        <v>6268</v>
      </c>
      <c r="E30" s="32">
        <f t="shared" ref="E30:E38" si="8">D30-C30</f>
        <v>4568</v>
      </c>
      <c r="F30" s="31">
        <f t="shared" ref="F30:F43" si="9">E30/D30</f>
        <v>0.72878111040204208</v>
      </c>
      <c r="G30" s="31">
        <v>827</v>
      </c>
      <c r="H30" s="31">
        <f t="shared" si="3"/>
        <v>1390</v>
      </c>
      <c r="I30" s="31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1">
        <v>2009</v>
      </c>
      <c r="B31" s="33">
        <v>1551</v>
      </c>
      <c r="C31" s="31">
        <v>1100</v>
      </c>
      <c r="D31" s="32">
        <v>6663</v>
      </c>
      <c r="E31" s="32">
        <f t="shared" si="8"/>
        <v>5563</v>
      </c>
      <c r="F31" s="31">
        <f t="shared" si="9"/>
        <v>0.834909200060033</v>
      </c>
      <c r="G31" s="31">
        <v>300</v>
      </c>
      <c r="H31" s="31">
        <f t="shared" si="3"/>
        <v>1251</v>
      </c>
      <c r="I31" s="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1">
        <v>2010</v>
      </c>
      <c r="B32" s="33">
        <v>3330</v>
      </c>
      <c r="C32" s="32">
        <v>1700</v>
      </c>
      <c r="D32" s="32">
        <v>6045</v>
      </c>
      <c r="E32" s="32">
        <f t="shared" si="8"/>
        <v>4345</v>
      </c>
      <c r="F32" s="31">
        <f t="shared" si="9"/>
        <v>0.71877584780810588</v>
      </c>
      <c r="G32" s="31">
        <v>877</v>
      </c>
      <c r="H32" s="31">
        <f t="shared" si="3"/>
        <v>2453</v>
      </c>
      <c r="I32" s="31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1">
        <v>2011</v>
      </c>
      <c r="B33" s="31">
        <v>2277</v>
      </c>
      <c r="C33" s="31">
        <v>1500</v>
      </c>
      <c r="D33" s="32">
        <v>5845</v>
      </c>
      <c r="E33" s="32">
        <f t="shared" si="8"/>
        <v>4345</v>
      </c>
      <c r="F33" s="31">
        <f t="shared" si="9"/>
        <v>0.74337040205303684</v>
      </c>
      <c r="G33" s="31">
        <v>722</v>
      </c>
      <c r="H33" s="31">
        <f t="shared" si="3"/>
        <v>1555</v>
      </c>
      <c r="I33" s="31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1">
        <v>2012</v>
      </c>
      <c r="B34" s="33">
        <v>3172</v>
      </c>
      <c r="C34" s="32">
        <v>2450</v>
      </c>
      <c r="D34" s="32">
        <v>6065</v>
      </c>
      <c r="E34" s="32">
        <f t="shared" si="8"/>
        <v>3615</v>
      </c>
      <c r="F34" s="31">
        <f t="shared" si="9"/>
        <v>0.596042868920033</v>
      </c>
      <c r="G34" s="32">
        <v>1806</v>
      </c>
      <c r="H34" s="31">
        <f t="shared" si="3"/>
        <v>1366</v>
      </c>
      <c r="I34" s="31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1">
        <v>2013</v>
      </c>
      <c r="B35" s="33">
        <v>2274</v>
      </c>
      <c r="C35" s="32">
        <v>2200</v>
      </c>
      <c r="D35" s="32">
        <v>6085</v>
      </c>
      <c r="E35" s="32">
        <f t="shared" si="8"/>
        <v>3885</v>
      </c>
      <c r="F35" s="31">
        <f t="shared" si="9"/>
        <v>0.63845521774856206</v>
      </c>
      <c r="G35" s="32">
        <v>1306</v>
      </c>
      <c r="H35" s="31">
        <f t="shared" si="3"/>
        <v>968</v>
      </c>
      <c r="I35" s="31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1">
        <v>2014</v>
      </c>
      <c r="B36" s="33">
        <v>1385</v>
      </c>
      <c r="C36" s="32">
        <v>2500</v>
      </c>
      <c r="D36" s="34">
        <v>6233.5243224664027</v>
      </c>
      <c r="E36" s="32">
        <f t="shared" si="8"/>
        <v>3733.5243224664027</v>
      </c>
      <c r="F36" s="31">
        <f t="shared" si="9"/>
        <v>0.59894276966407478</v>
      </c>
      <c r="G36" s="32">
        <v>595</v>
      </c>
      <c r="H36" s="31">
        <f t="shared" si="3"/>
        <v>790</v>
      </c>
      <c r="I36" s="31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1">
        <v>2015</v>
      </c>
      <c r="B37" s="31">
        <v>0</v>
      </c>
      <c r="C37" s="31">
        <v>0</v>
      </c>
      <c r="D37" s="32">
        <v>6267.33</v>
      </c>
      <c r="E37" s="32">
        <f t="shared" si="8"/>
        <v>6267.33</v>
      </c>
      <c r="F37" s="31">
        <f t="shared" si="9"/>
        <v>1</v>
      </c>
      <c r="G37" s="32"/>
      <c r="H37" s="31"/>
      <c r="I37" s="31"/>
    </row>
    <row r="38" spans="1:15" x14ac:dyDescent="0.35">
      <c r="A38" s="31">
        <v>2016</v>
      </c>
      <c r="B38" s="31">
        <v>0</v>
      </c>
      <c r="C38" s="31">
        <v>0</v>
      </c>
      <c r="D38" s="32">
        <v>5830</v>
      </c>
      <c r="E38" s="32">
        <f t="shared" si="8"/>
        <v>5830</v>
      </c>
      <c r="F38" s="31">
        <f t="shared" si="9"/>
        <v>1</v>
      </c>
      <c r="G38" s="32"/>
      <c r="H38" s="31"/>
      <c r="I38" s="31"/>
    </row>
    <row r="39" spans="1:15" ht="13.15" x14ac:dyDescent="0.4">
      <c r="A39" s="31">
        <v>2017</v>
      </c>
      <c r="B39" s="35">
        <v>771</v>
      </c>
      <c r="C39" s="32">
        <v>2500</v>
      </c>
      <c r="D39" s="32">
        <v>6535</v>
      </c>
      <c r="E39" s="32">
        <f>D39-C39</f>
        <v>4035</v>
      </c>
      <c r="F39" s="31">
        <f t="shared" si="9"/>
        <v>0.6174445294567712</v>
      </c>
      <c r="G39" s="36">
        <v>288</v>
      </c>
      <c r="H39" s="31">
        <f>B39-G39</f>
        <v>483</v>
      </c>
      <c r="I39" s="31">
        <f>H39/B39</f>
        <v>0.62645914396887159</v>
      </c>
    </row>
    <row r="40" spans="1:15" x14ac:dyDescent="0.35">
      <c r="A40" s="31">
        <v>2018</v>
      </c>
      <c r="B40" s="37">
        <v>0</v>
      </c>
      <c r="C40" s="38">
        <v>0</v>
      </c>
      <c r="D40" s="32"/>
      <c r="E40" s="32"/>
      <c r="F40" s="38">
        <v>1</v>
      </c>
      <c r="G40" s="32">
        <v>0</v>
      </c>
      <c r="H40" s="31">
        <f>B40-G40</f>
        <v>0</v>
      </c>
      <c r="I40" s="31"/>
    </row>
    <row r="41" spans="1:15" x14ac:dyDescent="0.35">
      <c r="A41" s="31">
        <v>2019</v>
      </c>
      <c r="B41" s="37">
        <v>1320</v>
      </c>
      <c r="C41" s="31">
        <v>5763</v>
      </c>
      <c r="D41" s="32">
        <v>5858</v>
      </c>
      <c r="E41" s="32">
        <f>D41-C41</f>
        <v>95</v>
      </c>
      <c r="F41" s="31">
        <f t="shared" si="9"/>
        <v>1.6217138955274837E-2</v>
      </c>
      <c r="G41" s="32">
        <v>584</v>
      </c>
      <c r="H41" s="31">
        <f>B41-G41</f>
        <v>736</v>
      </c>
      <c r="I41" s="31">
        <f>H41/B41</f>
        <v>0.55757575757575761</v>
      </c>
    </row>
    <row r="42" spans="1:15" x14ac:dyDescent="0.35">
      <c r="A42" s="31">
        <v>2020</v>
      </c>
      <c r="B42" s="31">
        <v>3076</v>
      </c>
      <c r="C42" s="31">
        <v>5763</v>
      </c>
      <c r="D42" s="32">
        <v>8080</v>
      </c>
      <c r="E42" s="32">
        <f>D42-C42</f>
        <v>2317</v>
      </c>
      <c r="F42" s="31">
        <f t="shared" si="9"/>
        <v>0.28675742574257423</v>
      </c>
      <c r="G42" s="32">
        <v>1109</v>
      </c>
      <c r="H42" s="31">
        <f>B42-G42</f>
        <v>1967</v>
      </c>
      <c r="I42" s="31">
        <f>H42/B42</f>
        <v>0.63946684005201559</v>
      </c>
    </row>
    <row r="43" spans="1:15" x14ac:dyDescent="0.35">
      <c r="A43" s="31">
        <v>2021</v>
      </c>
      <c r="B43" s="31">
        <v>2593</v>
      </c>
      <c r="C43" s="31">
        <v>5763</v>
      </c>
      <c r="D43" s="32">
        <v>6657</v>
      </c>
      <c r="E43" s="32">
        <f>D43-C43</f>
        <v>894</v>
      </c>
      <c r="F43" s="37">
        <f t="shared" si="9"/>
        <v>0.13429472735466427</v>
      </c>
      <c r="G43" s="32">
        <v>1085</v>
      </c>
      <c r="H43" s="37">
        <f>B43-G43</f>
        <v>1508</v>
      </c>
      <c r="I43" s="31">
        <f>H43/B43</f>
        <v>0.58156575395295029</v>
      </c>
    </row>
    <row r="44" spans="1:15" x14ac:dyDescent="0.35">
      <c r="A44" s="31">
        <v>2022</v>
      </c>
      <c r="B44" s="31"/>
      <c r="C44" s="31"/>
      <c r="D44" s="32"/>
      <c r="E44" s="32"/>
      <c r="F44" s="31"/>
      <c r="G44" s="32"/>
      <c r="H44" s="31"/>
      <c r="I44" s="31"/>
    </row>
    <row r="45" spans="1:15" x14ac:dyDescent="0.35">
      <c r="D45" s="1"/>
      <c r="E45" s="1"/>
      <c r="G45" s="1"/>
      <c r="H45" s="1"/>
    </row>
    <row r="46" spans="1:15" x14ac:dyDescent="0.35">
      <c r="A46" s="23" t="s">
        <v>397</v>
      </c>
      <c r="B46" s="23" t="s">
        <v>412</v>
      </c>
      <c r="I46" s="23"/>
    </row>
    <row r="47" spans="1:15" x14ac:dyDescent="0.35">
      <c r="A47" s="23"/>
      <c r="B47" s="23" t="s">
        <v>401</v>
      </c>
      <c r="D47" s="23" t="s">
        <v>402</v>
      </c>
      <c r="I47" s="23"/>
    </row>
    <row r="48" spans="1:15" x14ac:dyDescent="0.35">
      <c r="A48" s="17" t="s">
        <v>371</v>
      </c>
      <c r="B48" s="23" t="s">
        <v>399</v>
      </c>
      <c r="D48" s="23" t="s">
        <v>411</v>
      </c>
      <c r="E48" s="23" t="s">
        <v>407</v>
      </c>
      <c r="I48" s="23"/>
    </row>
    <row r="49" spans="1:5" x14ac:dyDescent="0.35">
      <c r="A49" s="17" t="s">
        <v>372</v>
      </c>
      <c r="B49" s="23" t="s">
        <v>400</v>
      </c>
      <c r="D49" s="23" t="s">
        <v>403</v>
      </c>
      <c r="E49" s="23" t="s">
        <v>405</v>
      </c>
    </row>
    <row r="50" spans="1:5" x14ac:dyDescent="0.35">
      <c r="A50" s="24" t="s">
        <v>385</v>
      </c>
      <c r="B50" s="23" t="s">
        <v>380</v>
      </c>
      <c r="D50" s="23" t="s">
        <v>404</v>
      </c>
      <c r="E50" s="23" t="s">
        <v>406</v>
      </c>
    </row>
    <row r="51" spans="1:5" x14ac:dyDescent="0.35">
      <c r="A51" s="26" t="s">
        <v>410</v>
      </c>
      <c r="B51" s="23"/>
      <c r="D51" s="23"/>
      <c r="E51" s="23"/>
    </row>
    <row r="52" spans="1:5" x14ac:dyDescent="0.35">
      <c r="A52" s="17" t="s">
        <v>373</v>
      </c>
      <c r="B52" s="23" t="s">
        <v>409</v>
      </c>
      <c r="D52" s="23"/>
      <c r="E52" s="23"/>
    </row>
    <row r="53" spans="1:5" x14ac:dyDescent="0.35">
      <c r="B53" s="23" t="s">
        <v>415</v>
      </c>
      <c r="D53" s="23"/>
      <c r="E53" s="23"/>
    </row>
    <row r="54" spans="1:5" x14ac:dyDescent="0.35">
      <c r="A54" s="17" t="s">
        <v>374</v>
      </c>
      <c r="B54" s="23" t="s">
        <v>395</v>
      </c>
      <c r="D54" s="23"/>
      <c r="E54" s="23"/>
    </row>
    <row r="55" spans="1:5" x14ac:dyDescent="0.35">
      <c r="A55" s="17" t="s">
        <v>375</v>
      </c>
      <c r="B55" s="23" t="s">
        <v>391</v>
      </c>
      <c r="E55" s="25"/>
    </row>
    <row r="60" spans="1:5" x14ac:dyDescent="0.35">
      <c r="A60" s="23" t="s">
        <v>408</v>
      </c>
      <c r="B60" s="23"/>
      <c r="E60" s="23"/>
    </row>
    <row r="61" spans="1:5" x14ac:dyDescent="0.35">
      <c r="A61" s="17" t="s">
        <v>371</v>
      </c>
      <c r="B61" s="23" t="s">
        <v>394</v>
      </c>
    </row>
    <row r="62" spans="1:5" x14ac:dyDescent="0.35">
      <c r="A62" s="17"/>
      <c r="B62" s="23" t="s">
        <v>393</v>
      </c>
    </row>
    <row r="63" spans="1:5" x14ac:dyDescent="0.35">
      <c r="A63" s="17" t="s">
        <v>372</v>
      </c>
      <c r="B63" t="s">
        <v>376</v>
      </c>
    </row>
    <row r="65" spans="1:2" x14ac:dyDescent="0.35">
      <c r="A65" s="24" t="s">
        <v>385</v>
      </c>
      <c r="B65" s="23" t="s">
        <v>392</v>
      </c>
    </row>
    <row r="66" spans="1:2" x14ac:dyDescent="0.35">
      <c r="A66" s="23" t="s">
        <v>386</v>
      </c>
      <c r="B66" s="23" t="s">
        <v>389</v>
      </c>
    </row>
    <row r="67" spans="1:2" x14ac:dyDescent="0.35">
      <c r="A67" s="23" t="s">
        <v>387</v>
      </c>
      <c r="B67" s="23" t="s">
        <v>388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</vt:lpstr>
      <vt:lpstr>Database</vt:lpstr>
      <vt:lpstr>almena_factor!Print_Area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2022-04-08T21:23:11Z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