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WaterPlanning\Republican\Projects\RRCAAnnualUpdate\2018\C_Accounting\e_SmallPumpersNFCanals\"/>
    </mc:Choice>
  </mc:AlternateContent>
  <bookViews>
    <workbookView xWindow="0" yWindow="0" windowWidth="29010" windowHeight="12270" activeTab="1"/>
  </bookViews>
  <sheets>
    <sheet name="Sheet1" sheetId="1" r:id="rId1"/>
    <sheet name="Subbasin" sheetId="2" r:id="rId2"/>
  </sheets>
  <calcPr calcId="162913"/>
  <pivotCaches>
    <pivotCache cacheId="4" r:id="rId3"/>
    <pivotCache cacheId="7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9" i="1" l="1"/>
  <c r="J59" i="1"/>
  <c r="I60" i="1"/>
  <c r="J60" i="1"/>
  <c r="I61" i="1"/>
  <c r="J61" i="1"/>
  <c r="I62" i="1"/>
  <c r="J62" i="1"/>
  <c r="I63" i="1"/>
  <c r="J63" i="1"/>
  <c r="J58" i="1"/>
  <c r="I58" i="1"/>
  <c r="I3" i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</calcChain>
</file>

<file path=xl/sharedStrings.xml><?xml version="1.0" encoding="utf-8"?>
<sst xmlns="http://schemas.openxmlformats.org/spreadsheetml/2006/main" count="212" uniqueCount="32">
  <si>
    <t>CanalID</t>
  </si>
  <si>
    <t>RightID</t>
  </si>
  <si>
    <t>CarrierA</t>
  </si>
  <si>
    <t>AppPre</t>
  </si>
  <si>
    <t>AppNum</t>
  </si>
  <si>
    <t>Delivery_acft</t>
  </si>
  <si>
    <t>IrrigatedAcres</t>
  </si>
  <si>
    <t>Pump</t>
  </si>
  <si>
    <t>A</t>
  </si>
  <si>
    <t>Red Willow Creek</t>
  </si>
  <si>
    <t>Prairie Dog Creek</t>
  </si>
  <si>
    <t>Jenkins Ditch</t>
  </si>
  <si>
    <t>Buffalo Creek</t>
  </si>
  <si>
    <t>Allen &amp; Larned Ditch</t>
  </si>
  <si>
    <t>D</t>
  </si>
  <si>
    <t>Crews Canal</t>
  </si>
  <si>
    <t>Parks Ditch</t>
  </si>
  <si>
    <t>Lueking Canal</t>
  </si>
  <si>
    <t>Small Pumpers</t>
  </si>
  <si>
    <t>Non-Federal Canals</t>
  </si>
  <si>
    <t>Delivery_Depth_in</t>
  </si>
  <si>
    <t>Return flow (acft)</t>
  </si>
  <si>
    <t>CBCU (acft)</t>
  </si>
  <si>
    <t>Sub-basin</t>
  </si>
  <si>
    <t>Republican River - Above</t>
  </si>
  <si>
    <t>Republican River - Below</t>
  </si>
  <si>
    <t>Medicine Creek - Below</t>
  </si>
  <si>
    <t>Medicine Creek - Above</t>
  </si>
  <si>
    <t>Sappa Creek- Below</t>
  </si>
  <si>
    <t>Row Labels</t>
  </si>
  <si>
    <t>Grand Total</t>
  </si>
  <si>
    <t>Sum of Delivery_acft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</si>
</sst>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MS Sans Serif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1" fontId="0" fillId="0" borderId="0" xfId="0" applyNumberFormat="1"/>
    <xf numFmtId="0" fontId="2" fillId="2" borderId="0" xfId="0" applyFont="1" applyFill="1" applyAlignment="1">
      <alignment horizontal="center"/>
    </xf>
    <xf numFmtId="1" fontId="0" fillId="2" borderId="0" xfId="0" applyNumberFormat="1" applyFill="1"/>
    <xf numFmtId="1" fontId="2" fillId="2" borderId="0" xfId="0" applyNumberFormat="1" applyFont="1" applyFill="1" applyAlignment="1">
      <alignment horizont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1" fontId="4" fillId="2" borderId="0" xfId="0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o, Hua" refreshedDate="43539.714498148147" createdVersion="6" refreshedVersion="6" minRefreshableVersion="3" recordCount="51">
  <cacheSource type="worksheet">
    <worksheetSource ref="A2:K53" sheet="Sheet1"/>
  </cacheSource>
  <cacheFields count="11">
    <cacheField name="CanalID" numFmtId="0">
      <sharedItems containsSemiMixedTypes="0" containsString="0" containsNumber="1" containsInteger="1" minValue="9004" maxValue="9300"/>
    </cacheField>
    <cacheField name="RightID" numFmtId="0">
      <sharedItems containsSemiMixedTypes="0" containsString="0" containsNumber="1" containsInteger="1" minValue="961" maxValue="10323"/>
    </cacheField>
    <cacheField name="CarrierA" numFmtId="0">
      <sharedItems/>
    </cacheField>
    <cacheField name="AppPre" numFmtId="0">
      <sharedItems/>
    </cacheField>
    <cacheField name="AppNum" numFmtId="0">
      <sharedItems containsSemiMixedTypes="0" containsString="0" containsNumber="1" containsInteger="1" minValue="1042" maxValue="17137"/>
    </cacheField>
    <cacheField name="Delivery_acft" numFmtId="0">
      <sharedItems containsSemiMixedTypes="0" containsString="0" containsNumber="1" minValue="3.7440431774352703E-2" maxValue="186.553333333333"/>
    </cacheField>
    <cacheField name="IrrigatedAcres" numFmtId="0">
      <sharedItems containsSemiMixedTypes="0" containsString="0" containsNumber="1" minValue="8" maxValue="360"/>
    </cacheField>
    <cacheField name="Delivery_Depth_in" numFmtId="0">
      <sharedItems containsSemiMixedTypes="0" containsString="0" containsNumber="1" minValue="5.1040079213500403E-3" maxValue="25.174525281580699"/>
    </cacheField>
    <cacheField name="Return flow (acft)" numFmtId="1">
      <sharedItems containsSemiMixedTypes="0" containsString="0" containsNumber="1" minValue="9.3601079435881758E-3" maxValue="46.63833333333325"/>
    </cacheField>
    <cacheField name="CBCU (acft)" numFmtId="1">
      <sharedItems containsSemiMixedTypes="0" containsString="0" containsNumber="1" minValue="2.8080323830764527E-2" maxValue="139.91499999999974"/>
    </cacheField>
    <cacheField name="Sub-basin" numFmtId="0">
      <sharedItems count="8">
        <s v="Republican River - Above"/>
        <s v="Red Willow Creek"/>
        <s v="Medicine Creek - Above"/>
        <s v="Medicine Creek - Below"/>
        <s v="Sappa Creek- Below"/>
        <s v="Prairie Dog Creek"/>
        <s v="Republican River - Below"/>
        <s v="Buffalo Creek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uo, Hua" refreshedDate="43539.716172106484" createdVersion="6" refreshedVersion="6" minRefreshableVersion="3" recordCount="6">
  <cacheSource type="worksheet">
    <worksheetSource ref="A57:K63" sheet="Sheet1"/>
  </cacheSource>
  <cacheFields count="11">
    <cacheField name="CanalID" numFmtId="0">
      <sharedItems containsSemiMixedTypes="0" containsString="0" containsNumber="1" containsInteger="1" minValue="9079" maxValue="9260"/>
    </cacheField>
    <cacheField name="RightID" numFmtId="0">
      <sharedItems containsSemiMixedTypes="0" containsString="0" containsNumber="1" containsInteger="1" minValue="933" maxValue="1354"/>
    </cacheField>
    <cacheField name="CarrierA" numFmtId="0">
      <sharedItems/>
    </cacheField>
    <cacheField name="AppPre" numFmtId="0">
      <sharedItems/>
    </cacheField>
    <cacheField name="AppNum" numFmtId="0">
      <sharedItems containsSemiMixedTypes="0" containsString="0" containsNumber="1" containsInteger="1" minValue="117" maxValue="3929"/>
    </cacheField>
    <cacheField name="Delivery_acft" numFmtId="0">
      <sharedItems containsSemiMixedTypes="0" containsString="0" containsNumber="1" minValue="4.6647095325423001E-2" maxValue="2108.4715890830998"/>
    </cacheField>
    <cacheField name="IrrigatedAcres" numFmtId="0">
      <sharedItems containsSemiMixedTypes="0" containsString="0" containsNumber="1" containsInteger="1" minValue="4" maxValue="506"/>
    </cacheField>
    <cacheField name="Delivery_Depth_in" numFmtId="0">
      <sharedItems containsSemiMixedTypes="0" containsString="0" containsNumber="1" minValue="3.8167426013689101E-3" maxValue="44.734809497908103"/>
    </cacheField>
    <cacheField name="Return flow (acft)" numFmtId="1">
      <sharedItems containsSemiMixedTypes="0" containsString="0" containsNumber="1" minValue="1.166177383135575E-2" maxValue="527.11789727077496"/>
    </cacheField>
    <cacheField name="CBCU (acft)" numFmtId="1">
      <sharedItems containsSemiMixedTypes="0" containsString="0" containsNumber="1" minValue="3.4985321494067252E-2" maxValue="1581.353691812325"/>
    </cacheField>
    <cacheField name="Sub-basin" numFmtId="0">
      <sharedItems count="2">
        <s v="Republican River - Above"/>
        <s v="Buffalo Creek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1">
  <r>
    <n v="9166"/>
    <n v="961"/>
    <s v="Pump"/>
    <s v="A"/>
    <n v="3221"/>
    <n v="54.862581851354399"/>
    <n v="93"/>
    <n v="6.4976537668061898"/>
    <n v="13.7156454628386"/>
    <n v="41.146936388515797"/>
    <x v="0"/>
  </r>
  <r>
    <n v="9178"/>
    <n v="962"/>
    <s v="Pump"/>
    <s v="A"/>
    <n v="14171"/>
    <n v="24.5494181486456"/>
    <n v="35"/>
    <n v="6.4976537668061898"/>
    <n v="6.1373545371614"/>
    <n v="18.4120636114842"/>
    <x v="0"/>
  </r>
  <r>
    <n v="9216"/>
    <n v="982"/>
    <s v="Pump"/>
    <s v="A"/>
    <n v="3758"/>
    <n v="0.70119128559959998"/>
    <n v="58"/>
    <n v="0.14489049804316301"/>
    <n v="0.17529782139989999"/>
    <n v="0.52589346419969996"/>
    <x v="0"/>
  </r>
  <r>
    <n v="9004"/>
    <n v="983"/>
    <s v="Pump"/>
    <s v="A"/>
    <n v="5032"/>
    <n v="0.89800617322131004"/>
    <n v="73.900000000000006"/>
    <n v="0.14489049804316301"/>
    <n v="0.22450154330532751"/>
    <n v="0.67350462991598259"/>
    <x v="0"/>
  </r>
  <r>
    <n v="9132"/>
    <n v="985"/>
    <s v="Pump"/>
    <s v="A"/>
    <n v="16985"/>
    <n v="8.7650000000000006"/>
    <n v="55.1"/>
    <n v="1.1824164551782701"/>
    <n v="2.1912500000000001"/>
    <n v="6.5737500000000004"/>
    <x v="0"/>
  </r>
  <r>
    <n v="9195"/>
    <n v="988"/>
    <s v="Pump"/>
    <s v="A"/>
    <n v="5514"/>
    <n v="1.80113027937439"/>
    <n v="10"/>
    <n v="0.139985618276562"/>
    <n v="0.45028256984359749"/>
    <n v="1.3508477095307925"/>
    <x v="0"/>
  </r>
  <r>
    <n v="9053"/>
    <n v="1153"/>
    <s v="Pump"/>
    <s v="A"/>
    <n v="3082"/>
    <n v="1.0793278503457999"/>
    <n v="8"/>
    <n v="1.72258536314237"/>
    <n v="0.26983196258644998"/>
    <n v="0.80949588775934989"/>
    <x v="1"/>
  </r>
  <r>
    <n v="9054"/>
    <n v="1154"/>
    <s v="Pump"/>
    <s v="A"/>
    <n v="15258"/>
    <n v="0.22362985628290799"/>
    <n v="17"/>
    <n v="0.23933459973160301"/>
    <n v="5.5907464070726998E-2"/>
    <n v="0.16772239221218099"/>
    <x v="1"/>
  </r>
  <r>
    <n v="9209"/>
    <n v="1182"/>
    <s v="Pump"/>
    <s v="A"/>
    <n v="3623"/>
    <n v="1.8554331674329401"/>
    <n v="42.9"/>
    <n v="0.51933949720600103"/>
    <n v="0.46385829185823502"/>
    <n v="1.3915748755747051"/>
    <x v="1"/>
  </r>
  <r>
    <n v="9210"/>
    <n v="1183"/>
    <s v="Pump"/>
    <s v="A"/>
    <n v="1042"/>
    <n v="2.0853257212102001"/>
    <n v="48.2"/>
    <n v="0.51933949720600103"/>
    <n v="0.52133143030255003"/>
    <n v="1.5639942909076501"/>
    <x v="1"/>
  </r>
  <r>
    <n v="9115"/>
    <n v="1233"/>
    <s v="Pump"/>
    <s v="A"/>
    <n v="3161"/>
    <n v="11.0602718126858"/>
    <n v="25"/>
    <n v="2.4060288437675199"/>
    <n v="2.7650679531714499"/>
    <n v="8.2952038595143502"/>
    <x v="2"/>
  </r>
  <r>
    <n v="9093"/>
    <n v="1272"/>
    <s v="Pump"/>
    <s v="A"/>
    <n v="3632"/>
    <n v="2.6491407146242301"/>
    <n v="76.5"/>
    <n v="0.41582234139966101"/>
    <n v="0.66228517865605752"/>
    <n v="1.9868555359681725"/>
    <x v="3"/>
  </r>
  <r>
    <n v="9095"/>
    <n v="1274"/>
    <s v="Pump"/>
    <s v="A"/>
    <n v="11817"/>
    <n v="2.6491407146242301"/>
    <n v="76.5"/>
    <n v="0.41582234139966101"/>
    <n v="0.66228517865605752"/>
    <n v="1.9868555359681725"/>
    <x v="3"/>
  </r>
  <r>
    <n v="9095"/>
    <n v="1274"/>
    <s v="Pump"/>
    <s v="A"/>
    <n v="11817"/>
    <n v="2.6491407146242301"/>
    <n v="76.5"/>
    <n v="0.41582234139966101"/>
    <n v="0.66228517865605752"/>
    <n v="1.9868555359681725"/>
    <x v="3"/>
  </r>
  <r>
    <n v="9096"/>
    <n v="1275"/>
    <s v="Pump"/>
    <s v="A"/>
    <n v="6576"/>
    <n v="2.6491407146242301"/>
    <n v="76.5"/>
    <n v="0.41582234139966101"/>
    <n v="0.66228517865605752"/>
    <n v="1.9868555359681725"/>
    <x v="3"/>
  </r>
  <r>
    <n v="9094"/>
    <n v="1277"/>
    <s v="Pump"/>
    <s v="A"/>
    <n v="3701"/>
    <n v="2.6491407146242301"/>
    <n v="76.5"/>
    <n v="0.41582234139966101"/>
    <n v="0.66228517865605752"/>
    <n v="1.9868555359681725"/>
    <x v="3"/>
  </r>
  <r>
    <n v="9013"/>
    <n v="1311"/>
    <s v="Pump"/>
    <s v="A"/>
    <n v="16466"/>
    <n v="40.103999999999999"/>
    <n v="122"/>
    <n v="2.73255882641444"/>
    <n v="10.026"/>
    <n v="30.077999999999999"/>
    <x v="0"/>
  </r>
  <r>
    <n v="9188"/>
    <n v="1372"/>
    <s v="Pump"/>
    <s v="A"/>
    <n v="2029"/>
    <n v="35.382861697942403"/>
    <n v="94"/>
    <n v="4.5966084084274899"/>
    <n v="8.8457154244856007"/>
    <n v="26.537146273456802"/>
    <x v="0"/>
  </r>
  <r>
    <n v="9160"/>
    <n v="1397"/>
    <s v="Pump"/>
    <s v="A"/>
    <n v="4421"/>
    <n v="3.7440431774352703E-2"/>
    <n v="125"/>
    <n v="5.1040079213500403E-3"/>
    <n v="9.3601079435881758E-3"/>
    <n v="2.8080323830764527E-2"/>
    <x v="4"/>
  </r>
  <r>
    <n v="9162"/>
    <n v="1398"/>
    <s v="Pump"/>
    <s v="A"/>
    <n v="10377"/>
    <n v="0.27619990653211002"/>
    <n v="13"/>
    <n v="0.25063713512523"/>
    <n v="6.9049976633027504E-2"/>
    <n v="0.20714992989908251"/>
    <x v="4"/>
  </r>
  <r>
    <n v="9071"/>
    <n v="1501"/>
    <s v="Pump"/>
    <s v="A"/>
    <n v="11007"/>
    <n v="22.518271490777899"/>
    <n v="33"/>
    <n v="8.3601883518709901"/>
    <n v="5.6295678726944747"/>
    <n v="16.888703618083426"/>
    <x v="5"/>
  </r>
  <r>
    <n v="9233"/>
    <n v="1504"/>
    <s v="Pump"/>
    <s v="A"/>
    <n v="3010"/>
    <n v="56.4721397783402"/>
    <n v="79.099999999999994"/>
    <n v="8.9767931336898901"/>
    <n v="14.11803494458505"/>
    <n v="42.354104833755152"/>
    <x v="5"/>
  </r>
  <r>
    <n v="9235"/>
    <n v="1505"/>
    <s v="Pump"/>
    <s v="A"/>
    <n v="2948"/>
    <n v="13.196932758739401"/>
    <n v="50.7"/>
    <n v="4.4740667147400401"/>
    <n v="3.2992331896848501"/>
    <n v="9.8976995690545504"/>
    <x v="5"/>
  </r>
  <r>
    <n v="9234"/>
    <n v="1506"/>
    <s v="Pump"/>
    <s v="A"/>
    <n v="3047"/>
    <n v="18.055039775557098"/>
    <n v="50.7"/>
    <n v="4.4740667147400401"/>
    <n v="4.5137599438892746"/>
    <n v="13.541279831667824"/>
    <x v="5"/>
  </r>
  <r>
    <n v="9062"/>
    <n v="1586"/>
    <s v="Pump"/>
    <s v="A"/>
    <n v="3079"/>
    <n v="14.000999999999999"/>
    <n v="41"/>
    <n v="3.6620341352671502"/>
    <n v="3.5002499999999999"/>
    <n v="10.50075"/>
    <x v="0"/>
  </r>
  <r>
    <n v="9016"/>
    <n v="1617"/>
    <s v="Pump"/>
    <s v="A"/>
    <n v="13585"/>
    <n v="31.269281386420399"/>
    <n v="90"/>
    <n v="5.1310711176116399"/>
    <n v="7.8173203466050998"/>
    <n v="23.451961039815298"/>
    <x v="0"/>
  </r>
  <r>
    <n v="9015"/>
    <n v="1618"/>
    <s v="Pump"/>
    <s v="A"/>
    <n v="17137"/>
    <n v="15.7071771559411"/>
    <n v="90"/>
    <n v="5.1310711176116399"/>
    <n v="3.9267942889852749"/>
    <n v="11.780382866955826"/>
    <x v="0"/>
  </r>
  <r>
    <n v="9014"/>
    <n v="1619"/>
    <s v="Pump"/>
    <s v="A"/>
    <n v="6175"/>
    <n v="31.269281386420399"/>
    <n v="90"/>
    <n v="5.1310711176116399"/>
    <n v="7.8173203466050998"/>
    <n v="23.451961039815298"/>
    <x v="0"/>
  </r>
  <r>
    <n v="9017"/>
    <n v="1621"/>
    <s v="Pump"/>
    <s v="A"/>
    <n v="9065"/>
    <n v="4.6000934045513704"/>
    <n v="90"/>
    <n v="5.1310711176116399"/>
    <n v="1.1500233511378426"/>
    <n v="3.450070053413528"/>
    <x v="0"/>
  </r>
  <r>
    <n v="9185"/>
    <n v="1736"/>
    <s v="Pump"/>
    <s v="A"/>
    <n v="2357"/>
    <n v="7.3699341726318002"/>
    <n v="72"/>
    <n v="1.2392192657793699"/>
    <n v="1.84248354315795"/>
    <n v="5.5274506294738499"/>
    <x v="0"/>
  </r>
  <r>
    <n v="9069"/>
    <n v="1737"/>
    <s v="Pump"/>
    <s v="A"/>
    <n v="4205"/>
    <n v="9.9916666666666494"/>
    <n v="260"/>
    <n v="0.45848872503563298"/>
    <n v="2.4979166666666623"/>
    <n v="7.493749999999987"/>
    <x v="0"/>
  </r>
  <r>
    <n v="9068"/>
    <n v="1755"/>
    <s v="Pump"/>
    <s v="A"/>
    <n v="4206"/>
    <n v="9.9916666666666494"/>
    <n v="260"/>
    <n v="0.45848872503563298"/>
    <n v="2.4979166666666623"/>
    <n v="7.493749999999987"/>
    <x v="0"/>
  </r>
  <r>
    <n v="9067"/>
    <n v="1756"/>
    <s v="Pump"/>
    <s v="A"/>
    <n v="4665"/>
    <n v="9.9916666666666494"/>
    <n v="260"/>
    <n v="0.45848872503563298"/>
    <n v="2.4979166666666623"/>
    <n v="7.493749999999987"/>
    <x v="0"/>
  </r>
  <r>
    <n v="9070"/>
    <n v="1757"/>
    <s v="Pump"/>
    <s v="A"/>
    <n v="8525"/>
    <n v="9.9916666666666494"/>
    <n v="260"/>
    <n v="0.45848872503563298"/>
    <n v="2.4979166666666623"/>
    <n v="7.493749999999987"/>
    <x v="0"/>
  </r>
  <r>
    <n v="9164"/>
    <n v="1792"/>
    <s v="Pump"/>
    <s v="A"/>
    <n v="11820"/>
    <n v="109.84083333333299"/>
    <n v="360"/>
    <n v="2.8959754537954399"/>
    <n v="27.460208333333249"/>
    <n v="82.380624999999753"/>
    <x v="6"/>
  </r>
  <r>
    <n v="9211"/>
    <n v="1795"/>
    <s v="Pump"/>
    <s v="A"/>
    <n v="11820"/>
    <n v="29.238333333333301"/>
    <n v="81.900000000000006"/>
    <n v="2.1166083283417998"/>
    <n v="7.3095833333333253"/>
    <n v="21.928749999999976"/>
    <x v="6"/>
  </r>
  <r>
    <n v="9181"/>
    <n v="1797"/>
    <s v="Pump"/>
    <s v="A"/>
    <n v="15691"/>
    <n v="2.9791666666666599"/>
    <n v="11.28"/>
    <n v="1.33295454195277"/>
    <n v="0.74479166666666496"/>
    <n v="2.2343749999999947"/>
    <x v="6"/>
  </r>
  <r>
    <n v="9005"/>
    <n v="1799"/>
    <s v="Pump"/>
    <s v="A"/>
    <n v="7586"/>
    <n v="46.514000000000003"/>
    <n v="192.99"/>
    <n v="2.8940262149620999"/>
    <n v="11.628500000000001"/>
    <n v="34.8855"/>
    <x v="6"/>
  </r>
  <r>
    <n v="9091"/>
    <n v="1800"/>
    <s v="Pump"/>
    <s v="A"/>
    <n v="8401"/>
    <n v="46.514000000000003"/>
    <n v="192.99"/>
    <n v="2.8940262149620999"/>
    <n v="11.628500000000001"/>
    <n v="34.8855"/>
    <x v="6"/>
  </r>
  <r>
    <n v="9102"/>
    <n v="1802"/>
    <s v="Pump"/>
    <s v="A"/>
    <n v="5468"/>
    <n v="33.045000000000002"/>
    <n v="26"/>
    <n v="13.193149387495099"/>
    <n v="8.2612500000000004"/>
    <n v="24.783750000000001"/>
    <x v="6"/>
  </r>
  <r>
    <n v="9105"/>
    <n v="1805"/>
    <s v="Pump"/>
    <s v="A"/>
    <n v="4222"/>
    <n v="119.016994834966"/>
    <n v="108"/>
    <n v="13.250909021421"/>
    <n v="29.7542487087415"/>
    <n v="89.262746126224499"/>
    <x v="6"/>
  </r>
  <r>
    <n v="9100"/>
    <n v="1809"/>
    <s v="Pump"/>
    <s v="A"/>
    <n v="3240"/>
    <n v="131.50491287206401"/>
    <n v="104"/>
    <n v="13.552975751998501"/>
    <n v="32.876228218016003"/>
    <n v="98.628684654048016"/>
    <x v="6"/>
  </r>
  <r>
    <n v="9019"/>
    <n v="1814"/>
    <s v="Pump"/>
    <s v="A"/>
    <n v="3252"/>
    <n v="186.553333333333"/>
    <n v="84"/>
    <n v="25.174525281580699"/>
    <n v="46.63833333333325"/>
    <n v="139.91499999999974"/>
    <x v="6"/>
  </r>
  <r>
    <n v="9021"/>
    <n v="1815"/>
    <s v="Pump"/>
    <s v="A"/>
    <n v="3443"/>
    <n v="186.553333333333"/>
    <n v="84"/>
    <n v="25.174525281580699"/>
    <n v="46.63833333333325"/>
    <n v="139.91499999999974"/>
    <x v="6"/>
  </r>
  <r>
    <n v="9020"/>
    <n v="1816"/>
    <s v="Pump"/>
    <s v="A"/>
    <n v="8422"/>
    <n v="186.553333333333"/>
    <n v="84"/>
    <n v="25.174525281580699"/>
    <n v="46.63833333333325"/>
    <n v="139.91499999999974"/>
    <x v="6"/>
  </r>
  <r>
    <n v="9006"/>
    <n v="1824"/>
    <s v="Pump"/>
    <s v="A"/>
    <n v="15741"/>
    <n v="30.790151802629499"/>
    <n v="75"/>
    <n v="5.0265821610319001"/>
    <n v="7.6975379506573747"/>
    <n v="23.092613851972125"/>
    <x v="6"/>
  </r>
  <r>
    <n v="9300"/>
    <n v="1831"/>
    <s v="Pump"/>
    <s v="A"/>
    <n v="10117"/>
    <n v="16.565856565387101"/>
    <n v="35"/>
    <n v="5.7141066126900002"/>
    <n v="4.1414641413467752"/>
    <n v="12.424392424040326"/>
    <x v="6"/>
  </r>
  <r>
    <n v="9045"/>
    <n v="9842"/>
    <s v="Pump"/>
    <s v="A"/>
    <n v="10244"/>
    <n v="1.24934424388024"/>
    <n v="10"/>
    <n v="1.5168505513199999"/>
    <n v="0.31233606097006"/>
    <n v="0.93700818291017995"/>
    <x v="1"/>
  </r>
  <r>
    <n v="9080"/>
    <n v="10265"/>
    <s v="Pump"/>
    <s v="A"/>
    <n v="10458"/>
    <n v="4.1958333333333302"/>
    <n v="24.3"/>
    <n v="2.06893335659761"/>
    <n v="1.0489583333333325"/>
    <n v="3.1468749999999979"/>
    <x v="7"/>
  </r>
  <r>
    <n v="9161"/>
    <n v="10322"/>
    <s v="Pump"/>
    <s v="A"/>
    <n v="12151"/>
    <n v="0.187202158871763"/>
    <n v="41"/>
    <n v="9.0585685040628194E-2"/>
    <n v="4.6800539717940751E-2"/>
    <n v="0.14040161915382227"/>
    <x v="0"/>
  </r>
  <r>
    <n v="9163"/>
    <n v="10323"/>
    <s v="Pump"/>
    <s v="A"/>
    <n v="12151"/>
    <n v="0.187202158871763"/>
    <n v="41"/>
    <n v="0.16029242368072799"/>
    <n v="4.6800539717940751E-2"/>
    <n v="0.14040161915382227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">
  <r>
    <n v="9228"/>
    <n v="933"/>
    <s v="Crews Canal"/>
    <s v="D"/>
    <n v="1025"/>
    <n v="297"/>
    <n v="125"/>
    <n v="29.5015512253545"/>
    <n v="74.25"/>
    <n v="222.75"/>
    <x v="0"/>
  </r>
  <r>
    <n v="9106"/>
    <n v="941"/>
    <s v="Allen &amp; Larned Ditch"/>
    <s v="D"/>
    <n v="117"/>
    <n v="187.24"/>
    <n v="261"/>
    <n v="9.4206313006896902"/>
    <n v="46.81"/>
    <n v="140.43"/>
    <x v="1"/>
  </r>
  <r>
    <n v="9079"/>
    <n v="944"/>
    <s v="Jenkins Ditch"/>
    <s v="A"/>
    <n v="924"/>
    <n v="53.26"/>
    <n v="161"/>
    <n v="4.3138373018517697"/>
    <n v="13.315"/>
    <n v="39.945"/>
    <x v="1"/>
  </r>
  <r>
    <n v="9245"/>
    <n v="946"/>
    <s v="Parks Ditch"/>
    <s v="A"/>
    <n v="1202"/>
    <n v="2108.4715890830998"/>
    <n v="506"/>
    <n v="44.734809497908103"/>
    <n v="527.11789727077496"/>
    <n v="1581.353691812325"/>
    <x v="0"/>
  </r>
  <r>
    <n v="9244"/>
    <n v="947"/>
    <s v="Parks Ditch"/>
    <s v="A"/>
    <n v="1444"/>
    <n v="271.52841091690402"/>
    <n v="76"/>
    <n v="44.734809497908103"/>
    <n v="67.882102729226006"/>
    <n v="203.64630818767802"/>
    <x v="0"/>
  </r>
  <r>
    <n v="9260"/>
    <n v="1354"/>
    <s v="Lueking Canal"/>
    <s v="A"/>
    <n v="3929"/>
    <n v="4.6647095325423001E-2"/>
    <n v="4"/>
    <n v="3.8167426013689101E-3"/>
    <n v="1.166177383135575E-2"/>
    <n v="3.4985321494067252E-2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5:B18" firstHeaderRow="1" firstDataRow="1" firstDataCol="1"/>
  <pivotFields count="11">
    <pivotField showAll="0"/>
    <pivotField showAll="0"/>
    <pivotField showAll="0"/>
    <pivotField showAll="0"/>
    <pivotField showAll="0"/>
    <pivotField dataField="1" showAll="0"/>
    <pivotField showAll="0"/>
    <pivotField showAll="0"/>
    <pivotField numFmtId="1" showAll="0"/>
    <pivotField numFmtId="1" showAll="0"/>
    <pivotField axis="axisRow" showAll="0">
      <items count="3">
        <item x="1"/>
        <item x="0"/>
        <item t="default"/>
      </items>
    </pivotField>
  </pivotFields>
  <rowFields count="1">
    <field x="10"/>
  </rowFields>
  <rowItems count="3">
    <i>
      <x/>
    </i>
    <i>
      <x v="1"/>
    </i>
    <i t="grand">
      <x/>
    </i>
  </rowItems>
  <colItems count="1">
    <i/>
  </colItems>
  <dataFields count="1">
    <dataField name="Sum of Delivery_acf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2:B11" firstHeaderRow="1" firstDataRow="1" firstDataCol="1"/>
  <pivotFields count="11">
    <pivotField showAll="0"/>
    <pivotField showAll="0"/>
    <pivotField showAll="0"/>
    <pivotField showAll="0"/>
    <pivotField showAll="0"/>
    <pivotField dataField="1" showAll="0"/>
    <pivotField showAll="0"/>
    <pivotField showAll="0"/>
    <pivotField numFmtId="1" showAll="0"/>
    <pivotField numFmtId="1" showAll="0"/>
    <pivotField axis="axisRow" showAll="0">
      <items count="9">
        <item x="7"/>
        <item x="2"/>
        <item x="3"/>
        <item x="5"/>
        <item x="1"/>
        <item x="0"/>
        <item x="6"/>
        <item x="4"/>
        <item t="default"/>
      </items>
    </pivotField>
  </pivotFields>
  <rowFields count="1">
    <field x="1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Delivery_acf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35" workbookViewId="0">
      <selection activeCell="A57" sqref="A57:K63"/>
    </sheetView>
  </sheetViews>
  <sheetFormatPr defaultRowHeight="15" x14ac:dyDescent="0.25"/>
  <cols>
    <col min="6" max="6" width="12.7109375" bestFit="1" customWidth="1"/>
    <col min="9" max="9" width="18" bestFit="1" customWidth="1"/>
    <col min="10" max="10" width="12.7109375" bestFit="1" customWidth="1"/>
    <col min="11" max="11" width="23.5703125" bestFit="1" customWidth="1"/>
  </cols>
  <sheetData>
    <row r="1" spans="1:11" x14ac:dyDescent="0.25">
      <c r="A1" s="6" t="s">
        <v>18</v>
      </c>
    </row>
    <row r="2" spans="1:11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20</v>
      </c>
      <c r="I2" s="4" t="s">
        <v>21</v>
      </c>
      <c r="J2" s="4" t="s">
        <v>22</v>
      </c>
      <c r="K2" s="5" t="s">
        <v>23</v>
      </c>
    </row>
    <row r="3" spans="1:11" x14ac:dyDescent="0.25">
      <c r="A3">
        <v>9166</v>
      </c>
      <c r="B3">
        <v>961</v>
      </c>
      <c r="C3" t="s">
        <v>7</v>
      </c>
      <c r="D3" t="s">
        <v>8</v>
      </c>
      <c r="E3">
        <v>3221</v>
      </c>
      <c r="F3">
        <v>54.862581851354399</v>
      </c>
      <c r="G3">
        <v>93</v>
      </c>
      <c r="H3">
        <v>6.4976537668061898</v>
      </c>
      <c r="I3" s="3">
        <f t="shared" ref="I3:I53" si="0">F3*0.25</f>
        <v>13.7156454628386</v>
      </c>
      <c r="J3" s="3">
        <f t="shared" ref="J3:J53" si="1">F3*0.75</f>
        <v>41.146936388515797</v>
      </c>
      <c r="K3" t="s">
        <v>24</v>
      </c>
    </row>
    <row r="4" spans="1:11" x14ac:dyDescent="0.25">
      <c r="A4">
        <v>9178</v>
      </c>
      <c r="B4">
        <v>962</v>
      </c>
      <c r="C4" t="s">
        <v>7</v>
      </c>
      <c r="D4" t="s">
        <v>8</v>
      </c>
      <c r="E4">
        <v>14171</v>
      </c>
      <c r="F4">
        <v>24.5494181486456</v>
      </c>
      <c r="G4">
        <v>35</v>
      </c>
      <c r="H4">
        <v>6.4976537668061898</v>
      </c>
      <c r="I4" s="3">
        <f t="shared" si="0"/>
        <v>6.1373545371614</v>
      </c>
      <c r="J4" s="3">
        <f t="shared" si="1"/>
        <v>18.4120636114842</v>
      </c>
      <c r="K4" t="s">
        <v>24</v>
      </c>
    </row>
    <row r="5" spans="1:11" x14ac:dyDescent="0.25">
      <c r="A5">
        <v>9216</v>
      </c>
      <c r="B5">
        <v>982</v>
      </c>
      <c r="C5" t="s">
        <v>7</v>
      </c>
      <c r="D5" t="s">
        <v>8</v>
      </c>
      <c r="E5">
        <v>3758</v>
      </c>
      <c r="F5">
        <v>0.70119128559959998</v>
      </c>
      <c r="G5">
        <v>58</v>
      </c>
      <c r="H5">
        <v>0.14489049804316301</v>
      </c>
      <c r="I5" s="3">
        <f t="shared" si="0"/>
        <v>0.17529782139989999</v>
      </c>
      <c r="J5" s="3">
        <f t="shared" si="1"/>
        <v>0.52589346419969996</v>
      </c>
      <c r="K5" t="s">
        <v>24</v>
      </c>
    </row>
    <row r="6" spans="1:11" x14ac:dyDescent="0.25">
      <c r="A6">
        <v>9004</v>
      </c>
      <c r="B6">
        <v>983</v>
      </c>
      <c r="C6" t="s">
        <v>7</v>
      </c>
      <c r="D6" t="s">
        <v>8</v>
      </c>
      <c r="E6">
        <v>5032</v>
      </c>
      <c r="F6">
        <v>0.89800617322131004</v>
      </c>
      <c r="G6">
        <v>73.900000000000006</v>
      </c>
      <c r="H6">
        <v>0.14489049804316301</v>
      </c>
      <c r="I6" s="3">
        <f t="shared" si="0"/>
        <v>0.22450154330532751</v>
      </c>
      <c r="J6" s="3">
        <f t="shared" si="1"/>
        <v>0.67350462991598259</v>
      </c>
      <c r="K6" t="s">
        <v>24</v>
      </c>
    </row>
    <row r="7" spans="1:11" x14ac:dyDescent="0.25">
      <c r="A7">
        <v>9132</v>
      </c>
      <c r="B7">
        <v>985</v>
      </c>
      <c r="C7" t="s">
        <v>7</v>
      </c>
      <c r="D7" t="s">
        <v>8</v>
      </c>
      <c r="E7">
        <v>16985</v>
      </c>
      <c r="F7">
        <v>8.7650000000000006</v>
      </c>
      <c r="G7">
        <v>55.1</v>
      </c>
      <c r="H7">
        <v>1.1824164551782701</v>
      </c>
      <c r="I7" s="3">
        <f t="shared" si="0"/>
        <v>2.1912500000000001</v>
      </c>
      <c r="J7" s="3">
        <f t="shared" si="1"/>
        <v>6.5737500000000004</v>
      </c>
      <c r="K7" t="s">
        <v>24</v>
      </c>
    </row>
    <row r="8" spans="1:11" x14ac:dyDescent="0.25">
      <c r="A8">
        <v>9195</v>
      </c>
      <c r="B8">
        <v>988</v>
      </c>
      <c r="C8" t="s">
        <v>7</v>
      </c>
      <c r="D8" t="s">
        <v>8</v>
      </c>
      <c r="E8">
        <v>5514</v>
      </c>
      <c r="F8">
        <v>1.80113027937439</v>
      </c>
      <c r="G8">
        <v>10</v>
      </c>
      <c r="H8">
        <v>0.139985618276562</v>
      </c>
      <c r="I8" s="3">
        <f t="shared" si="0"/>
        <v>0.45028256984359749</v>
      </c>
      <c r="J8" s="3">
        <f t="shared" si="1"/>
        <v>1.3508477095307925</v>
      </c>
      <c r="K8" t="s">
        <v>24</v>
      </c>
    </row>
    <row r="9" spans="1:11" x14ac:dyDescent="0.25">
      <c r="A9">
        <v>9053</v>
      </c>
      <c r="B9">
        <v>1153</v>
      </c>
      <c r="C9" t="s">
        <v>7</v>
      </c>
      <c r="D9" t="s">
        <v>8</v>
      </c>
      <c r="E9">
        <v>3082</v>
      </c>
      <c r="F9">
        <v>1.0793278503457999</v>
      </c>
      <c r="G9">
        <v>8</v>
      </c>
      <c r="H9">
        <v>1.72258536314237</v>
      </c>
      <c r="I9" s="3">
        <f t="shared" si="0"/>
        <v>0.26983196258644998</v>
      </c>
      <c r="J9" s="3">
        <f t="shared" si="1"/>
        <v>0.80949588775934989</v>
      </c>
      <c r="K9" t="s">
        <v>9</v>
      </c>
    </row>
    <row r="10" spans="1:11" x14ac:dyDescent="0.25">
      <c r="A10">
        <v>9054</v>
      </c>
      <c r="B10">
        <v>1154</v>
      </c>
      <c r="C10" t="s">
        <v>7</v>
      </c>
      <c r="D10" t="s">
        <v>8</v>
      </c>
      <c r="E10">
        <v>15258</v>
      </c>
      <c r="F10">
        <v>0.22362985628290799</v>
      </c>
      <c r="G10">
        <v>17</v>
      </c>
      <c r="H10">
        <v>0.23933459973160301</v>
      </c>
      <c r="I10" s="3">
        <f t="shared" si="0"/>
        <v>5.5907464070726998E-2</v>
      </c>
      <c r="J10" s="3">
        <f t="shared" si="1"/>
        <v>0.16772239221218099</v>
      </c>
      <c r="K10" t="s">
        <v>9</v>
      </c>
    </row>
    <row r="11" spans="1:11" x14ac:dyDescent="0.25">
      <c r="A11">
        <v>9209</v>
      </c>
      <c r="B11">
        <v>1182</v>
      </c>
      <c r="C11" t="s">
        <v>7</v>
      </c>
      <c r="D11" t="s">
        <v>8</v>
      </c>
      <c r="E11">
        <v>3623</v>
      </c>
      <c r="F11">
        <v>1.8554331674329401</v>
      </c>
      <c r="G11">
        <v>42.9</v>
      </c>
      <c r="H11">
        <v>0.51933949720600103</v>
      </c>
      <c r="I11" s="3">
        <f t="shared" si="0"/>
        <v>0.46385829185823502</v>
      </c>
      <c r="J11" s="3">
        <f t="shared" si="1"/>
        <v>1.3915748755747051</v>
      </c>
      <c r="K11" t="s">
        <v>9</v>
      </c>
    </row>
    <row r="12" spans="1:11" x14ac:dyDescent="0.25">
      <c r="A12">
        <v>9210</v>
      </c>
      <c r="B12">
        <v>1183</v>
      </c>
      <c r="C12" t="s">
        <v>7</v>
      </c>
      <c r="D12" t="s">
        <v>8</v>
      </c>
      <c r="E12">
        <v>1042</v>
      </c>
      <c r="F12">
        <v>2.0853257212102001</v>
      </c>
      <c r="G12">
        <v>48.2</v>
      </c>
      <c r="H12">
        <v>0.51933949720600103</v>
      </c>
      <c r="I12" s="3">
        <f t="shared" si="0"/>
        <v>0.52133143030255003</v>
      </c>
      <c r="J12" s="3">
        <f t="shared" si="1"/>
        <v>1.5639942909076501</v>
      </c>
      <c r="K12" t="s">
        <v>9</v>
      </c>
    </row>
    <row r="13" spans="1:11" x14ac:dyDescent="0.25">
      <c r="A13">
        <v>9115</v>
      </c>
      <c r="B13">
        <v>1233</v>
      </c>
      <c r="C13" t="s">
        <v>7</v>
      </c>
      <c r="D13" t="s">
        <v>8</v>
      </c>
      <c r="E13">
        <v>3161</v>
      </c>
      <c r="F13">
        <v>11.0602718126858</v>
      </c>
      <c r="G13">
        <v>25</v>
      </c>
      <c r="H13">
        <v>2.4060288437675199</v>
      </c>
      <c r="I13" s="3">
        <f t="shared" si="0"/>
        <v>2.7650679531714499</v>
      </c>
      <c r="J13" s="3">
        <f t="shared" si="1"/>
        <v>8.2952038595143502</v>
      </c>
      <c r="K13" t="s">
        <v>27</v>
      </c>
    </row>
    <row r="14" spans="1:11" ht="14.25" customHeight="1" x14ac:dyDescent="0.25">
      <c r="A14">
        <v>9093</v>
      </c>
      <c r="B14">
        <v>1272</v>
      </c>
      <c r="C14" t="s">
        <v>7</v>
      </c>
      <c r="D14" t="s">
        <v>8</v>
      </c>
      <c r="E14">
        <v>3632</v>
      </c>
      <c r="F14">
        <v>2.6491407146242301</v>
      </c>
      <c r="G14">
        <v>76.5</v>
      </c>
      <c r="H14">
        <v>0.41582234139966101</v>
      </c>
      <c r="I14" s="3">
        <f t="shared" si="0"/>
        <v>0.66228517865605752</v>
      </c>
      <c r="J14" s="3">
        <f t="shared" si="1"/>
        <v>1.9868555359681725</v>
      </c>
      <c r="K14" t="s">
        <v>26</v>
      </c>
    </row>
    <row r="15" spans="1:11" hidden="1" x14ac:dyDescent="0.25">
      <c r="A15">
        <v>9095</v>
      </c>
      <c r="B15">
        <v>1274</v>
      </c>
      <c r="C15" t="s">
        <v>7</v>
      </c>
      <c r="D15" t="s">
        <v>8</v>
      </c>
      <c r="E15">
        <v>11817</v>
      </c>
      <c r="F15">
        <v>2.6491407146242301</v>
      </c>
      <c r="G15">
        <v>76.5</v>
      </c>
      <c r="H15">
        <v>0.41582234139966101</v>
      </c>
      <c r="I15" s="3">
        <f t="shared" si="0"/>
        <v>0.66228517865605752</v>
      </c>
      <c r="J15" s="3">
        <f t="shared" si="1"/>
        <v>1.9868555359681725</v>
      </c>
      <c r="K15" t="s">
        <v>26</v>
      </c>
    </row>
    <row r="16" spans="1:11" x14ac:dyDescent="0.25">
      <c r="A16" s="7">
        <v>9095</v>
      </c>
      <c r="B16" s="7">
        <v>1274</v>
      </c>
      <c r="C16" s="7" t="s">
        <v>7</v>
      </c>
      <c r="D16" s="7" t="s">
        <v>8</v>
      </c>
      <c r="E16" s="7">
        <v>11817</v>
      </c>
      <c r="F16" s="7">
        <v>2.6491407146242301</v>
      </c>
      <c r="G16" s="7">
        <v>76.5</v>
      </c>
      <c r="H16" s="7">
        <v>0.41582234139966101</v>
      </c>
      <c r="I16" s="8">
        <f t="shared" si="0"/>
        <v>0.66228517865605752</v>
      </c>
      <c r="J16" s="8">
        <f t="shared" si="1"/>
        <v>1.9868555359681725</v>
      </c>
      <c r="K16" s="7" t="s">
        <v>26</v>
      </c>
    </row>
    <row r="17" spans="1:11" x14ac:dyDescent="0.25">
      <c r="A17" s="7">
        <v>9096</v>
      </c>
      <c r="B17" s="7">
        <v>1275</v>
      </c>
      <c r="C17" s="7" t="s">
        <v>7</v>
      </c>
      <c r="D17" s="7" t="s">
        <v>8</v>
      </c>
      <c r="E17" s="7">
        <v>6576</v>
      </c>
      <c r="F17" s="7">
        <v>2.6491407146242301</v>
      </c>
      <c r="G17" s="7">
        <v>76.5</v>
      </c>
      <c r="H17" s="7">
        <v>0.41582234139966101</v>
      </c>
      <c r="I17" s="8">
        <f t="shared" si="0"/>
        <v>0.66228517865605752</v>
      </c>
      <c r="J17" s="8">
        <f t="shared" si="1"/>
        <v>1.9868555359681725</v>
      </c>
      <c r="K17" s="7" t="s">
        <v>26</v>
      </c>
    </row>
    <row r="18" spans="1:11" x14ac:dyDescent="0.25">
      <c r="A18">
        <v>9094</v>
      </c>
      <c r="B18">
        <v>1277</v>
      </c>
      <c r="C18" t="s">
        <v>7</v>
      </c>
      <c r="D18" t="s">
        <v>8</v>
      </c>
      <c r="E18">
        <v>3701</v>
      </c>
      <c r="F18">
        <v>2.6491407146242301</v>
      </c>
      <c r="G18">
        <v>76.5</v>
      </c>
      <c r="H18">
        <v>0.41582234139966101</v>
      </c>
      <c r="I18" s="3">
        <f t="shared" si="0"/>
        <v>0.66228517865605752</v>
      </c>
      <c r="J18" s="3">
        <f t="shared" si="1"/>
        <v>1.9868555359681725</v>
      </c>
      <c r="K18" t="s">
        <v>26</v>
      </c>
    </row>
    <row r="19" spans="1:11" x14ac:dyDescent="0.25">
      <c r="A19">
        <v>9013</v>
      </c>
      <c r="B19">
        <v>1311</v>
      </c>
      <c r="C19" t="s">
        <v>7</v>
      </c>
      <c r="D19" t="s">
        <v>8</v>
      </c>
      <c r="E19">
        <v>16466</v>
      </c>
      <c r="F19">
        <v>40.103999999999999</v>
      </c>
      <c r="G19">
        <v>122</v>
      </c>
      <c r="H19">
        <v>2.73255882641444</v>
      </c>
      <c r="I19" s="3">
        <f t="shared" si="0"/>
        <v>10.026</v>
      </c>
      <c r="J19" s="3">
        <f t="shared" si="1"/>
        <v>30.077999999999999</v>
      </c>
      <c r="K19" t="s">
        <v>24</v>
      </c>
    </row>
    <row r="20" spans="1:11" x14ac:dyDescent="0.25">
      <c r="A20">
        <v>9188</v>
      </c>
      <c r="B20">
        <v>1372</v>
      </c>
      <c r="C20" t="s">
        <v>7</v>
      </c>
      <c r="D20" t="s">
        <v>8</v>
      </c>
      <c r="E20">
        <v>2029</v>
      </c>
      <c r="F20">
        <v>35.382861697942403</v>
      </c>
      <c r="G20">
        <v>94</v>
      </c>
      <c r="H20">
        <v>4.5966084084274899</v>
      </c>
      <c r="I20" s="3">
        <f t="shared" si="0"/>
        <v>8.8457154244856007</v>
      </c>
      <c r="J20" s="3">
        <f t="shared" si="1"/>
        <v>26.537146273456802</v>
      </c>
      <c r="K20" t="s">
        <v>24</v>
      </c>
    </row>
    <row r="21" spans="1:11" x14ac:dyDescent="0.25">
      <c r="A21">
        <v>9160</v>
      </c>
      <c r="B21">
        <v>1397</v>
      </c>
      <c r="C21" t="s">
        <v>7</v>
      </c>
      <c r="D21" t="s">
        <v>8</v>
      </c>
      <c r="E21">
        <v>4421</v>
      </c>
      <c r="F21" s="1">
        <v>3.7440431774352703E-2</v>
      </c>
      <c r="G21">
        <v>125</v>
      </c>
      <c r="H21" s="1">
        <v>5.1040079213500403E-3</v>
      </c>
      <c r="I21" s="3">
        <f t="shared" si="0"/>
        <v>9.3601079435881758E-3</v>
      </c>
      <c r="J21" s="3">
        <f t="shared" si="1"/>
        <v>2.8080323830764527E-2</v>
      </c>
      <c r="K21" t="s">
        <v>28</v>
      </c>
    </row>
    <row r="22" spans="1:11" x14ac:dyDescent="0.25">
      <c r="A22">
        <v>9162</v>
      </c>
      <c r="B22">
        <v>1398</v>
      </c>
      <c r="C22" t="s">
        <v>7</v>
      </c>
      <c r="D22" t="s">
        <v>8</v>
      </c>
      <c r="E22">
        <v>10377</v>
      </c>
      <c r="F22">
        <v>0.27619990653211002</v>
      </c>
      <c r="G22">
        <v>13</v>
      </c>
      <c r="H22">
        <v>0.25063713512523</v>
      </c>
      <c r="I22" s="3">
        <f t="shared" si="0"/>
        <v>6.9049976633027504E-2</v>
      </c>
      <c r="J22" s="3">
        <f t="shared" si="1"/>
        <v>0.20714992989908251</v>
      </c>
      <c r="K22" t="s">
        <v>28</v>
      </c>
    </row>
    <row r="23" spans="1:11" x14ac:dyDescent="0.25">
      <c r="A23">
        <v>9071</v>
      </c>
      <c r="B23">
        <v>1501</v>
      </c>
      <c r="C23" t="s">
        <v>7</v>
      </c>
      <c r="D23" t="s">
        <v>8</v>
      </c>
      <c r="E23">
        <v>11007</v>
      </c>
      <c r="F23">
        <v>22.518271490777899</v>
      </c>
      <c r="G23">
        <v>33</v>
      </c>
      <c r="H23">
        <v>8.3601883518709901</v>
      </c>
      <c r="I23" s="3">
        <f t="shared" si="0"/>
        <v>5.6295678726944747</v>
      </c>
      <c r="J23" s="3">
        <f t="shared" si="1"/>
        <v>16.888703618083426</v>
      </c>
      <c r="K23" t="s">
        <v>10</v>
      </c>
    </row>
    <row r="24" spans="1:11" x14ac:dyDescent="0.25">
      <c r="A24">
        <v>9233</v>
      </c>
      <c r="B24">
        <v>1504</v>
      </c>
      <c r="C24" t="s">
        <v>7</v>
      </c>
      <c r="D24" t="s">
        <v>8</v>
      </c>
      <c r="E24">
        <v>3010</v>
      </c>
      <c r="F24">
        <v>56.4721397783402</v>
      </c>
      <c r="G24">
        <v>79.099999999999994</v>
      </c>
      <c r="H24">
        <v>8.9767931336898901</v>
      </c>
      <c r="I24" s="3">
        <f t="shared" si="0"/>
        <v>14.11803494458505</v>
      </c>
      <c r="J24" s="3">
        <f t="shared" si="1"/>
        <v>42.354104833755152</v>
      </c>
      <c r="K24" t="s">
        <v>10</v>
      </c>
    </row>
    <row r="25" spans="1:11" x14ac:dyDescent="0.25">
      <c r="A25">
        <v>9235</v>
      </c>
      <c r="B25">
        <v>1505</v>
      </c>
      <c r="C25" t="s">
        <v>7</v>
      </c>
      <c r="D25" t="s">
        <v>8</v>
      </c>
      <c r="E25">
        <v>2948</v>
      </c>
      <c r="F25">
        <v>13.196932758739401</v>
      </c>
      <c r="G25">
        <v>50.7</v>
      </c>
      <c r="H25">
        <v>4.4740667147400401</v>
      </c>
      <c r="I25" s="3">
        <f t="shared" si="0"/>
        <v>3.2992331896848501</v>
      </c>
      <c r="J25" s="3">
        <f t="shared" si="1"/>
        <v>9.8976995690545504</v>
      </c>
      <c r="K25" t="s">
        <v>10</v>
      </c>
    </row>
    <row r="26" spans="1:11" x14ac:dyDescent="0.25">
      <c r="A26">
        <v>9234</v>
      </c>
      <c r="B26">
        <v>1506</v>
      </c>
      <c r="C26" t="s">
        <v>7</v>
      </c>
      <c r="D26" t="s">
        <v>8</v>
      </c>
      <c r="E26">
        <v>3047</v>
      </c>
      <c r="F26">
        <v>18.055039775557098</v>
      </c>
      <c r="G26">
        <v>50.7</v>
      </c>
      <c r="H26">
        <v>4.4740667147400401</v>
      </c>
      <c r="I26" s="3">
        <f t="shared" si="0"/>
        <v>4.5137599438892746</v>
      </c>
      <c r="J26" s="3">
        <f t="shared" si="1"/>
        <v>13.541279831667824</v>
      </c>
      <c r="K26" t="s">
        <v>10</v>
      </c>
    </row>
    <row r="27" spans="1:11" x14ac:dyDescent="0.25">
      <c r="A27">
        <v>9062</v>
      </c>
      <c r="B27">
        <v>1586</v>
      </c>
      <c r="C27" t="s">
        <v>7</v>
      </c>
      <c r="D27" t="s">
        <v>8</v>
      </c>
      <c r="E27">
        <v>3079</v>
      </c>
      <c r="F27">
        <v>14.000999999999999</v>
      </c>
      <c r="G27">
        <v>41</v>
      </c>
      <c r="H27">
        <v>3.6620341352671502</v>
      </c>
      <c r="I27" s="3">
        <f t="shared" si="0"/>
        <v>3.5002499999999999</v>
      </c>
      <c r="J27" s="3">
        <f t="shared" si="1"/>
        <v>10.50075</v>
      </c>
      <c r="K27" t="s">
        <v>24</v>
      </c>
    </row>
    <row r="28" spans="1:11" x14ac:dyDescent="0.25">
      <c r="A28">
        <v>9016</v>
      </c>
      <c r="B28">
        <v>1617</v>
      </c>
      <c r="C28" t="s">
        <v>7</v>
      </c>
      <c r="D28" t="s">
        <v>8</v>
      </c>
      <c r="E28">
        <v>13585</v>
      </c>
      <c r="F28">
        <v>31.269281386420399</v>
      </c>
      <c r="G28">
        <v>90</v>
      </c>
      <c r="H28">
        <v>5.1310711176116399</v>
      </c>
      <c r="I28" s="3">
        <f t="shared" si="0"/>
        <v>7.8173203466050998</v>
      </c>
      <c r="J28" s="3">
        <f t="shared" si="1"/>
        <v>23.451961039815298</v>
      </c>
      <c r="K28" t="s">
        <v>24</v>
      </c>
    </row>
    <row r="29" spans="1:11" x14ac:dyDescent="0.25">
      <c r="A29">
        <v>9015</v>
      </c>
      <c r="B29">
        <v>1618</v>
      </c>
      <c r="C29" t="s">
        <v>7</v>
      </c>
      <c r="D29" t="s">
        <v>8</v>
      </c>
      <c r="E29">
        <v>17137</v>
      </c>
      <c r="F29">
        <v>15.7071771559411</v>
      </c>
      <c r="G29">
        <v>90</v>
      </c>
      <c r="H29">
        <v>5.1310711176116399</v>
      </c>
      <c r="I29" s="3">
        <f t="shared" si="0"/>
        <v>3.9267942889852749</v>
      </c>
      <c r="J29" s="3">
        <f t="shared" si="1"/>
        <v>11.780382866955826</v>
      </c>
      <c r="K29" t="s">
        <v>24</v>
      </c>
    </row>
    <row r="30" spans="1:11" x14ac:dyDescent="0.25">
      <c r="A30">
        <v>9014</v>
      </c>
      <c r="B30">
        <v>1619</v>
      </c>
      <c r="C30" t="s">
        <v>7</v>
      </c>
      <c r="D30" t="s">
        <v>8</v>
      </c>
      <c r="E30">
        <v>6175</v>
      </c>
      <c r="F30">
        <v>31.269281386420399</v>
      </c>
      <c r="G30">
        <v>90</v>
      </c>
      <c r="H30">
        <v>5.1310711176116399</v>
      </c>
      <c r="I30" s="3">
        <f t="shared" si="0"/>
        <v>7.8173203466050998</v>
      </c>
      <c r="J30" s="3">
        <f t="shared" si="1"/>
        <v>23.451961039815298</v>
      </c>
      <c r="K30" t="s">
        <v>24</v>
      </c>
    </row>
    <row r="31" spans="1:11" x14ac:dyDescent="0.25">
      <c r="A31">
        <v>9017</v>
      </c>
      <c r="B31">
        <v>1621</v>
      </c>
      <c r="C31" t="s">
        <v>7</v>
      </c>
      <c r="D31" t="s">
        <v>8</v>
      </c>
      <c r="E31">
        <v>9065</v>
      </c>
      <c r="F31">
        <v>4.6000934045513704</v>
      </c>
      <c r="G31">
        <v>90</v>
      </c>
      <c r="H31">
        <v>5.1310711176116399</v>
      </c>
      <c r="I31" s="3">
        <f t="shared" si="0"/>
        <v>1.1500233511378426</v>
      </c>
      <c r="J31" s="3">
        <f t="shared" si="1"/>
        <v>3.450070053413528</v>
      </c>
      <c r="K31" t="s">
        <v>24</v>
      </c>
    </row>
    <row r="32" spans="1:11" x14ac:dyDescent="0.25">
      <c r="A32">
        <v>9185</v>
      </c>
      <c r="B32">
        <v>1736</v>
      </c>
      <c r="C32" t="s">
        <v>7</v>
      </c>
      <c r="D32" t="s">
        <v>8</v>
      </c>
      <c r="E32">
        <v>2357</v>
      </c>
      <c r="F32">
        <v>7.3699341726318002</v>
      </c>
      <c r="G32">
        <v>72</v>
      </c>
      <c r="H32">
        <v>1.2392192657793699</v>
      </c>
      <c r="I32" s="3">
        <f t="shared" si="0"/>
        <v>1.84248354315795</v>
      </c>
      <c r="J32" s="3">
        <f t="shared" si="1"/>
        <v>5.5274506294738499</v>
      </c>
      <c r="K32" t="s">
        <v>24</v>
      </c>
    </row>
    <row r="33" spans="1:11" x14ac:dyDescent="0.25">
      <c r="A33">
        <v>9069</v>
      </c>
      <c r="B33">
        <v>1737</v>
      </c>
      <c r="C33" t="s">
        <v>7</v>
      </c>
      <c r="D33" t="s">
        <v>8</v>
      </c>
      <c r="E33">
        <v>4205</v>
      </c>
      <c r="F33">
        <v>9.9916666666666494</v>
      </c>
      <c r="G33">
        <v>260</v>
      </c>
      <c r="H33">
        <v>0.45848872503563298</v>
      </c>
      <c r="I33" s="3">
        <f t="shared" si="0"/>
        <v>2.4979166666666623</v>
      </c>
      <c r="J33" s="3">
        <f t="shared" si="1"/>
        <v>7.493749999999987</v>
      </c>
      <c r="K33" t="s">
        <v>24</v>
      </c>
    </row>
    <row r="34" spans="1:11" x14ac:dyDescent="0.25">
      <c r="A34">
        <v>9068</v>
      </c>
      <c r="B34">
        <v>1755</v>
      </c>
      <c r="C34" t="s">
        <v>7</v>
      </c>
      <c r="D34" t="s">
        <v>8</v>
      </c>
      <c r="E34">
        <v>4206</v>
      </c>
      <c r="F34">
        <v>9.9916666666666494</v>
      </c>
      <c r="G34">
        <v>260</v>
      </c>
      <c r="H34">
        <v>0.45848872503563298</v>
      </c>
      <c r="I34" s="3">
        <f t="shared" si="0"/>
        <v>2.4979166666666623</v>
      </c>
      <c r="J34" s="3">
        <f t="shared" si="1"/>
        <v>7.493749999999987</v>
      </c>
      <c r="K34" t="s">
        <v>24</v>
      </c>
    </row>
    <row r="35" spans="1:11" x14ac:dyDescent="0.25">
      <c r="A35">
        <v>9067</v>
      </c>
      <c r="B35">
        <v>1756</v>
      </c>
      <c r="C35" t="s">
        <v>7</v>
      </c>
      <c r="D35" t="s">
        <v>8</v>
      </c>
      <c r="E35">
        <v>4665</v>
      </c>
      <c r="F35">
        <v>9.9916666666666494</v>
      </c>
      <c r="G35">
        <v>260</v>
      </c>
      <c r="H35">
        <v>0.45848872503563298</v>
      </c>
      <c r="I35" s="3">
        <f t="shared" si="0"/>
        <v>2.4979166666666623</v>
      </c>
      <c r="J35" s="3">
        <f t="shared" si="1"/>
        <v>7.493749999999987</v>
      </c>
      <c r="K35" t="s">
        <v>24</v>
      </c>
    </row>
    <row r="36" spans="1:11" x14ac:dyDescent="0.25">
      <c r="A36">
        <v>9070</v>
      </c>
      <c r="B36">
        <v>1757</v>
      </c>
      <c r="C36" t="s">
        <v>7</v>
      </c>
      <c r="D36" t="s">
        <v>8</v>
      </c>
      <c r="E36">
        <v>8525</v>
      </c>
      <c r="F36">
        <v>9.9916666666666494</v>
      </c>
      <c r="G36">
        <v>260</v>
      </c>
      <c r="H36">
        <v>0.45848872503563298</v>
      </c>
      <c r="I36" s="3">
        <f t="shared" si="0"/>
        <v>2.4979166666666623</v>
      </c>
      <c r="J36" s="3">
        <f t="shared" si="1"/>
        <v>7.493749999999987</v>
      </c>
      <c r="K36" t="s">
        <v>24</v>
      </c>
    </row>
    <row r="37" spans="1:11" x14ac:dyDescent="0.25">
      <c r="A37">
        <v>9164</v>
      </c>
      <c r="B37">
        <v>1792</v>
      </c>
      <c r="C37" t="s">
        <v>7</v>
      </c>
      <c r="D37" t="s">
        <v>8</v>
      </c>
      <c r="E37">
        <v>11820</v>
      </c>
      <c r="F37">
        <v>109.84083333333299</v>
      </c>
      <c r="G37">
        <v>360</v>
      </c>
      <c r="H37">
        <v>2.8959754537954399</v>
      </c>
      <c r="I37" s="3">
        <f t="shared" si="0"/>
        <v>27.460208333333249</v>
      </c>
      <c r="J37" s="3">
        <f t="shared" si="1"/>
        <v>82.380624999999753</v>
      </c>
      <c r="K37" t="s">
        <v>25</v>
      </c>
    </row>
    <row r="38" spans="1:11" x14ac:dyDescent="0.25">
      <c r="A38">
        <v>9211</v>
      </c>
      <c r="B38">
        <v>1795</v>
      </c>
      <c r="C38" t="s">
        <v>7</v>
      </c>
      <c r="D38" t="s">
        <v>8</v>
      </c>
      <c r="E38">
        <v>11820</v>
      </c>
      <c r="F38">
        <v>29.238333333333301</v>
      </c>
      <c r="G38">
        <v>81.900000000000006</v>
      </c>
      <c r="H38">
        <v>2.1166083283417998</v>
      </c>
      <c r="I38" s="3">
        <f t="shared" si="0"/>
        <v>7.3095833333333253</v>
      </c>
      <c r="J38" s="3">
        <f t="shared" si="1"/>
        <v>21.928749999999976</v>
      </c>
      <c r="K38" t="s">
        <v>25</v>
      </c>
    </row>
    <row r="39" spans="1:11" x14ac:dyDescent="0.25">
      <c r="A39">
        <v>9181</v>
      </c>
      <c r="B39">
        <v>1797</v>
      </c>
      <c r="C39" t="s">
        <v>7</v>
      </c>
      <c r="D39" t="s">
        <v>8</v>
      </c>
      <c r="E39">
        <v>15691</v>
      </c>
      <c r="F39">
        <v>2.9791666666666599</v>
      </c>
      <c r="G39">
        <v>11.28</v>
      </c>
      <c r="H39">
        <v>1.33295454195277</v>
      </c>
      <c r="I39" s="3">
        <f t="shared" si="0"/>
        <v>0.74479166666666496</v>
      </c>
      <c r="J39" s="3">
        <f t="shared" si="1"/>
        <v>2.2343749999999947</v>
      </c>
      <c r="K39" t="s">
        <v>25</v>
      </c>
    </row>
    <row r="40" spans="1:11" x14ac:dyDescent="0.25">
      <c r="A40">
        <v>9005</v>
      </c>
      <c r="B40">
        <v>1799</v>
      </c>
      <c r="C40" t="s">
        <v>7</v>
      </c>
      <c r="D40" t="s">
        <v>8</v>
      </c>
      <c r="E40">
        <v>7586</v>
      </c>
      <c r="F40">
        <v>46.514000000000003</v>
      </c>
      <c r="G40">
        <v>192.99</v>
      </c>
      <c r="H40">
        <v>2.8940262149620999</v>
      </c>
      <c r="I40" s="3">
        <f t="shared" si="0"/>
        <v>11.628500000000001</v>
      </c>
      <c r="J40" s="3">
        <f t="shared" si="1"/>
        <v>34.8855</v>
      </c>
      <c r="K40" t="s">
        <v>25</v>
      </c>
    </row>
    <row r="41" spans="1:11" x14ac:dyDescent="0.25">
      <c r="A41">
        <v>9091</v>
      </c>
      <c r="B41">
        <v>1800</v>
      </c>
      <c r="C41" t="s">
        <v>7</v>
      </c>
      <c r="D41" t="s">
        <v>8</v>
      </c>
      <c r="E41">
        <v>8401</v>
      </c>
      <c r="F41">
        <v>46.514000000000003</v>
      </c>
      <c r="G41">
        <v>192.99</v>
      </c>
      <c r="H41">
        <v>2.8940262149620999</v>
      </c>
      <c r="I41" s="3">
        <f t="shared" si="0"/>
        <v>11.628500000000001</v>
      </c>
      <c r="J41" s="3">
        <f t="shared" si="1"/>
        <v>34.8855</v>
      </c>
      <c r="K41" t="s">
        <v>25</v>
      </c>
    </row>
    <row r="42" spans="1:11" x14ac:dyDescent="0.25">
      <c r="A42">
        <v>9102</v>
      </c>
      <c r="B42">
        <v>1802</v>
      </c>
      <c r="C42" t="s">
        <v>7</v>
      </c>
      <c r="D42" t="s">
        <v>8</v>
      </c>
      <c r="E42">
        <v>5468</v>
      </c>
      <c r="F42">
        <v>33.045000000000002</v>
      </c>
      <c r="G42">
        <v>26</v>
      </c>
      <c r="H42">
        <v>13.193149387495099</v>
      </c>
      <c r="I42" s="3">
        <f t="shared" si="0"/>
        <v>8.2612500000000004</v>
      </c>
      <c r="J42" s="3">
        <f t="shared" si="1"/>
        <v>24.783750000000001</v>
      </c>
      <c r="K42" t="s">
        <v>25</v>
      </c>
    </row>
    <row r="43" spans="1:11" x14ac:dyDescent="0.25">
      <c r="A43">
        <v>9105</v>
      </c>
      <c r="B43">
        <v>1805</v>
      </c>
      <c r="C43" t="s">
        <v>7</v>
      </c>
      <c r="D43" t="s">
        <v>8</v>
      </c>
      <c r="E43">
        <v>4222</v>
      </c>
      <c r="F43">
        <v>119.016994834966</v>
      </c>
      <c r="G43">
        <v>108</v>
      </c>
      <c r="H43">
        <v>13.250909021421</v>
      </c>
      <c r="I43" s="3">
        <f t="shared" si="0"/>
        <v>29.7542487087415</v>
      </c>
      <c r="J43" s="3">
        <f t="shared" si="1"/>
        <v>89.262746126224499</v>
      </c>
      <c r="K43" t="s">
        <v>25</v>
      </c>
    </row>
    <row r="44" spans="1:11" x14ac:dyDescent="0.25">
      <c r="A44">
        <v>9100</v>
      </c>
      <c r="B44">
        <v>1809</v>
      </c>
      <c r="C44" t="s">
        <v>7</v>
      </c>
      <c r="D44" t="s">
        <v>8</v>
      </c>
      <c r="E44">
        <v>3240</v>
      </c>
      <c r="F44">
        <v>131.50491287206401</v>
      </c>
      <c r="G44">
        <v>104</v>
      </c>
      <c r="H44">
        <v>13.552975751998501</v>
      </c>
      <c r="I44" s="3">
        <f t="shared" si="0"/>
        <v>32.876228218016003</v>
      </c>
      <c r="J44" s="3">
        <f t="shared" si="1"/>
        <v>98.628684654048016</v>
      </c>
      <c r="K44" t="s">
        <v>25</v>
      </c>
    </row>
    <row r="45" spans="1:11" x14ac:dyDescent="0.25">
      <c r="A45">
        <v>9019</v>
      </c>
      <c r="B45">
        <v>1814</v>
      </c>
      <c r="C45" t="s">
        <v>7</v>
      </c>
      <c r="D45" t="s">
        <v>8</v>
      </c>
      <c r="E45">
        <v>3252</v>
      </c>
      <c r="F45">
        <v>186.553333333333</v>
      </c>
      <c r="G45">
        <v>84</v>
      </c>
      <c r="H45">
        <v>25.174525281580699</v>
      </c>
      <c r="I45" s="3">
        <f t="shared" si="0"/>
        <v>46.63833333333325</v>
      </c>
      <c r="J45" s="3">
        <f t="shared" si="1"/>
        <v>139.91499999999974</v>
      </c>
      <c r="K45" t="s">
        <v>25</v>
      </c>
    </row>
    <row r="46" spans="1:11" x14ac:dyDescent="0.25">
      <c r="A46">
        <v>9021</v>
      </c>
      <c r="B46">
        <v>1815</v>
      </c>
      <c r="C46" t="s">
        <v>7</v>
      </c>
      <c r="D46" t="s">
        <v>8</v>
      </c>
      <c r="E46">
        <v>3443</v>
      </c>
      <c r="F46">
        <v>186.553333333333</v>
      </c>
      <c r="G46">
        <v>84</v>
      </c>
      <c r="H46">
        <v>25.174525281580699</v>
      </c>
      <c r="I46" s="3">
        <f t="shared" si="0"/>
        <v>46.63833333333325</v>
      </c>
      <c r="J46" s="3">
        <f t="shared" si="1"/>
        <v>139.91499999999974</v>
      </c>
      <c r="K46" t="s">
        <v>25</v>
      </c>
    </row>
    <row r="47" spans="1:11" x14ac:dyDescent="0.25">
      <c r="A47">
        <v>9020</v>
      </c>
      <c r="B47">
        <v>1816</v>
      </c>
      <c r="C47" t="s">
        <v>7</v>
      </c>
      <c r="D47" t="s">
        <v>8</v>
      </c>
      <c r="E47">
        <v>8422</v>
      </c>
      <c r="F47">
        <v>186.553333333333</v>
      </c>
      <c r="G47">
        <v>84</v>
      </c>
      <c r="H47">
        <v>25.174525281580699</v>
      </c>
      <c r="I47" s="3">
        <f t="shared" si="0"/>
        <v>46.63833333333325</v>
      </c>
      <c r="J47" s="3">
        <f t="shared" si="1"/>
        <v>139.91499999999974</v>
      </c>
      <c r="K47" t="s">
        <v>25</v>
      </c>
    </row>
    <row r="48" spans="1:11" x14ac:dyDescent="0.25">
      <c r="A48">
        <v>9006</v>
      </c>
      <c r="B48">
        <v>1824</v>
      </c>
      <c r="C48" t="s">
        <v>7</v>
      </c>
      <c r="D48" t="s">
        <v>8</v>
      </c>
      <c r="E48">
        <v>15741</v>
      </c>
      <c r="F48">
        <v>30.790151802629499</v>
      </c>
      <c r="G48">
        <v>75</v>
      </c>
      <c r="H48">
        <v>5.0265821610319001</v>
      </c>
      <c r="I48" s="3">
        <f t="shared" si="0"/>
        <v>7.6975379506573747</v>
      </c>
      <c r="J48" s="3">
        <f t="shared" si="1"/>
        <v>23.092613851972125</v>
      </c>
      <c r="K48" t="s">
        <v>25</v>
      </c>
    </row>
    <row r="49" spans="1:11" x14ac:dyDescent="0.25">
      <c r="A49">
        <v>9300</v>
      </c>
      <c r="B49">
        <v>1831</v>
      </c>
      <c r="C49" t="s">
        <v>7</v>
      </c>
      <c r="D49" t="s">
        <v>8</v>
      </c>
      <c r="E49">
        <v>10117</v>
      </c>
      <c r="F49">
        <v>16.565856565387101</v>
      </c>
      <c r="G49">
        <v>35</v>
      </c>
      <c r="H49">
        <v>5.7141066126900002</v>
      </c>
      <c r="I49" s="3">
        <f t="shared" si="0"/>
        <v>4.1414641413467752</v>
      </c>
      <c r="J49" s="3">
        <f t="shared" si="1"/>
        <v>12.424392424040326</v>
      </c>
      <c r="K49" t="s">
        <v>25</v>
      </c>
    </row>
    <row r="50" spans="1:11" x14ac:dyDescent="0.25">
      <c r="A50">
        <v>9045</v>
      </c>
      <c r="B50">
        <v>9842</v>
      </c>
      <c r="C50" t="s">
        <v>7</v>
      </c>
      <c r="D50" t="s">
        <v>8</v>
      </c>
      <c r="E50">
        <v>10244</v>
      </c>
      <c r="F50">
        <v>1.24934424388024</v>
      </c>
      <c r="G50">
        <v>10</v>
      </c>
      <c r="H50">
        <v>1.5168505513199999</v>
      </c>
      <c r="I50" s="3">
        <f t="shared" si="0"/>
        <v>0.31233606097006</v>
      </c>
      <c r="J50" s="3">
        <f t="shared" si="1"/>
        <v>0.93700818291017995</v>
      </c>
      <c r="K50" t="s">
        <v>9</v>
      </c>
    </row>
    <row r="51" spans="1:11" x14ac:dyDescent="0.25">
      <c r="A51">
        <v>9080</v>
      </c>
      <c r="B51">
        <v>10265</v>
      </c>
      <c r="C51" t="s">
        <v>7</v>
      </c>
      <c r="D51" t="s">
        <v>8</v>
      </c>
      <c r="E51">
        <v>10458</v>
      </c>
      <c r="F51">
        <v>4.1958333333333302</v>
      </c>
      <c r="G51">
        <v>24.3</v>
      </c>
      <c r="H51">
        <v>2.06893335659761</v>
      </c>
      <c r="I51" s="3">
        <f t="shared" si="0"/>
        <v>1.0489583333333325</v>
      </c>
      <c r="J51" s="3">
        <f t="shared" si="1"/>
        <v>3.1468749999999979</v>
      </c>
      <c r="K51" t="s">
        <v>12</v>
      </c>
    </row>
    <row r="52" spans="1:11" x14ac:dyDescent="0.25">
      <c r="A52">
        <v>9161</v>
      </c>
      <c r="B52">
        <v>10322</v>
      </c>
      <c r="C52" t="s">
        <v>7</v>
      </c>
      <c r="D52" t="s">
        <v>8</v>
      </c>
      <c r="E52">
        <v>12151</v>
      </c>
      <c r="F52">
        <v>0.187202158871763</v>
      </c>
      <c r="G52">
        <v>41</v>
      </c>
      <c r="H52" s="1">
        <v>9.0585685040628194E-2</v>
      </c>
      <c r="I52" s="3">
        <f t="shared" si="0"/>
        <v>4.6800539717940751E-2</v>
      </c>
      <c r="J52" s="3">
        <f t="shared" si="1"/>
        <v>0.14040161915382227</v>
      </c>
      <c r="K52" t="s">
        <v>24</v>
      </c>
    </row>
    <row r="53" spans="1:11" x14ac:dyDescent="0.25">
      <c r="A53">
        <v>9163</v>
      </c>
      <c r="B53">
        <v>10323</v>
      </c>
      <c r="C53" t="s">
        <v>7</v>
      </c>
      <c r="D53" t="s">
        <v>8</v>
      </c>
      <c r="E53">
        <v>12151</v>
      </c>
      <c r="F53">
        <v>0.187202158871763</v>
      </c>
      <c r="G53">
        <v>41</v>
      </c>
      <c r="H53">
        <v>0.16029242368072799</v>
      </c>
      <c r="I53" s="3">
        <f t="shared" si="0"/>
        <v>4.6800539717940751E-2</v>
      </c>
      <c r="J53" s="3">
        <f t="shared" si="1"/>
        <v>0.14040161915382227</v>
      </c>
      <c r="K53" t="s">
        <v>24</v>
      </c>
    </row>
    <row r="56" spans="1:11" x14ac:dyDescent="0.25">
      <c r="A56" s="6" t="s">
        <v>19</v>
      </c>
    </row>
    <row r="57" spans="1:11" x14ac:dyDescent="0.25">
      <c r="A57" s="5" t="s">
        <v>0</v>
      </c>
      <c r="B57" s="5" t="s">
        <v>1</v>
      </c>
      <c r="C57" s="5" t="s">
        <v>2</v>
      </c>
      <c r="D57" s="5" t="s">
        <v>3</v>
      </c>
      <c r="E57" s="5" t="s">
        <v>4</v>
      </c>
      <c r="F57" s="5" t="s">
        <v>5</v>
      </c>
      <c r="G57" s="5" t="s">
        <v>6</v>
      </c>
      <c r="H57" s="5" t="s">
        <v>20</v>
      </c>
      <c r="I57" s="2" t="s">
        <v>21</v>
      </c>
      <c r="J57" s="2" t="s">
        <v>22</v>
      </c>
      <c r="K57" s="5" t="s">
        <v>23</v>
      </c>
    </row>
    <row r="58" spans="1:11" x14ac:dyDescent="0.25">
      <c r="A58">
        <v>9228</v>
      </c>
      <c r="B58">
        <v>933</v>
      </c>
      <c r="C58" t="s">
        <v>15</v>
      </c>
      <c r="D58" t="s">
        <v>14</v>
      </c>
      <c r="E58">
        <v>1025</v>
      </c>
      <c r="F58">
        <v>297</v>
      </c>
      <c r="G58">
        <v>125</v>
      </c>
      <c r="H58">
        <v>29.5015512253545</v>
      </c>
      <c r="I58" s="3">
        <f t="shared" ref="I58" si="2">F58*0.25</f>
        <v>74.25</v>
      </c>
      <c r="J58" s="3">
        <f t="shared" ref="J58" si="3">F58*0.75</f>
        <v>222.75</v>
      </c>
      <c r="K58" t="s">
        <v>24</v>
      </c>
    </row>
    <row r="59" spans="1:11" x14ac:dyDescent="0.25">
      <c r="A59">
        <v>9106</v>
      </c>
      <c r="B59">
        <v>941</v>
      </c>
      <c r="C59" t="s">
        <v>13</v>
      </c>
      <c r="D59" t="s">
        <v>14</v>
      </c>
      <c r="E59">
        <v>117</v>
      </c>
      <c r="F59">
        <v>187.24</v>
      </c>
      <c r="G59">
        <v>261</v>
      </c>
      <c r="H59">
        <v>9.4206313006896902</v>
      </c>
      <c r="I59" s="3">
        <f t="shared" ref="I59:I63" si="4">F59*0.25</f>
        <v>46.81</v>
      </c>
      <c r="J59" s="3">
        <f t="shared" ref="J59:J63" si="5">F59*0.75</f>
        <v>140.43</v>
      </c>
      <c r="K59" t="s">
        <v>12</v>
      </c>
    </row>
    <row r="60" spans="1:11" x14ac:dyDescent="0.25">
      <c r="A60">
        <v>9079</v>
      </c>
      <c r="B60">
        <v>944</v>
      </c>
      <c r="C60" t="s">
        <v>11</v>
      </c>
      <c r="D60" t="s">
        <v>8</v>
      </c>
      <c r="E60">
        <v>924</v>
      </c>
      <c r="F60">
        <v>53.26</v>
      </c>
      <c r="G60">
        <v>161</v>
      </c>
      <c r="H60">
        <v>4.3138373018517697</v>
      </c>
      <c r="I60" s="3">
        <f t="shared" si="4"/>
        <v>13.315</v>
      </c>
      <c r="J60" s="3">
        <f t="shared" si="5"/>
        <v>39.945</v>
      </c>
      <c r="K60" t="s">
        <v>12</v>
      </c>
    </row>
    <row r="61" spans="1:11" x14ac:dyDescent="0.25">
      <c r="A61">
        <v>9245</v>
      </c>
      <c r="B61">
        <v>946</v>
      </c>
      <c r="C61" t="s">
        <v>16</v>
      </c>
      <c r="D61" t="s">
        <v>8</v>
      </c>
      <c r="E61">
        <v>1202</v>
      </c>
      <c r="F61">
        <v>2108.4715890830998</v>
      </c>
      <c r="G61">
        <v>506</v>
      </c>
      <c r="H61">
        <v>44.734809497908103</v>
      </c>
      <c r="I61" s="3">
        <f t="shared" si="4"/>
        <v>527.11789727077496</v>
      </c>
      <c r="J61" s="3">
        <f t="shared" si="5"/>
        <v>1581.353691812325</v>
      </c>
      <c r="K61" t="s">
        <v>24</v>
      </c>
    </row>
    <row r="62" spans="1:11" x14ac:dyDescent="0.25">
      <c r="A62">
        <v>9244</v>
      </c>
      <c r="B62">
        <v>947</v>
      </c>
      <c r="C62" t="s">
        <v>16</v>
      </c>
      <c r="D62" t="s">
        <v>8</v>
      </c>
      <c r="E62">
        <v>1444</v>
      </c>
      <c r="F62">
        <v>271.52841091690402</v>
      </c>
      <c r="G62">
        <v>76</v>
      </c>
      <c r="H62">
        <v>44.734809497908103</v>
      </c>
      <c r="I62" s="3">
        <f t="shared" si="4"/>
        <v>67.882102729226006</v>
      </c>
      <c r="J62" s="3">
        <f t="shared" si="5"/>
        <v>203.64630818767802</v>
      </c>
      <c r="K62" t="s">
        <v>24</v>
      </c>
    </row>
    <row r="63" spans="1:11" x14ac:dyDescent="0.25">
      <c r="A63">
        <v>9260</v>
      </c>
      <c r="B63">
        <v>1354</v>
      </c>
      <c r="C63" t="s">
        <v>17</v>
      </c>
      <c r="D63" t="s">
        <v>8</v>
      </c>
      <c r="E63">
        <v>3929</v>
      </c>
      <c r="F63">
        <v>4.6647095325423001E-2</v>
      </c>
      <c r="G63">
        <v>4</v>
      </c>
      <c r="H63" s="1">
        <v>3.8167426013689101E-3</v>
      </c>
      <c r="I63" s="3">
        <f t="shared" si="4"/>
        <v>1.166177383135575E-2</v>
      </c>
      <c r="J63" s="3">
        <f t="shared" si="5"/>
        <v>3.4985321494067252E-2</v>
      </c>
      <c r="K63" t="s">
        <v>24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A15" sqref="A15"/>
    </sheetView>
  </sheetViews>
  <sheetFormatPr defaultRowHeight="15" x14ac:dyDescent="0.25"/>
  <cols>
    <col min="1" max="1" width="23.5703125" bestFit="1" customWidth="1"/>
    <col min="2" max="2" width="19.5703125" bestFit="1" customWidth="1"/>
  </cols>
  <sheetData>
    <row r="1" spans="1:2" x14ac:dyDescent="0.25">
      <c r="A1" t="s">
        <v>18</v>
      </c>
    </row>
    <row r="2" spans="1:2" x14ac:dyDescent="0.25">
      <c r="A2" s="9" t="s">
        <v>29</v>
      </c>
      <c r="B2" t="s">
        <v>31</v>
      </c>
    </row>
    <row r="3" spans="1:2" x14ac:dyDescent="0.25">
      <c r="A3" s="10" t="s">
        <v>12</v>
      </c>
      <c r="B3" s="11">
        <v>4.1958333333333302</v>
      </c>
    </row>
    <row r="4" spans="1:2" x14ac:dyDescent="0.25">
      <c r="A4" s="10" t="s">
        <v>27</v>
      </c>
      <c r="B4" s="11">
        <v>11.0602718126858</v>
      </c>
    </row>
    <row r="5" spans="1:2" x14ac:dyDescent="0.25">
      <c r="A5" s="10" t="s">
        <v>26</v>
      </c>
      <c r="B5" s="11">
        <v>13.245703573121151</v>
      </c>
    </row>
    <row r="6" spans="1:2" x14ac:dyDescent="0.25">
      <c r="A6" s="10" t="s">
        <v>10</v>
      </c>
      <c r="B6" s="11">
        <v>110.24238380341461</v>
      </c>
    </row>
    <row r="7" spans="1:2" x14ac:dyDescent="0.25">
      <c r="A7" s="10" t="s">
        <v>9</v>
      </c>
      <c r="B7" s="11">
        <v>6.4930608391520881</v>
      </c>
    </row>
    <row r="8" spans="1:2" x14ac:dyDescent="0.25">
      <c r="A8" s="10" t="s">
        <v>24</v>
      </c>
      <c r="B8" s="11">
        <v>311.622027926513</v>
      </c>
    </row>
    <row r="9" spans="1:2" x14ac:dyDescent="0.25">
      <c r="A9" s="10" t="s">
        <v>25</v>
      </c>
      <c r="B9" s="11">
        <v>1125.6692494083786</v>
      </c>
    </row>
    <row r="10" spans="1:2" x14ac:dyDescent="0.25">
      <c r="A10" s="10" t="s">
        <v>28</v>
      </c>
      <c r="B10" s="11">
        <v>0.31364033830646271</v>
      </c>
    </row>
    <row r="11" spans="1:2" x14ac:dyDescent="0.25">
      <c r="A11" s="10" t="s">
        <v>30</v>
      </c>
      <c r="B11" s="11">
        <v>1582.842171034905</v>
      </c>
    </row>
    <row r="15" spans="1:2" x14ac:dyDescent="0.25">
      <c r="A15" s="9" t="s">
        <v>29</v>
      </c>
      <c r="B15" t="s">
        <v>31</v>
      </c>
    </row>
    <row r="16" spans="1:2" x14ac:dyDescent="0.25">
      <c r="A16" s="10" t="s">
        <v>12</v>
      </c>
      <c r="B16" s="11">
        <v>240.5</v>
      </c>
    </row>
    <row r="17" spans="1:2" x14ac:dyDescent="0.25">
      <c r="A17" s="10" t="s">
        <v>24</v>
      </c>
      <c r="B17" s="11">
        <v>2677.0466470953293</v>
      </c>
    </row>
    <row r="18" spans="1:2" x14ac:dyDescent="0.25">
      <c r="A18" s="10" t="s">
        <v>30</v>
      </c>
      <c r="B18" s="11">
        <v>2917.5466470953293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Subbasin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Guo, Hua</dc:creator>
  <cp:lastModifiedBy>Guo, Hua</cp:lastModifiedBy>
  <dcterms:created xsi:type="dcterms:W3CDTF">2019-03-15T19:32:00Z</dcterms:created>
  <dcterms:modified xsi:type="dcterms:W3CDTF">2019-03-15T22:11:32Z</dcterms:modified>
</cp:coreProperties>
</file>