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RRCA\EC\For2018\KS\GW_Model_Input\prelim\sw\"/>
    </mc:Choice>
  </mc:AlternateContent>
  <xr:revisionPtr revIDLastSave="0" documentId="13_ncr:1_{D2171788-8AA9-47DD-9479-F6D24E55199B}" xr6:coauthVersionLast="36" xr6:coauthVersionMax="36" xr10:uidLastSave="{00000000-0000-0000-0000-000000000000}"/>
  <bookViews>
    <workbookView xWindow="210" yWindow="165" windowWidth="17715" windowHeight="6930" activeTab="3" xr2:uid="{00000000-000D-0000-FFFF-FFFF00000000}"/>
  </bookViews>
  <sheets>
    <sheet name="Documentation" sheetId="2" r:id="rId1"/>
    <sheet name="almena_qq" sheetId="1" r:id="rId2"/>
    <sheet name="qq_key_almena_pds" sheetId="4" r:id="rId3"/>
    <sheet name="almena_factors" sheetId="3" r:id="rId4"/>
  </sheets>
  <definedNames>
    <definedName name="_xlnm.Database">almena_qq!$K$1:$L$321</definedName>
    <definedName name="_xlnm.Print_Area" localSheetId="3">almena_factors!$A$1:$N$25</definedName>
    <definedName name="_xlnm.Print_Area" localSheetId="1">almena_qq!$A$1:$L$323</definedName>
    <definedName name="_xlnm.Print_Area" localSheetId="0">Documentation!$A$1:$M$26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39" i="3" l="1"/>
  <c r="F39" i="3" s="1"/>
  <c r="H39" i="3" l="1"/>
  <c r="I39" i="3" s="1"/>
  <c r="E38" i="3" l="1"/>
  <c r="F38" i="3" s="1"/>
  <c r="E37" i="3" l="1"/>
  <c r="F37" i="3" s="1"/>
  <c r="E36" i="3" l="1"/>
  <c r="F36" i="3" s="1"/>
  <c r="H36" i="3"/>
  <c r="I36" i="3" s="1"/>
  <c r="M36" i="3"/>
  <c r="N36" i="3" s="1"/>
  <c r="O36" i="3" s="1"/>
  <c r="E35" i="3"/>
  <c r="F35" i="3" s="1"/>
  <c r="H35" i="3"/>
  <c r="I35" i="3" s="1"/>
  <c r="M35" i="3"/>
  <c r="H34" i="3"/>
  <c r="I34" i="3" s="1"/>
  <c r="M34" i="3"/>
  <c r="E34" i="3"/>
  <c r="F34" i="3" s="1"/>
  <c r="H33" i="3"/>
  <c r="I33" i="3" s="1"/>
  <c r="H32" i="3"/>
  <c r="I32" i="3" s="1"/>
  <c r="M33" i="3"/>
  <c r="E33" i="3"/>
  <c r="F33" i="3"/>
  <c r="E32" i="3"/>
  <c r="F32" i="3" s="1"/>
  <c r="M32" i="3"/>
  <c r="M31" i="3"/>
  <c r="H31" i="3"/>
  <c r="E31" i="3"/>
  <c r="F31" i="3" s="1"/>
  <c r="M24" i="3"/>
  <c r="M23" i="3"/>
  <c r="M25" i="3"/>
  <c r="H25" i="3"/>
  <c r="I25" i="3"/>
  <c r="H24" i="3"/>
  <c r="H23" i="3"/>
  <c r="I23" i="3" s="1"/>
  <c r="M30" i="3"/>
  <c r="M29" i="3"/>
  <c r="H30" i="3"/>
  <c r="I30" i="3" s="1"/>
  <c r="H29" i="3"/>
  <c r="I29" i="3" s="1"/>
  <c r="E30" i="3"/>
  <c r="F30" i="3" s="1"/>
  <c r="E29" i="3"/>
  <c r="F29" i="3" s="1"/>
  <c r="E28" i="3"/>
  <c r="F28" i="3" s="1"/>
  <c r="E27" i="3"/>
  <c r="F27" i="3" s="1"/>
  <c r="E26" i="3"/>
  <c r="F26" i="3" s="1"/>
  <c r="J16" i="3"/>
  <c r="I16" i="3"/>
  <c r="H16" i="3"/>
  <c r="G16" i="3"/>
  <c r="F16" i="3"/>
  <c r="E25" i="3"/>
  <c r="F25" i="3" s="1"/>
  <c r="E24" i="3"/>
  <c r="F24" i="3"/>
  <c r="E23" i="3"/>
  <c r="F23" i="3" s="1"/>
  <c r="J15" i="3"/>
  <c r="I15" i="3"/>
  <c r="H15" i="3"/>
  <c r="G15" i="3"/>
  <c r="F15" i="3"/>
  <c r="J14" i="3"/>
  <c r="I14" i="3"/>
  <c r="H14" i="3"/>
  <c r="G14" i="3"/>
  <c r="F14" i="3"/>
  <c r="J323" i="1"/>
  <c r="I24" i="3"/>
  <c r="N32" i="3" l="1"/>
  <c r="O32" i="3" s="1"/>
  <c r="N30" i="3"/>
  <c r="O30" i="3" s="1"/>
  <c r="N31" i="3"/>
  <c r="O31" i="3" s="1"/>
  <c r="N25" i="3"/>
  <c r="O25" i="3" s="1"/>
  <c r="I31" i="3"/>
  <c r="N24" i="3"/>
  <c r="O24" i="3" s="1"/>
  <c r="N34" i="3"/>
  <c r="O34" i="3" s="1"/>
  <c r="N29" i="3"/>
  <c r="O29" i="3" s="1"/>
  <c r="N35" i="3"/>
  <c r="O35" i="3" s="1"/>
  <c r="N23" i="3"/>
  <c r="O23" i="3" s="1"/>
  <c r="N33" i="3"/>
  <c r="O33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Perkins, Sam</author>
  </authors>
  <commentList>
    <comment ref="A39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 xml:space="preserve">2017:
</t>
        </r>
        <r>
          <rPr>
            <sz val="9"/>
            <color indexed="81"/>
            <rFont val="Tahoma"/>
            <family val="2"/>
          </rPr>
          <t xml:space="preserve"> from BOR report: see row 57 of sheet A in
file Alm-dist-af.xls, 
\\AG-fpm\IWI\RRCA\EC\For2017\IrrigDist</t>
        </r>
      </text>
    </comment>
  </commentList>
</comments>
</file>

<file path=xl/sharedStrings.xml><?xml version="1.0" encoding="utf-8"?>
<sst xmlns="http://schemas.openxmlformats.org/spreadsheetml/2006/main" count="2049" uniqueCount="417">
  <si>
    <t>LOCATION</t>
  </si>
  <si>
    <t>WRIS_DATE</t>
  </si>
  <si>
    <t>01S19W07SESW</t>
  </si>
  <si>
    <t>Jul 26, 2002</t>
  </si>
  <si>
    <t>01S19W07SENW</t>
  </si>
  <si>
    <t>01S19W07SESE</t>
  </si>
  <si>
    <t>01S19W07SENE</t>
  </si>
  <si>
    <t>01S19W08SWSW</t>
  </si>
  <si>
    <t>01S19W08SWNW</t>
  </si>
  <si>
    <t>01S19W08SWSE</t>
  </si>
  <si>
    <t>01S19W08SWNE</t>
  </si>
  <si>
    <t>01S19W08NWSW</t>
  </si>
  <si>
    <t>01S19W08NWNW</t>
  </si>
  <si>
    <t>01S19W08NWSE</t>
  </si>
  <si>
    <t>01S19W08NWNE</t>
  </si>
  <si>
    <t>01S19W08NESW</t>
  </si>
  <si>
    <t>01S19W08NENW</t>
  </si>
  <si>
    <t>01S19W08NESE</t>
  </si>
  <si>
    <t>01S19W08NENE</t>
  </si>
  <si>
    <t>01S20W13SWSW</t>
  </si>
  <si>
    <t>01S20W13SWNW</t>
  </si>
  <si>
    <t>01S20W13SWSE</t>
  </si>
  <si>
    <t>01S20W13SWNE</t>
  </si>
  <si>
    <t>01S20W13NWSE</t>
  </si>
  <si>
    <t>01S20W13SESW</t>
  </si>
  <si>
    <t>01S20W13SENW</t>
  </si>
  <si>
    <t>01S20W13SESE</t>
  </si>
  <si>
    <t>01S20W13SENE</t>
  </si>
  <si>
    <t>01S20W13NESW</t>
  </si>
  <si>
    <t>01S20W13NESE</t>
  </si>
  <si>
    <t>01S19W18SWSW</t>
  </si>
  <si>
    <t>01S19W18SWNW</t>
  </si>
  <si>
    <t>01S19W18SWSE</t>
  </si>
  <si>
    <t>01S19W18SWNE</t>
  </si>
  <si>
    <t>01S19W18NWSW</t>
  </si>
  <si>
    <t>01S19W18NWNW</t>
  </si>
  <si>
    <t>01S19W18NWSE</t>
  </si>
  <si>
    <t>01S19W18NWNE</t>
  </si>
  <si>
    <t>01S19W18SESW</t>
  </si>
  <si>
    <t>01S19W18SENW</t>
  </si>
  <si>
    <t>01S19W18SESE</t>
  </si>
  <si>
    <t>01S19W18SENE</t>
  </si>
  <si>
    <t>01S19W18NESW</t>
  </si>
  <si>
    <t>01S19W18NENW</t>
  </si>
  <si>
    <t>01S19W18NESE</t>
  </si>
  <si>
    <t>01S19W18NENE</t>
  </si>
  <si>
    <t>01S19W17SWNW</t>
  </si>
  <si>
    <t>01S19W17SWNE</t>
  </si>
  <si>
    <t>01S19W17NWSW</t>
  </si>
  <si>
    <t>01S19W17NWNW</t>
  </si>
  <si>
    <t>01S19W17NWSE</t>
  </si>
  <si>
    <t>01S19W17NWNE</t>
  </si>
  <si>
    <t>01S19W17NESW</t>
  </si>
  <si>
    <t>01S19W17NENW</t>
  </si>
  <si>
    <t>01S20W23SWSW</t>
  </si>
  <si>
    <t>01S20W23SWNW</t>
  </si>
  <si>
    <t>01S20W23SWSE</t>
  </si>
  <si>
    <t>01S20W23SWNE</t>
  </si>
  <si>
    <t>01S20W23SENW</t>
  </si>
  <si>
    <t>01S20W24SWSW</t>
  </si>
  <si>
    <t>01S20W24SWSE</t>
  </si>
  <si>
    <t>01S20W24SWNE</t>
  </si>
  <si>
    <t>01S20W24NWSW</t>
  </si>
  <si>
    <t>01S20W24NWNW</t>
  </si>
  <si>
    <t>01S20W24NWSE</t>
  </si>
  <si>
    <t>01S20W24NWNE</t>
  </si>
  <si>
    <t>01S20W24SESW</t>
  </si>
  <si>
    <t>01S20W24SENW</t>
  </si>
  <si>
    <t>01S20W24NESW</t>
  </si>
  <si>
    <t>01S20W24NENW</t>
  </si>
  <si>
    <t>01S20W24NENE</t>
  </si>
  <si>
    <t>01S19W19NWNW</t>
  </si>
  <si>
    <t>01S19W19NWNE</t>
  </si>
  <si>
    <t>01S19W19NENW</t>
  </si>
  <si>
    <t>01S20W29SWSW</t>
  </si>
  <si>
    <t>01S20W29SWSE</t>
  </si>
  <si>
    <t>01S20W27SWSW</t>
  </si>
  <si>
    <t>01S20W27SWNW</t>
  </si>
  <si>
    <t>01S20W27SWSE</t>
  </si>
  <si>
    <t>01S20W27SWNE</t>
  </si>
  <si>
    <t>01S20W27NWSE</t>
  </si>
  <si>
    <t>01S20W27NWNE</t>
  </si>
  <si>
    <t>01S20W27SESW</t>
  </si>
  <si>
    <t>01S20W27SENW</t>
  </si>
  <si>
    <t>01S20W27SESE</t>
  </si>
  <si>
    <t>01S20W27SENE</t>
  </si>
  <si>
    <t>01S20W27NESW</t>
  </si>
  <si>
    <t>01S20W27NENW</t>
  </si>
  <si>
    <t>01S20W27NESE</t>
  </si>
  <si>
    <t>01S20W27NENE</t>
  </si>
  <si>
    <t>01S20W26NENW</t>
  </si>
  <si>
    <t>01S20W26NENE</t>
  </si>
  <si>
    <t>01S20W25NWSW</t>
  </si>
  <si>
    <t>01S20W25NWNW</t>
  </si>
  <si>
    <t>01S20W25NWSE</t>
  </si>
  <si>
    <t>01S20W25NWNE</t>
  </si>
  <si>
    <t>01S20W25NESW</t>
  </si>
  <si>
    <t>01S20W25NENW</t>
  </si>
  <si>
    <t>01S20W31SWSW</t>
  </si>
  <si>
    <t>01S20W31SWNW</t>
  </si>
  <si>
    <t>01S20W31SWSE</t>
  </si>
  <si>
    <t>01S20W31SWNE</t>
  </si>
  <si>
    <t>01S20W31NWSW</t>
  </si>
  <si>
    <t>01S20W31NWNW</t>
  </si>
  <si>
    <t>01S20W31NWSE</t>
  </si>
  <si>
    <t>01S20W31NWNE</t>
  </si>
  <si>
    <t>01S20W31SESW</t>
  </si>
  <si>
    <t>01S20W31SENW</t>
  </si>
  <si>
    <t>01S20W31SESE</t>
  </si>
  <si>
    <t>01S20W31SENE</t>
  </si>
  <si>
    <t>01S20W31NESW</t>
  </si>
  <si>
    <t>01S20W31NENW</t>
  </si>
  <si>
    <t>01S20W31NESE</t>
  </si>
  <si>
    <t>01S20W31NENE</t>
  </si>
  <si>
    <t>01S20W32SWSW</t>
  </si>
  <si>
    <t>01S20W32SWNW</t>
  </si>
  <si>
    <t>01S20W32SWSE</t>
  </si>
  <si>
    <t>01S20W32SWNE</t>
  </si>
  <si>
    <t>01S20W32NWSE</t>
  </si>
  <si>
    <t>01S20W32NWNE</t>
  </si>
  <si>
    <t>01S20W32SESW</t>
  </si>
  <si>
    <t>01S20W32SENW</t>
  </si>
  <si>
    <t>01S20W32SESE</t>
  </si>
  <si>
    <t>01S20W32SENE</t>
  </si>
  <si>
    <t>01S20W32NESW</t>
  </si>
  <si>
    <t>01S20W32NENW</t>
  </si>
  <si>
    <t>01S20W32NESE</t>
  </si>
  <si>
    <t>01S20W32NENE</t>
  </si>
  <si>
    <t>01S20W33SWSW</t>
  </si>
  <si>
    <t>01S20W33SWNW</t>
  </si>
  <si>
    <t>01S20W33SWSE</t>
  </si>
  <si>
    <t>01S20W33SWNE</t>
  </si>
  <si>
    <t>01S20W33NWSW</t>
  </si>
  <si>
    <t>01S20W33NWNW</t>
  </si>
  <si>
    <t>01S20W33NWSE</t>
  </si>
  <si>
    <t>01S20W33NWNE</t>
  </si>
  <si>
    <t>01S20W33SESW</t>
  </si>
  <si>
    <t>01S20W33SENW</t>
  </si>
  <si>
    <t>01S20W33SESE</t>
  </si>
  <si>
    <t>01S20W33SENE</t>
  </si>
  <si>
    <t>01S20W33NESW</t>
  </si>
  <si>
    <t>01S20W33NENW</t>
  </si>
  <si>
    <t>01S20W33NESE</t>
  </si>
  <si>
    <t>01S20W33NENE</t>
  </si>
  <si>
    <t>01S20W34SWSW</t>
  </si>
  <si>
    <t>01S20W34SWNW</t>
  </si>
  <si>
    <t>01S20W34SWNE</t>
  </si>
  <si>
    <t>01S20W34NWSW</t>
  </si>
  <si>
    <t>01S20W34NWNW</t>
  </si>
  <si>
    <t>01S20W34NWSE</t>
  </si>
  <si>
    <t>01S20W34NWNE</t>
  </si>
  <si>
    <t>01S20W34NESW</t>
  </si>
  <si>
    <t>01S20W34NENW</t>
  </si>
  <si>
    <t>01S20W34NENE</t>
  </si>
  <si>
    <t>02S20W06NWSW</t>
  </si>
  <si>
    <t>02S20W06NWNW</t>
  </si>
  <si>
    <t>02S20W06NWSE</t>
  </si>
  <si>
    <t>02S20W06NWNE</t>
  </si>
  <si>
    <t>02S20W06NESW</t>
  </si>
  <si>
    <t>02S20W06NENW</t>
  </si>
  <si>
    <t>02S20W06NESE</t>
  </si>
  <si>
    <t>02S20W06NENE</t>
  </si>
  <si>
    <t>02S20W05NWSW</t>
  </si>
  <si>
    <t>02S20W05NWNW</t>
  </si>
  <si>
    <t>02S20W05NWSE</t>
  </si>
  <si>
    <t>02S20W05NWNE</t>
  </si>
  <si>
    <t>02S20W05SESW</t>
  </si>
  <si>
    <t>02S20W05SENW</t>
  </si>
  <si>
    <t>02S20W05SENE</t>
  </si>
  <si>
    <t>02S20W05NESW</t>
  </si>
  <si>
    <t>02S20W05NENW</t>
  </si>
  <si>
    <t>02S20W05NESE</t>
  </si>
  <si>
    <t>02S20W05NENE</t>
  </si>
  <si>
    <t>02S20W04NWSW</t>
  </si>
  <si>
    <t>02S20W04NWNW</t>
  </si>
  <si>
    <t>02S20W04NWSE</t>
  </si>
  <si>
    <t>02S20W04NWNE</t>
  </si>
  <si>
    <t>01S21W35SWSW</t>
  </si>
  <si>
    <t>01S21W35SWNW</t>
  </si>
  <si>
    <t>01S21W35SWSE</t>
  </si>
  <si>
    <t>01S21W35SWNE</t>
  </si>
  <si>
    <t>01S21W35SESW</t>
  </si>
  <si>
    <t>01S21W35SENW</t>
  </si>
  <si>
    <t>01S21W35SESE</t>
  </si>
  <si>
    <t>01S21W35SENE</t>
  </si>
  <si>
    <t>01S21W36SWSW</t>
  </si>
  <si>
    <t>01S21W36SWNW</t>
  </si>
  <si>
    <t>01S21W36SWSE</t>
  </si>
  <si>
    <t>01S21W36SWNE</t>
  </si>
  <si>
    <t>01S21W36SESW</t>
  </si>
  <si>
    <t>01S21W36SENW</t>
  </si>
  <si>
    <t>01S21W36SESE</t>
  </si>
  <si>
    <t>01S21W36SENE</t>
  </si>
  <si>
    <t>01S21W36NESW</t>
  </si>
  <si>
    <t>01S21W36NENW</t>
  </si>
  <si>
    <t>01S21W36NESE</t>
  </si>
  <si>
    <t>01S21W36NENE</t>
  </si>
  <si>
    <t>02S21W04SESE</t>
  </si>
  <si>
    <t>02S21W04SENE</t>
  </si>
  <si>
    <t>02S21W04NESE</t>
  </si>
  <si>
    <t>02S21W03SWNW</t>
  </si>
  <si>
    <t>02S21W03SWSE</t>
  </si>
  <si>
    <t>02S21W03SWNE</t>
  </si>
  <si>
    <t>02S21W03NWSW</t>
  </si>
  <si>
    <t>02S21W03NWSE</t>
  </si>
  <si>
    <t>02S21W03NWNE</t>
  </si>
  <si>
    <t>02S21W03SESW</t>
  </si>
  <si>
    <t>02S21W03SENW</t>
  </si>
  <si>
    <t>02S21W03SESE</t>
  </si>
  <si>
    <t>02S21W03SENE</t>
  </si>
  <si>
    <t>02S21W03NESW</t>
  </si>
  <si>
    <t>02S21W03NENW</t>
  </si>
  <si>
    <t>02S21W03NESE</t>
  </si>
  <si>
    <t>02S21W03NENE</t>
  </si>
  <si>
    <t>02S21W02SWSW</t>
  </si>
  <si>
    <t>02S21W02SWNW</t>
  </si>
  <si>
    <t>02S21W02SWSE</t>
  </si>
  <si>
    <t>02S21W02SWNE</t>
  </si>
  <si>
    <t>02S21W02NWNW</t>
  </si>
  <si>
    <t>02S21W02NWNE</t>
  </si>
  <si>
    <t>02S21W02SESW</t>
  </si>
  <si>
    <t>02S21W02SENW</t>
  </si>
  <si>
    <t>02S21W02SESE</t>
  </si>
  <si>
    <t>02S21W02SENE</t>
  </si>
  <si>
    <t>02S21W02NESW</t>
  </si>
  <si>
    <t>02S21W02NENW</t>
  </si>
  <si>
    <t>02S21W02NESE</t>
  </si>
  <si>
    <t>02S21W02NENE</t>
  </si>
  <si>
    <t>02S21W01SWSW</t>
  </si>
  <si>
    <t>02S21W01SWNW</t>
  </si>
  <si>
    <t>02S21W01SWNE</t>
  </si>
  <si>
    <t>02S21W01NWSW</t>
  </si>
  <si>
    <t>02S21W01NWNW</t>
  </si>
  <si>
    <t>02S21W01NWSE</t>
  </si>
  <si>
    <t>02S21W01NWNE</t>
  </si>
  <si>
    <t>02S21W01SESW</t>
  </si>
  <si>
    <t>02S21W01SENW</t>
  </si>
  <si>
    <t>02S21W01SESE</t>
  </si>
  <si>
    <t>02S21W01SENE</t>
  </si>
  <si>
    <t>02S21W01NESW</t>
  </si>
  <si>
    <t>02S21W01NENW</t>
  </si>
  <si>
    <t>02S21W01NENE</t>
  </si>
  <si>
    <t>02S21W09SWSE</t>
  </si>
  <si>
    <t>02S21W09SESW</t>
  </si>
  <si>
    <t>02S21W09SESE</t>
  </si>
  <si>
    <t>02S21W09SENE</t>
  </si>
  <si>
    <t>02S21W09NESE</t>
  </si>
  <si>
    <t>02S21W09NENE</t>
  </si>
  <si>
    <t>02S21W10SWSW</t>
  </si>
  <si>
    <t>02S21W10SWNW</t>
  </si>
  <si>
    <t>02S21W10SWSE</t>
  </si>
  <si>
    <t>02S21W10SWNE</t>
  </si>
  <si>
    <t>02S21W10NWSW</t>
  </si>
  <si>
    <t>02S21W10NWNW</t>
  </si>
  <si>
    <t>02S21W10NWSE</t>
  </si>
  <si>
    <t>02S21W10NWNE</t>
  </si>
  <si>
    <t>02S21W10SESW</t>
  </si>
  <si>
    <t>02S21W10SENW</t>
  </si>
  <si>
    <t>02S21W10SESE</t>
  </si>
  <si>
    <t>02S21W10SENE</t>
  </si>
  <si>
    <t>02S21W10NESW</t>
  </si>
  <si>
    <t>02S21W10NENW</t>
  </si>
  <si>
    <t>02S21W10NESE</t>
  </si>
  <si>
    <t>02S21W10NENE</t>
  </si>
  <si>
    <t>02S21W11SWNW</t>
  </si>
  <si>
    <t>02S21W11NWSW</t>
  </si>
  <si>
    <t>02S21W11NWNW</t>
  </si>
  <si>
    <t>02S21W11NWSE</t>
  </si>
  <si>
    <t>02S21W11NWNE</t>
  </si>
  <si>
    <t>02S21W11NESW</t>
  </si>
  <si>
    <t>02S21W11NENW</t>
  </si>
  <si>
    <t>02S21W11NESE</t>
  </si>
  <si>
    <t>02S21W11NENE</t>
  </si>
  <si>
    <t>02S21W12SWNW</t>
  </si>
  <si>
    <t>02S21W12NWSW</t>
  </si>
  <si>
    <t>02S21W12NWNW</t>
  </si>
  <si>
    <t>02S21W12NWNE</t>
  </si>
  <si>
    <t>02S22W13SESW</t>
  </si>
  <si>
    <t>02S22W13SESE</t>
  </si>
  <si>
    <t>02S21W18SWSW</t>
  </si>
  <si>
    <t>02S21W18SWNW</t>
  </si>
  <si>
    <t>02S21W18SWSE</t>
  </si>
  <si>
    <t>02S21W18SWNE</t>
  </si>
  <si>
    <t>02S21W18NWSW</t>
  </si>
  <si>
    <t>02S21W18NWSE</t>
  </si>
  <si>
    <t>02S21W18NESW</t>
  </si>
  <si>
    <t>02S21W18NESE</t>
  </si>
  <si>
    <t>02S22W24SENW</t>
  </si>
  <si>
    <t>02S22W24SENE</t>
  </si>
  <si>
    <t>02S22W24NESW</t>
  </si>
  <si>
    <t>02S22W24NENW</t>
  </si>
  <si>
    <t>02S22W24NESE</t>
  </si>
  <si>
    <t>02S22W24NENE</t>
  </si>
  <si>
    <t>02S21W19NWSW</t>
  </si>
  <si>
    <t>01S19W08SENW</t>
  </si>
  <si>
    <t>01S19W08SESW</t>
  </si>
  <si>
    <t>01S19W08SENE</t>
  </si>
  <si>
    <t>DWB</t>
  </si>
  <si>
    <t>01S20W20SESE</t>
  </si>
  <si>
    <t>01S20W20SESW</t>
  </si>
  <si>
    <t>01S20W26NWNW</t>
  </si>
  <si>
    <t>01S20W26NWNE</t>
  </si>
  <si>
    <t>01S20W28SWSW</t>
  </si>
  <si>
    <t>01S20W28SWSE</t>
  </si>
  <si>
    <t>01S20W32NWNW</t>
  </si>
  <si>
    <t>01S20W32NWSW</t>
  </si>
  <si>
    <t>01S21W34SESE</t>
  </si>
  <si>
    <t>02S20W04SWSW</t>
  </si>
  <si>
    <t>02S20W04SWNW</t>
  </si>
  <si>
    <t>02S20W06SWNW</t>
  </si>
  <si>
    <t>02S21W01NESE</t>
  </si>
  <si>
    <t>02S21W01SWSE</t>
  </si>
  <si>
    <t>02S21W02NWSW</t>
  </si>
  <si>
    <t>02S21W02NWSE</t>
  </si>
  <si>
    <t>02S21W03SWSW</t>
  </si>
  <si>
    <t>02S21W09SWSW</t>
  </si>
  <si>
    <t>02S21W17NWNE</t>
  </si>
  <si>
    <t>02S21W17NWNW</t>
  </si>
  <si>
    <t>02S21W17NWSE</t>
  </si>
  <si>
    <t>02S21W17NWSW</t>
  </si>
  <si>
    <t>02S21W18SENE</t>
  </si>
  <si>
    <t>02S21W18SENW</t>
  </si>
  <si>
    <t>02S21W18SESW</t>
  </si>
  <si>
    <t>It was developed based on work done in 2002 on the Almena irrigation district.</t>
  </si>
  <si>
    <t>The PL-PU and NT_PU coverages were merged and the results printed.</t>
  </si>
  <si>
    <t>Quarter quarter sections that did not touch the Almena Irrigation District boundaries were deleted.</t>
  </si>
  <si>
    <t>Quarter quarter sections within the District boundaries were manually added by DWB.</t>
  </si>
  <si>
    <t>S</t>
  </si>
  <si>
    <t>W</t>
  </si>
  <si>
    <t>SE</t>
  </si>
  <si>
    <t>NE</t>
  </si>
  <si>
    <t>NW</t>
  </si>
  <si>
    <t>SW</t>
  </si>
  <si>
    <t>SECTION_NUM</t>
  </si>
  <si>
    <t>TOWNSHIP</t>
  </si>
  <si>
    <t>T</t>
  </si>
  <si>
    <t>RANGE_NUM</t>
  </si>
  <si>
    <t>R</t>
  </si>
  <si>
    <t>Q40</t>
  </si>
  <si>
    <t>Q160</t>
  </si>
  <si>
    <t>SORT_ORDER</t>
  </si>
  <si>
    <t>TOT_NEW_AC_FOR_TRACT</t>
  </si>
  <si>
    <t>GROUP_NO</t>
  </si>
  <si>
    <t>It also includes estimates of the returns flow by month for the district based on estimates of the Compact Records.</t>
  </si>
  <si>
    <t>The same method was used as was used though 2000.</t>
  </si>
  <si>
    <t>It approximates the boundaries of the Almena irrigation distrcit by quarter quarter tracks (40 acre tracts).</t>
  </si>
  <si>
    <t>Net Supply = Col 5; Total Farm Deliveries = Col 13</t>
  </si>
  <si>
    <t>YEAR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</si>
  <si>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</si>
  <si>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</si>
  <si>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</si>
  <si>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</si>
  <si>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</si>
  <si>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</si>
  <si>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</si>
  <si>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</si>
  <si>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</si>
  <si>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</si>
  <si>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</si>
  <si>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</si>
  <si>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</si>
  <si>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File name:</t>
  </si>
  <si>
    <t>Finally, it includes water use diversion amount and acreage as reported by the District for 2001-2002</t>
  </si>
  <si>
    <t>Return flows by EC method = % * [(Net supply - total farm deliveries) + 0.30 * (total farm deliveries)]</t>
  </si>
  <si>
    <t>Monthly distribution</t>
  </si>
  <si>
    <t>Sort order</t>
  </si>
  <si>
    <t>% = 75 through 2002; 82 starting in 2003</t>
  </si>
  <si>
    <t>196 1.0</t>
  </si>
  <si>
    <t>Wateruse report by Almena District [pdiv_id=23751]</t>
  </si>
  <si>
    <t>AF diverted [1]</t>
  </si>
  <si>
    <t>acres irrigated [2]</t>
  </si>
  <si>
    <t>gw acres [3]</t>
  </si>
  <si>
    <t>[1]</t>
  </si>
  <si>
    <t>[2]</t>
  </si>
  <si>
    <t>[3]</t>
  </si>
  <si>
    <t>[4]</t>
  </si>
  <si>
    <t>[5]</t>
  </si>
  <si>
    <t>col. M, sheet Almena_Rptd_Use_YYYY</t>
  </si>
  <si>
    <t>Almena_qq01-08.xls</t>
  </si>
  <si>
    <t>This spreadsheet was created to develop the 2001-2002 water use for the RRCA model update, updated for subsequent years.</t>
  </si>
  <si>
    <t>Fine turning of the method should be considered for 2003 and beyond to better conform with the Accounting Procedures.</t>
  </si>
  <si>
    <t>delivered to farms</t>
  </si>
  <si>
    <t>return flow fraction</t>
  </si>
  <si>
    <t>return flow</t>
  </si>
  <si>
    <t>est. farm return flow</t>
  </si>
  <si>
    <t>See Attachment 7 for correct version of these calculations --spp Apr 13, 2010</t>
  </si>
  <si>
    <t>[6]</t>
  </si>
  <si>
    <t>6a</t>
  </si>
  <si>
    <t>6b</t>
  </si>
  <si>
    <t>col. 5, Canal Loss</t>
  </si>
  <si>
    <t>col. 4, Field Deliveries</t>
  </si>
  <si>
    <t>Almena area factor [5]=[4]/[3]</t>
  </si>
  <si>
    <t>Almena area factor: fraction of gw-exclusive irrigated acreage within the Almena irrigation district</t>
  </si>
  <si>
    <t>in sheet Attachment7 for year 2011 in 'RRCA Accounting_1995_2011.xls' in \RRCA\EC\For2011\KS:</t>
  </si>
  <si>
    <t>also in sheet Attachment7 for year YYYY in 'RRCA Accounting_1995_YYYY.xls' in \RRCA\EC\ForYYYY\KS</t>
  </si>
  <si>
    <t>Headgate diversion: col. L, sheet Almena_Rptd_Use_YYYY of RRCS_Overlap_Groups_ForYYYY.xls, yyyy=year;</t>
  </si>
  <si>
    <t>gw-exclusive acres: [4] = [3] - [2]</t>
  </si>
  <si>
    <t>gw-excl. ac [4]=[3] - [2]</t>
  </si>
  <si>
    <t>note 2017:</t>
  </si>
  <si>
    <t>delivered to farms [6]</t>
  </si>
  <si>
    <t>AF diverted</t>
  </si>
  <si>
    <t>acres irrigated</t>
  </si>
  <si>
    <t>this sheet:</t>
  </si>
  <si>
    <t>from Alm-dist-af.xls sheet A</t>
  </si>
  <si>
    <t>col. D</t>
  </si>
  <si>
    <t>col. M</t>
  </si>
  <si>
    <t>Irrigated (acres)</t>
  </si>
  <si>
    <t>Delivered (af)</t>
  </si>
  <si>
    <t>Net Supply (af)</t>
  </si>
  <si>
    <t>Alternate sources to compare:</t>
  </si>
  <si>
    <t>sum of reported acres at pds within Almena district, given by conditional sum over irrigated area</t>
  </si>
  <si>
    <t>For 2017 prelim, this is calculated in cell AK4608, sheet gwIrr, file rrcs_Overlap_Groups_2017_prelim.xlsx</t>
  </si>
  <si>
    <t>The only additional data required is gw acres,col. D as follows:</t>
  </si>
  <si>
    <t>col. B</t>
  </si>
  <si>
    <t>data for cols. B, C and H can be obtained as follows from sheet A, file Alm-dist-af.xls, provided by BOR</t>
  </si>
  <si>
    <t>year</t>
  </si>
  <si>
    <t>conveyance loss [1] - [6]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</si>
</sst>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u/>
      <sz val="10"/>
      <color theme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40">
    <xf numFmtId="0" fontId="0" fillId="0" borderId="0" xfId="0"/>
    <xf numFmtId="1" fontId="0" fillId="0" borderId="0" xfId="0" applyNumberFormat="1"/>
    <xf numFmtId="164" fontId="0" fillId="0" borderId="0" xfId="0" applyNumberFormat="1"/>
    <xf numFmtId="1" fontId="3" fillId="0" borderId="0" xfId="0" applyNumberFormat="1" applyFont="1"/>
    <xf numFmtId="164" fontId="3" fillId="0" borderId="0" xfId="0" applyNumberFormat="1" applyFont="1"/>
    <xf numFmtId="0" fontId="4" fillId="0" borderId="0" xfId="0" applyFont="1"/>
    <xf numFmtId="0" fontId="0" fillId="2" borderId="1" xfId="0" applyFill="1" applyBorder="1" applyAlignment="1">
      <alignment horizontal="right"/>
    </xf>
    <xf numFmtId="0" fontId="0" fillId="2" borderId="1" xfId="0" applyFill="1" applyBorder="1"/>
    <xf numFmtId="3" fontId="0" fillId="3" borderId="1" xfId="0" applyNumberFormat="1" applyFill="1" applyBorder="1"/>
    <xf numFmtId="3" fontId="0" fillId="2" borderId="1" xfId="0" applyNumberFormat="1" applyFill="1" applyBorder="1"/>
    <xf numFmtId="0" fontId="5" fillId="0" borderId="0" xfId="0" applyFont="1"/>
    <xf numFmtId="0" fontId="0" fillId="2" borderId="0" xfId="0" applyFill="1" applyBorder="1"/>
    <xf numFmtId="3" fontId="0" fillId="3" borderId="0" xfId="0" applyNumberFormat="1" applyFill="1" applyBorder="1"/>
    <xf numFmtId="3" fontId="0" fillId="2" borderId="0" xfId="0" applyNumberFormat="1" applyFill="1" applyBorder="1"/>
    <xf numFmtId="0" fontId="4" fillId="0" borderId="0" xfId="0" quotePrefix="1" applyFont="1"/>
    <xf numFmtId="3" fontId="5" fillId="3" borderId="0" xfId="0" applyNumberFormat="1" applyFont="1" applyFill="1" applyBorder="1"/>
    <xf numFmtId="0" fontId="3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wrapText="1"/>
    </xf>
    <xf numFmtId="0" fontId="0" fillId="0" borderId="0" xfId="0" applyFont="1" applyAlignment="1">
      <alignment wrapText="1"/>
    </xf>
    <xf numFmtId="3" fontId="0" fillId="4" borderId="2" xfId="0" applyNumberFormat="1" applyFill="1" applyBorder="1" applyAlignment="1">
      <alignment horizontal="left"/>
    </xf>
    <xf numFmtId="3" fontId="0" fillId="0" borderId="2" xfId="0" applyNumberFormat="1" applyBorder="1"/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8" fillId="0" borderId="0" xfId="1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0" fillId="0" borderId="1" xfId="0" applyFont="1" applyBorder="1" applyAlignment="1">
      <alignment horizontal="center" wrapText="1"/>
    </xf>
    <xf numFmtId="0" fontId="0" fillId="0" borderId="1" xfId="0" applyBorder="1"/>
    <xf numFmtId="1" fontId="0" fillId="0" borderId="1" xfId="0" applyNumberFormat="1" applyBorder="1"/>
    <xf numFmtId="0" fontId="0" fillId="0" borderId="1" xfId="0" applyNumberFormat="1" applyBorder="1"/>
    <xf numFmtId="1" fontId="0" fillId="0" borderId="1" xfId="0" applyNumberFormat="1" applyBorder="1" applyAlignment="1">
      <alignment horizontal="right"/>
    </xf>
    <xf numFmtId="0" fontId="5" fillId="5" borderId="1" xfId="0" applyFont="1" applyFill="1" applyBorder="1"/>
    <xf numFmtId="1" fontId="5" fillId="5" borderId="1" xfId="0" applyNumberFormat="1" applyFont="1" applyFill="1" applyBorder="1"/>
    <xf numFmtId="0" fontId="0" fillId="0" borderId="3" xfId="0" applyFill="1" applyBorder="1"/>
    <xf numFmtId="1" fontId="0" fillId="0" borderId="3" xfId="0" applyNumberFormat="1" applyFill="1" applyBorder="1"/>
    <xf numFmtId="1" fontId="0" fillId="0" borderId="0" xfId="0" applyNumberFormat="1" applyFill="1" applyBorder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B18"/>
  <sheetViews>
    <sheetView workbookViewId="0">
      <selection activeCell="A18" sqref="A18"/>
    </sheetView>
  </sheetViews>
  <sheetFormatPr defaultRowHeight="12.75" x14ac:dyDescent="0.35"/>
  <sheetData>
    <row r="3" spans="1:2" x14ac:dyDescent="0.35">
      <c r="A3" t="s">
        <v>361</v>
      </c>
      <c r="B3" t="s">
        <v>378</v>
      </c>
    </row>
    <row r="5" spans="1:2" x14ac:dyDescent="0.35">
      <c r="A5" t="s">
        <v>379</v>
      </c>
    </row>
    <row r="7" spans="1:2" x14ac:dyDescent="0.35">
      <c r="A7" t="s">
        <v>345</v>
      </c>
    </row>
    <row r="9" spans="1:2" x14ac:dyDescent="0.35">
      <c r="A9" t="s">
        <v>323</v>
      </c>
    </row>
    <row r="10" spans="1:2" x14ac:dyDescent="0.35">
      <c r="B10" t="s">
        <v>324</v>
      </c>
    </row>
    <row r="11" spans="1:2" x14ac:dyDescent="0.35">
      <c r="B11" t="s">
        <v>325</v>
      </c>
    </row>
    <row r="12" spans="1:2" x14ac:dyDescent="0.35">
      <c r="B12" t="s">
        <v>326</v>
      </c>
    </row>
    <row r="14" spans="1:2" x14ac:dyDescent="0.35">
      <c r="A14" t="s">
        <v>343</v>
      </c>
    </row>
    <row r="15" spans="1:2" x14ac:dyDescent="0.35">
      <c r="B15" t="s">
        <v>344</v>
      </c>
    </row>
    <row r="16" spans="1:2" x14ac:dyDescent="0.35">
      <c r="B16" t="s">
        <v>380</v>
      </c>
    </row>
    <row r="18" spans="1:1" x14ac:dyDescent="0.35">
      <c r="A18" t="s">
        <v>362</v>
      </c>
    </row>
  </sheetData>
  <phoneticPr fontId="2" type="noConversion"/>
  <pageMargins left="0.75" right="0.75" top="1" bottom="1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323"/>
  <sheetViews>
    <sheetView workbookViewId="0">
      <selection activeCell="D3" sqref="D3"/>
    </sheetView>
  </sheetViews>
  <sheetFormatPr defaultRowHeight="12.75" x14ac:dyDescent="0.35"/>
  <cols>
    <col min="1" max="1" width="8" style="1" customWidth="1"/>
    <col min="2" max="2" width="14.59765625" style="1" customWidth="1"/>
    <col min="3" max="3" width="11.19921875" customWidth="1"/>
    <col min="4" max="4" width="3.86328125" customWidth="1"/>
    <col min="5" max="5" width="12" customWidth="1"/>
    <col min="6" max="6" width="4.59765625" customWidth="1"/>
    <col min="7" max="7" width="6.19921875" customWidth="1"/>
    <col min="8" max="8" width="6.73046875" customWidth="1"/>
    <col min="10" max="10" width="25.3984375" customWidth="1"/>
    <col min="11" max="11" width="16.59765625" customWidth="1"/>
    <col min="12" max="12" width="12.73046875" customWidth="1"/>
  </cols>
  <sheetData>
    <row r="1" spans="1:14" x14ac:dyDescent="0.35">
      <c r="A1" t="s">
        <v>342</v>
      </c>
      <c r="B1" t="s">
        <v>333</v>
      </c>
      <c r="C1" t="s">
        <v>334</v>
      </c>
      <c r="D1" t="s">
        <v>335</v>
      </c>
      <c r="E1" t="s">
        <v>336</v>
      </c>
      <c r="F1" t="s">
        <v>337</v>
      </c>
      <c r="G1" t="s">
        <v>338</v>
      </c>
      <c r="H1" t="s">
        <v>339</v>
      </c>
      <c r="I1" t="s">
        <v>340</v>
      </c>
      <c r="J1" t="s">
        <v>341</v>
      </c>
      <c r="K1" s="1" t="s">
        <v>0</v>
      </c>
      <c r="L1" s="1" t="s">
        <v>1</v>
      </c>
      <c r="N1" t="s">
        <v>340</v>
      </c>
    </row>
    <row r="2" spans="1:14" x14ac:dyDescent="0.35">
      <c r="A2" s="1">
        <v>3000</v>
      </c>
      <c r="B2">
        <v>7</v>
      </c>
      <c r="C2" s="1">
        <v>1</v>
      </c>
      <c r="D2" t="s">
        <v>327</v>
      </c>
      <c r="E2">
        <v>19</v>
      </c>
      <c r="F2" t="s">
        <v>328</v>
      </c>
      <c r="G2" t="s">
        <v>330</v>
      </c>
      <c r="H2" t="s">
        <v>329</v>
      </c>
      <c r="I2">
        <v>13</v>
      </c>
      <c r="J2" s="2">
        <v>15</v>
      </c>
      <c r="K2" s="1" t="s">
        <v>6</v>
      </c>
      <c r="L2" s="1" t="s">
        <v>3</v>
      </c>
      <c r="N2">
        <v>13</v>
      </c>
    </row>
    <row r="3" spans="1:14" x14ac:dyDescent="0.35">
      <c r="A3" s="1">
        <v>3000</v>
      </c>
      <c r="B3">
        <v>7</v>
      </c>
      <c r="C3" s="1">
        <v>1</v>
      </c>
      <c r="D3" t="s">
        <v>327</v>
      </c>
      <c r="E3">
        <v>19</v>
      </c>
      <c r="F3" t="s">
        <v>328</v>
      </c>
      <c r="G3" t="s">
        <v>331</v>
      </c>
      <c r="H3" t="s">
        <v>329</v>
      </c>
      <c r="I3">
        <v>14</v>
      </c>
      <c r="J3" s="2">
        <v>5</v>
      </c>
      <c r="K3" s="1" t="s">
        <v>4</v>
      </c>
      <c r="L3" s="1" t="s">
        <v>3</v>
      </c>
      <c r="N3">
        <v>14</v>
      </c>
    </row>
    <row r="4" spans="1:14" x14ac:dyDescent="0.35">
      <c r="A4" s="1">
        <v>3000</v>
      </c>
      <c r="B4">
        <v>7</v>
      </c>
      <c r="C4" s="1">
        <v>1</v>
      </c>
      <c r="D4" t="s">
        <v>327</v>
      </c>
      <c r="E4">
        <v>19</v>
      </c>
      <c r="F4" t="s">
        <v>328</v>
      </c>
      <c r="G4" t="s">
        <v>329</v>
      </c>
      <c r="H4" t="s">
        <v>329</v>
      </c>
      <c r="I4">
        <v>16</v>
      </c>
      <c r="J4" s="2">
        <v>35</v>
      </c>
      <c r="K4" s="1" t="s">
        <v>5</v>
      </c>
      <c r="L4" s="1" t="s">
        <v>3</v>
      </c>
      <c r="N4">
        <v>16</v>
      </c>
    </row>
    <row r="5" spans="1:14" x14ac:dyDescent="0.35">
      <c r="A5" s="1">
        <v>3000</v>
      </c>
      <c r="B5">
        <v>7</v>
      </c>
      <c r="C5" s="1">
        <v>1</v>
      </c>
      <c r="D5" t="s">
        <v>327</v>
      </c>
      <c r="E5">
        <v>19</v>
      </c>
      <c r="F5" t="s">
        <v>328</v>
      </c>
      <c r="G5" t="s">
        <v>332</v>
      </c>
      <c r="H5" t="s">
        <v>329</v>
      </c>
      <c r="I5">
        <v>15</v>
      </c>
      <c r="J5" s="2">
        <v>28</v>
      </c>
      <c r="K5" s="1" t="s">
        <v>2</v>
      </c>
      <c r="L5" s="1" t="s">
        <v>3</v>
      </c>
      <c r="N5">
        <v>15</v>
      </c>
    </row>
    <row r="6" spans="1:14" x14ac:dyDescent="0.35">
      <c r="A6" s="1">
        <v>3000</v>
      </c>
      <c r="B6">
        <v>8</v>
      </c>
      <c r="C6" s="1">
        <v>1</v>
      </c>
      <c r="D6" t="s">
        <v>327</v>
      </c>
      <c r="E6">
        <v>19</v>
      </c>
      <c r="F6" t="s">
        <v>328</v>
      </c>
      <c r="G6" t="s">
        <v>330</v>
      </c>
      <c r="H6" t="s">
        <v>330</v>
      </c>
      <c r="I6">
        <v>1</v>
      </c>
      <c r="J6" s="2">
        <v>40</v>
      </c>
      <c r="K6" s="1" t="s">
        <v>18</v>
      </c>
      <c r="L6" s="1" t="s">
        <v>3</v>
      </c>
      <c r="N6">
        <v>1</v>
      </c>
    </row>
    <row r="7" spans="1:14" x14ac:dyDescent="0.35">
      <c r="A7" s="1">
        <v>3000</v>
      </c>
      <c r="B7">
        <v>8</v>
      </c>
      <c r="C7" s="1">
        <v>1</v>
      </c>
      <c r="D7" t="s">
        <v>327</v>
      </c>
      <c r="E7">
        <v>19</v>
      </c>
      <c r="F7" t="s">
        <v>328</v>
      </c>
      <c r="G7" t="s">
        <v>330</v>
      </c>
      <c r="H7" t="s">
        <v>330</v>
      </c>
      <c r="I7">
        <v>1</v>
      </c>
      <c r="J7" s="2">
        <v>1</v>
      </c>
      <c r="K7" s="1" t="s">
        <v>18</v>
      </c>
      <c r="L7" s="1" t="s">
        <v>3</v>
      </c>
      <c r="N7">
        <v>1</v>
      </c>
    </row>
    <row r="8" spans="1:14" x14ac:dyDescent="0.35">
      <c r="A8" s="1">
        <v>3000</v>
      </c>
      <c r="B8">
        <v>8</v>
      </c>
      <c r="C8" s="1">
        <v>1</v>
      </c>
      <c r="D8" t="s">
        <v>327</v>
      </c>
      <c r="E8">
        <v>19</v>
      </c>
      <c r="F8" t="s">
        <v>328</v>
      </c>
      <c r="G8" t="s">
        <v>331</v>
      </c>
      <c r="H8" t="s">
        <v>330</v>
      </c>
      <c r="I8">
        <v>2</v>
      </c>
      <c r="J8" s="2">
        <v>40</v>
      </c>
      <c r="K8" s="1" t="s">
        <v>16</v>
      </c>
      <c r="L8" s="1" t="s">
        <v>3</v>
      </c>
      <c r="N8">
        <v>2</v>
      </c>
    </row>
    <row r="9" spans="1:14" x14ac:dyDescent="0.35">
      <c r="A9" s="1">
        <v>3000</v>
      </c>
      <c r="B9">
        <v>8</v>
      </c>
      <c r="C9" s="1">
        <v>1</v>
      </c>
      <c r="D9" t="s">
        <v>327</v>
      </c>
      <c r="E9">
        <v>19</v>
      </c>
      <c r="F9" t="s">
        <v>328</v>
      </c>
      <c r="G9" t="s">
        <v>329</v>
      </c>
      <c r="H9" t="s">
        <v>330</v>
      </c>
      <c r="I9">
        <v>4</v>
      </c>
      <c r="J9" s="2">
        <v>9</v>
      </c>
      <c r="K9" s="1" t="s">
        <v>17</v>
      </c>
      <c r="L9" s="1" t="s">
        <v>3</v>
      </c>
      <c r="N9">
        <v>4</v>
      </c>
    </row>
    <row r="10" spans="1:14" x14ac:dyDescent="0.35">
      <c r="A10" s="1">
        <v>3000</v>
      </c>
      <c r="B10">
        <v>8</v>
      </c>
      <c r="C10" s="1">
        <v>1</v>
      </c>
      <c r="D10" t="s">
        <v>327</v>
      </c>
      <c r="E10">
        <v>19</v>
      </c>
      <c r="F10" t="s">
        <v>328</v>
      </c>
      <c r="G10" t="s">
        <v>332</v>
      </c>
      <c r="H10" t="s">
        <v>330</v>
      </c>
      <c r="I10">
        <v>3</v>
      </c>
      <c r="J10" s="2">
        <v>30</v>
      </c>
      <c r="K10" s="1" t="s">
        <v>15</v>
      </c>
      <c r="L10" s="1" t="s">
        <v>3</v>
      </c>
      <c r="N10">
        <v>3</v>
      </c>
    </row>
    <row r="11" spans="1:14" x14ac:dyDescent="0.35">
      <c r="A11" s="1">
        <v>3000</v>
      </c>
      <c r="B11">
        <v>8</v>
      </c>
      <c r="C11" s="1">
        <v>1</v>
      </c>
      <c r="D11" t="s">
        <v>327</v>
      </c>
      <c r="E11">
        <v>19</v>
      </c>
      <c r="F11" t="s">
        <v>328</v>
      </c>
      <c r="G11" t="s">
        <v>330</v>
      </c>
      <c r="H11" t="s">
        <v>331</v>
      </c>
      <c r="I11">
        <v>5</v>
      </c>
      <c r="J11" s="2">
        <v>38</v>
      </c>
      <c r="K11" s="1" t="s">
        <v>14</v>
      </c>
      <c r="L11" s="1" t="s">
        <v>3</v>
      </c>
      <c r="N11">
        <v>5</v>
      </c>
    </row>
    <row r="12" spans="1:14" x14ac:dyDescent="0.35">
      <c r="A12" s="1">
        <v>3000</v>
      </c>
      <c r="B12">
        <v>8</v>
      </c>
      <c r="C12" s="1">
        <v>1</v>
      </c>
      <c r="D12" t="s">
        <v>327</v>
      </c>
      <c r="E12">
        <v>19</v>
      </c>
      <c r="F12" t="s">
        <v>328</v>
      </c>
      <c r="G12" t="s">
        <v>331</v>
      </c>
      <c r="H12" t="s">
        <v>331</v>
      </c>
      <c r="I12">
        <v>6</v>
      </c>
      <c r="J12" s="2">
        <v>36</v>
      </c>
      <c r="K12" s="1" t="s">
        <v>12</v>
      </c>
      <c r="L12" s="1" t="s">
        <v>3</v>
      </c>
      <c r="N12">
        <v>6</v>
      </c>
    </row>
    <row r="13" spans="1:14" x14ac:dyDescent="0.35">
      <c r="A13" s="1">
        <v>3000</v>
      </c>
      <c r="B13">
        <v>8</v>
      </c>
      <c r="C13" s="1">
        <v>1</v>
      </c>
      <c r="D13" t="s">
        <v>327</v>
      </c>
      <c r="E13">
        <v>19</v>
      </c>
      <c r="F13" t="s">
        <v>328</v>
      </c>
      <c r="G13" t="s">
        <v>329</v>
      </c>
      <c r="H13" t="s">
        <v>331</v>
      </c>
      <c r="I13">
        <v>8</v>
      </c>
      <c r="J13" s="2">
        <v>40</v>
      </c>
      <c r="K13" s="1" t="s">
        <v>13</v>
      </c>
      <c r="L13" s="1" t="s">
        <v>3</v>
      </c>
      <c r="N13">
        <v>8</v>
      </c>
    </row>
    <row r="14" spans="1:14" x14ac:dyDescent="0.35">
      <c r="A14" s="1">
        <v>3000</v>
      </c>
      <c r="B14">
        <v>8</v>
      </c>
      <c r="C14" s="1">
        <v>1</v>
      </c>
      <c r="D14" t="s">
        <v>327</v>
      </c>
      <c r="E14">
        <v>19</v>
      </c>
      <c r="F14" t="s">
        <v>328</v>
      </c>
      <c r="G14" t="s">
        <v>332</v>
      </c>
      <c r="H14" t="s">
        <v>331</v>
      </c>
      <c r="I14">
        <v>7</v>
      </c>
      <c r="J14" s="2">
        <v>16</v>
      </c>
      <c r="K14" s="1" t="s">
        <v>11</v>
      </c>
      <c r="L14" s="1" t="s">
        <v>3</v>
      </c>
      <c r="N14">
        <v>7</v>
      </c>
    </row>
    <row r="15" spans="1:14" x14ac:dyDescent="0.35">
      <c r="A15" s="1">
        <v>3000</v>
      </c>
      <c r="B15">
        <v>8</v>
      </c>
      <c r="C15" s="3">
        <v>1</v>
      </c>
      <c r="D15" t="s">
        <v>327</v>
      </c>
      <c r="E15">
        <v>19</v>
      </c>
      <c r="F15" t="s">
        <v>328</v>
      </c>
      <c r="G15" t="s">
        <v>330</v>
      </c>
      <c r="H15" t="s">
        <v>329</v>
      </c>
      <c r="I15">
        <v>13</v>
      </c>
      <c r="J15" s="4">
        <v>40</v>
      </c>
      <c r="K15" s="3" t="s">
        <v>296</v>
      </c>
      <c r="L15" s="1" t="s">
        <v>297</v>
      </c>
      <c r="N15">
        <v>13</v>
      </c>
    </row>
    <row r="16" spans="1:14" x14ac:dyDescent="0.35">
      <c r="A16" s="1">
        <v>3000</v>
      </c>
      <c r="B16">
        <v>8</v>
      </c>
      <c r="C16" s="3">
        <v>1</v>
      </c>
      <c r="D16" t="s">
        <v>327</v>
      </c>
      <c r="E16">
        <v>19</v>
      </c>
      <c r="F16" t="s">
        <v>328</v>
      </c>
      <c r="G16" t="s">
        <v>331</v>
      </c>
      <c r="H16" t="s">
        <v>329</v>
      </c>
      <c r="I16">
        <v>14</v>
      </c>
      <c r="J16" s="4">
        <v>40</v>
      </c>
      <c r="K16" s="3" t="s">
        <v>294</v>
      </c>
      <c r="L16" s="1" t="s">
        <v>297</v>
      </c>
      <c r="N16">
        <v>14</v>
      </c>
    </row>
    <row r="17" spans="1:14" x14ac:dyDescent="0.35">
      <c r="A17" s="1">
        <v>3000</v>
      </c>
      <c r="B17">
        <v>8</v>
      </c>
      <c r="C17" s="3">
        <v>1</v>
      </c>
      <c r="D17" t="s">
        <v>327</v>
      </c>
      <c r="E17">
        <v>19</v>
      </c>
      <c r="F17" t="s">
        <v>328</v>
      </c>
      <c r="G17" t="s">
        <v>332</v>
      </c>
      <c r="H17" t="s">
        <v>329</v>
      </c>
      <c r="I17">
        <v>15</v>
      </c>
      <c r="J17" s="4">
        <v>40</v>
      </c>
      <c r="K17" s="3" t="s">
        <v>295</v>
      </c>
      <c r="L17" s="1" t="s">
        <v>297</v>
      </c>
      <c r="N17">
        <v>15</v>
      </c>
    </row>
    <row r="18" spans="1:14" x14ac:dyDescent="0.35">
      <c r="A18" s="1">
        <v>3000</v>
      </c>
      <c r="B18">
        <v>8</v>
      </c>
      <c r="C18" s="1">
        <v>1</v>
      </c>
      <c r="D18" t="s">
        <v>327</v>
      </c>
      <c r="E18">
        <v>19</v>
      </c>
      <c r="F18" t="s">
        <v>328</v>
      </c>
      <c r="G18" t="s">
        <v>330</v>
      </c>
      <c r="H18" t="s">
        <v>332</v>
      </c>
      <c r="I18">
        <v>9</v>
      </c>
      <c r="J18" s="2">
        <v>13</v>
      </c>
      <c r="K18" s="1" t="s">
        <v>10</v>
      </c>
      <c r="L18" s="1" t="s">
        <v>3</v>
      </c>
      <c r="N18">
        <v>9</v>
      </c>
    </row>
    <row r="19" spans="1:14" x14ac:dyDescent="0.35">
      <c r="A19" s="1">
        <v>3000</v>
      </c>
      <c r="B19">
        <v>8</v>
      </c>
      <c r="C19" s="1">
        <v>1</v>
      </c>
      <c r="D19" t="s">
        <v>327</v>
      </c>
      <c r="E19">
        <v>19</v>
      </c>
      <c r="F19" t="s">
        <v>328</v>
      </c>
      <c r="G19" t="s">
        <v>331</v>
      </c>
      <c r="H19" t="s">
        <v>332</v>
      </c>
      <c r="I19">
        <v>10</v>
      </c>
      <c r="J19" s="2">
        <v>24</v>
      </c>
      <c r="K19" s="1" t="s">
        <v>8</v>
      </c>
      <c r="L19" s="1" t="s">
        <v>3</v>
      </c>
      <c r="N19">
        <v>10</v>
      </c>
    </row>
    <row r="20" spans="1:14" x14ac:dyDescent="0.35">
      <c r="A20" s="1">
        <v>3000</v>
      </c>
      <c r="B20">
        <v>8</v>
      </c>
      <c r="C20" s="1">
        <v>1</v>
      </c>
      <c r="D20" t="s">
        <v>327</v>
      </c>
      <c r="E20">
        <v>19</v>
      </c>
      <c r="F20" t="s">
        <v>328</v>
      </c>
      <c r="G20" t="s">
        <v>329</v>
      </c>
      <c r="H20" t="s">
        <v>332</v>
      </c>
      <c r="I20">
        <v>12</v>
      </c>
      <c r="J20" s="2">
        <v>7</v>
      </c>
      <c r="K20" s="1" t="s">
        <v>9</v>
      </c>
      <c r="L20" s="1" t="s">
        <v>3</v>
      </c>
      <c r="N20">
        <v>12</v>
      </c>
    </row>
    <row r="21" spans="1:14" x14ac:dyDescent="0.35">
      <c r="A21" s="1">
        <v>3000</v>
      </c>
      <c r="B21">
        <v>8</v>
      </c>
      <c r="C21" s="1">
        <v>1</v>
      </c>
      <c r="D21" t="s">
        <v>327</v>
      </c>
      <c r="E21">
        <v>19</v>
      </c>
      <c r="F21" t="s">
        <v>328</v>
      </c>
      <c r="G21" t="s">
        <v>332</v>
      </c>
      <c r="H21" t="s">
        <v>332</v>
      </c>
      <c r="I21">
        <v>11</v>
      </c>
      <c r="J21" s="2">
        <v>38</v>
      </c>
      <c r="K21" s="1" t="s">
        <v>7</v>
      </c>
      <c r="L21" s="1" t="s">
        <v>3</v>
      </c>
      <c r="N21">
        <v>11</v>
      </c>
    </row>
    <row r="22" spans="1:14" x14ac:dyDescent="0.35">
      <c r="A22" s="1">
        <v>3000</v>
      </c>
      <c r="B22">
        <v>17</v>
      </c>
      <c r="C22" s="1">
        <v>1</v>
      </c>
      <c r="D22" t="s">
        <v>327</v>
      </c>
      <c r="E22">
        <v>19</v>
      </c>
      <c r="F22" t="s">
        <v>328</v>
      </c>
      <c r="G22" t="s">
        <v>331</v>
      </c>
      <c r="H22" t="s">
        <v>330</v>
      </c>
      <c r="I22">
        <v>2</v>
      </c>
      <c r="J22" s="2">
        <v>19</v>
      </c>
      <c r="K22" s="1" t="s">
        <v>53</v>
      </c>
      <c r="L22" s="1" t="s">
        <v>3</v>
      </c>
      <c r="N22">
        <v>2</v>
      </c>
    </row>
    <row r="23" spans="1:14" x14ac:dyDescent="0.35">
      <c r="A23" s="1">
        <v>3000</v>
      </c>
      <c r="B23">
        <v>17</v>
      </c>
      <c r="C23" s="1">
        <v>1</v>
      </c>
      <c r="D23" t="s">
        <v>327</v>
      </c>
      <c r="E23">
        <v>19</v>
      </c>
      <c r="F23" t="s">
        <v>328</v>
      </c>
      <c r="G23" t="s">
        <v>332</v>
      </c>
      <c r="H23" t="s">
        <v>330</v>
      </c>
      <c r="I23">
        <v>3</v>
      </c>
      <c r="J23" s="2">
        <v>15</v>
      </c>
      <c r="K23" s="1" t="s">
        <v>52</v>
      </c>
      <c r="L23" s="1" t="s">
        <v>3</v>
      </c>
      <c r="N23">
        <v>3</v>
      </c>
    </row>
    <row r="24" spans="1:14" x14ac:dyDescent="0.35">
      <c r="A24" s="1">
        <v>3000</v>
      </c>
      <c r="B24">
        <v>17</v>
      </c>
      <c r="C24" s="1">
        <v>1</v>
      </c>
      <c r="D24" t="s">
        <v>327</v>
      </c>
      <c r="E24">
        <v>19</v>
      </c>
      <c r="F24" t="s">
        <v>328</v>
      </c>
      <c r="G24" t="s">
        <v>330</v>
      </c>
      <c r="H24" t="s">
        <v>331</v>
      </c>
      <c r="I24">
        <v>5</v>
      </c>
      <c r="J24" s="2">
        <v>29</v>
      </c>
      <c r="K24" s="1" t="s">
        <v>51</v>
      </c>
      <c r="L24" s="1" t="s">
        <v>3</v>
      </c>
      <c r="N24">
        <v>5</v>
      </c>
    </row>
    <row r="25" spans="1:14" x14ac:dyDescent="0.35">
      <c r="A25" s="1">
        <v>3000</v>
      </c>
      <c r="B25">
        <v>17</v>
      </c>
      <c r="C25" s="1">
        <v>1</v>
      </c>
      <c r="D25" t="s">
        <v>327</v>
      </c>
      <c r="E25">
        <v>19</v>
      </c>
      <c r="F25" t="s">
        <v>328</v>
      </c>
      <c r="G25" t="s">
        <v>331</v>
      </c>
      <c r="H25" t="s">
        <v>331</v>
      </c>
      <c r="I25">
        <v>6</v>
      </c>
      <c r="J25" s="2">
        <v>32</v>
      </c>
      <c r="K25" s="1" t="s">
        <v>49</v>
      </c>
      <c r="L25" s="1" t="s">
        <v>3</v>
      </c>
      <c r="N25">
        <v>6</v>
      </c>
    </row>
    <row r="26" spans="1:14" x14ac:dyDescent="0.35">
      <c r="A26" s="1">
        <v>3000</v>
      </c>
      <c r="B26">
        <v>17</v>
      </c>
      <c r="C26" s="1">
        <v>1</v>
      </c>
      <c r="D26" t="s">
        <v>327</v>
      </c>
      <c r="E26">
        <v>19</v>
      </c>
      <c r="F26" t="s">
        <v>328</v>
      </c>
      <c r="G26" t="s">
        <v>329</v>
      </c>
      <c r="H26" t="s">
        <v>331</v>
      </c>
      <c r="I26">
        <v>8</v>
      </c>
      <c r="J26" s="2">
        <v>38</v>
      </c>
      <c r="K26" s="1" t="s">
        <v>50</v>
      </c>
      <c r="L26" s="1" t="s">
        <v>3</v>
      </c>
      <c r="N26">
        <v>8</v>
      </c>
    </row>
    <row r="27" spans="1:14" x14ac:dyDescent="0.35">
      <c r="A27" s="1">
        <v>3000</v>
      </c>
      <c r="B27">
        <v>17</v>
      </c>
      <c r="C27" s="1">
        <v>1</v>
      </c>
      <c r="D27" t="s">
        <v>327</v>
      </c>
      <c r="E27">
        <v>19</v>
      </c>
      <c r="F27" t="s">
        <v>328</v>
      </c>
      <c r="G27" t="s">
        <v>332</v>
      </c>
      <c r="H27" t="s">
        <v>331</v>
      </c>
      <c r="I27">
        <v>7</v>
      </c>
      <c r="J27" s="2">
        <v>29</v>
      </c>
      <c r="K27" s="1" t="s">
        <v>48</v>
      </c>
      <c r="L27" s="1" t="s">
        <v>3</v>
      </c>
      <c r="N27">
        <v>7</v>
      </c>
    </row>
    <row r="28" spans="1:14" x14ac:dyDescent="0.35">
      <c r="A28" s="1">
        <v>3000</v>
      </c>
      <c r="B28">
        <v>17</v>
      </c>
      <c r="C28" s="1">
        <v>1</v>
      </c>
      <c r="D28" t="s">
        <v>327</v>
      </c>
      <c r="E28">
        <v>19</v>
      </c>
      <c r="F28" t="s">
        <v>328</v>
      </c>
      <c r="G28" t="s">
        <v>330</v>
      </c>
      <c r="H28" t="s">
        <v>332</v>
      </c>
      <c r="I28">
        <v>9</v>
      </c>
      <c r="J28" s="2">
        <v>3</v>
      </c>
      <c r="K28" s="1" t="s">
        <v>47</v>
      </c>
      <c r="L28" s="1" t="s">
        <v>3</v>
      </c>
      <c r="N28">
        <v>9</v>
      </c>
    </row>
    <row r="29" spans="1:14" x14ac:dyDescent="0.35">
      <c r="A29" s="1">
        <v>3000</v>
      </c>
      <c r="B29">
        <v>17</v>
      </c>
      <c r="C29" s="1">
        <v>1</v>
      </c>
      <c r="D29" t="s">
        <v>327</v>
      </c>
      <c r="E29">
        <v>19</v>
      </c>
      <c r="F29" t="s">
        <v>328</v>
      </c>
      <c r="G29" t="s">
        <v>331</v>
      </c>
      <c r="H29" t="s">
        <v>332</v>
      </c>
      <c r="I29">
        <v>10</v>
      </c>
      <c r="J29" s="2">
        <v>11</v>
      </c>
      <c r="K29" s="1" t="s">
        <v>46</v>
      </c>
      <c r="L29" s="1" t="s">
        <v>3</v>
      </c>
      <c r="N29">
        <v>10</v>
      </c>
    </row>
    <row r="30" spans="1:14" x14ac:dyDescent="0.35">
      <c r="A30" s="1">
        <v>3000</v>
      </c>
      <c r="B30">
        <v>18</v>
      </c>
      <c r="C30" s="1">
        <v>1</v>
      </c>
      <c r="D30" t="s">
        <v>327</v>
      </c>
      <c r="E30">
        <v>19</v>
      </c>
      <c r="F30" t="s">
        <v>328</v>
      </c>
      <c r="G30" t="s">
        <v>330</v>
      </c>
      <c r="H30" t="s">
        <v>330</v>
      </c>
      <c r="I30">
        <v>1</v>
      </c>
      <c r="J30" s="2">
        <v>40</v>
      </c>
      <c r="K30" s="1" t="s">
        <v>45</v>
      </c>
      <c r="L30" s="1" t="s">
        <v>3</v>
      </c>
      <c r="N30">
        <v>1</v>
      </c>
    </row>
    <row r="31" spans="1:14" x14ac:dyDescent="0.35">
      <c r="A31" s="1">
        <v>3000</v>
      </c>
      <c r="B31">
        <v>18</v>
      </c>
      <c r="C31" s="1">
        <v>1</v>
      </c>
      <c r="D31" t="s">
        <v>327</v>
      </c>
      <c r="E31">
        <v>19</v>
      </c>
      <c r="F31" t="s">
        <v>328</v>
      </c>
      <c r="G31" t="s">
        <v>331</v>
      </c>
      <c r="H31" t="s">
        <v>330</v>
      </c>
      <c r="I31">
        <v>2</v>
      </c>
      <c r="J31" s="2">
        <v>21</v>
      </c>
      <c r="K31" s="1" t="s">
        <v>43</v>
      </c>
      <c r="L31" s="1" t="s">
        <v>3</v>
      </c>
      <c r="N31">
        <v>2</v>
      </c>
    </row>
    <row r="32" spans="1:14" x14ac:dyDescent="0.35">
      <c r="A32" s="1">
        <v>3000</v>
      </c>
      <c r="B32">
        <v>18</v>
      </c>
      <c r="C32" s="1">
        <v>1</v>
      </c>
      <c r="D32" t="s">
        <v>327</v>
      </c>
      <c r="E32">
        <v>19</v>
      </c>
      <c r="F32" t="s">
        <v>328</v>
      </c>
      <c r="G32" t="s">
        <v>329</v>
      </c>
      <c r="H32" t="s">
        <v>330</v>
      </c>
      <c r="I32">
        <v>4</v>
      </c>
      <c r="J32" s="2">
        <v>37</v>
      </c>
      <c r="K32" s="1" t="s">
        <v>44</v>
      </c>
      <c r="L32" s="1" t="s">
        <v>3</v>
      </c>
      <c r="N32">
        <v>4</v>
      </c>
    </row>
    <row r="33" spans="1:14" x14ac:dyDescent="0.35">
      <c r="A33" s="1">
        <v>3000</v>
      </c>
      <c r="B33">
        <v>18</v>
      </c>
      <c r="C33" s="1">
        <v>1</v>
      </c>
      <c r="D33" t="s">
        <v>327</v>
      </c>
      <c r="E33">
        <v>19</v>
      </c>
      <c r="F33" t="s">
        <v>328</v>
      </c>
      <c r="G33" t="s">
        <v>332</v>
      </c>
      <c r="H33" t="s">
        <v>330</v>
      </c>
      <c r="I33">
        <v>3</v>
      </c>
      <c r="J33" s="2">
        <v>40</v>
      </c>
      <c r="K33" s="1" t="s">
        <v>42</v>
      </c>
      <c r="L33" s="1" t="s">
        <v>3</v>
      </c>
      <c r="N33">
        <v>3</v>
      </c>
    </row>
    <row r="34" spans="1:14" x14ac:dyDescent="0.35">
      <c r="A34" s="1">
        <v>3000</v>
      </c>
      <c r="B34">
        <v>18</v>
      </c>
      <c r="C34" s="1">
        <v>1</v>
      </c>
      <c r="D34" t="s">
        <v>327</v>
      </c>
      <c r="E34">
        <v>19</v>
      </c>
      <c r="F34" t="s">
        <v>328</v>
      </c>
      <c r="G34" t="s">
        <v>330</v>
      </c>
      <c r="H34" t="s">
        <v>331</v>
      </c>
      <c r="I34">
        <v>5</v>
      </c>
      <c r="J34" s="2">
        <v>33</v>
      </c>
      <c r="K34" s="1" t="s">
        <v>37</v>
      </c>
      <c r="L34" s="1" t="s">
        <v>3</v>
      </c>
      <c r="N34">
        <v>5</v>
      </c>
    </row>
    <row r="35" spans="1:14" x14ac:dyDescent="0.35">
      <c r="A35" s="1">
        <v>3000</v>
      </c>
      <c r="B35">
        <v>18</v>
      </c>
      <c r="C35" s="1">
        <v>1</v>
      </c>
      <c r="D35" t="s">
        <v>327</v>
      </c>
      <c r="E35">
        <v>19</v>
      </c>
      <c r="F35" t="s">
        <v>328</v>
      </c>
      <c r="G35" t="s">
        <v>331</v>
      </c>
      <c r="H35" t="s">
        <v>331</v>
      </c>
      <c r="I35">
        <v>6</v>
      </c>
      <c r="J35" s="2">
        <v>35</v>
      </c>
      <c r="K35" s="1" t="s">
        <v>35</v>
      </c>
      <c r="L35" s="1" t="s">
        <v>3</v>
      </c>
      <c r="N35">
        <v>6</v>
      </c>
    </row>
    <row r="36" spans="1:14" x14ac:dyDescent="0.35">
      <c r="A36" s="1">
        <v>3000</v>
      </c>
      <c r="B36">
        <v>18</v>
      </c>
      <c r="C36" s="1">
        <v>1</v>
      </c>
      <c r="D36" t="s">
        <v>327</v>
      </c>
      <c r="E36">
        <v>19</v>
      </c>
      <c r="F36" t="s">
        <v>328</v>
      </c>
      <c r="G36" t="s">
        <v>329</v>
      </c>
      <c r="H36" t="s">
        <v>331</v>
      </c>
      <c r="I36">
        <v>8</v>
      </c>
      <c r="J36" s="2">
        <v>34</v>
      </c>
      <c r="K36" s="1" t="s">
        <v>36</v>
      </c>
      <c r="L36" s="1" t="s">
        <v>3</v>
      </c>
      <c r="N36">
        <v>8</v>
      </c>
    </row>
    <row r="37" spans="1:14" x14ac:dyDescent="0.35">
      <c r="A37" s="1">
        <v>3000</v>
      </c>
      <c r="B37">
        <v>18</v>
      </c>
      <c r="C37" s="1">
        <v>1</v>
      </c>
      <c r="D37" t="s">
        <v>327</v>
      </c>
      <c r="E37">
        <v>19</v>
      </c>
      <c r="F37" t="s">
        <v>328</v>
      </c>
      <c r="G37" t="s">
        <v>332</v>
      </c>
      <c r="H37" t="s">
        <v>331</v>
      </c>
      <c r="I37">
        <v>7</v>
      </c>
      <c r="J37" s="2">
        <v>29</v>
      </c>
      <c r="K37" s="1" t="s">
        <v>34</v>
      </c>
      <c r="L37" s="1" t="s">
        <v>3</v>
      </c>
      <c r="N37">
        <v>7</v>
      </c>
    </row>
    <row r="38" spans="1:14" x14ac:dyDescent="0.35">
      <c r="A38" s="1">
        <v>3000</v>
      </c>
      <c r="B38">
        <v>18</v>
      </c>
      <c r="C38" s="1">
        <v>1</v>
      </c>
      <c r="D38" t="s">
        <v>327</v>
      </c>
      <c r="E38">
        <v>19</v>
      </c>
      <c r="F38" t="s">
        <v>328</v>
      </c>
      <c r="G38" t="s">
        <v>330</v>
      </c>
      <c r="H38" t="s">
        <v>329</v>
      </c>
      <c r="I38">
        <v>13</v>
      </c>
      <c r="J38" s="2">
        <v>22</v>
      </c>
      <c r="K38" s="1" t="s">
        <v>41</v>
      </c>
      <c r="L38" s="1" t="s">
        <v>3</v>
      </c>
      <c r="N38">
        <v>13</v>
      </c>
    </row>
    <row r="39" spans="1:14" x14ac:dyDescent="0.35">
      <c r="A39" s="1">
        <v>3000</v>
      </c>
      <c r="B39">
        <v>18</v>
      </c>
      <c r="C39" s="1">
        <v>1</v>
      </c>
      <c r="D39" t="s">
        <v>327</v>
      </c>
      <c r="E39">
        <v>19</v>
      </c>
      <c r="F39" t="s">
        <v>328</v>
      </c>
      <c r="G39" t="s">
        <v>331</v>
      </c>
      <c r="H39" t="s">
        <v>329</v>
      </c>
      <c r="I39">
        <v>14</v>
      </c>
      <c r="J39" s="2">
        <v>40</v>
      </c>
      <c r="K39" s="1" t="s">
        <v>39</v>
      </c>
      <c r="L39" s="1" t="s">
        <v>3</v>
      </c>
      <c r="N39">
        <v>14</v>
      </c>
    </row>
    <row r="40" spans="1:14" x14ac:dyDescent="0.35">
      <c r="A40" s="1">
        <v>3000</v>
      </c>
      <c r="B40">
        <v>18</v>
      </c>
      <c r="C40" s="1">
        <v>1</v>
      </c>
      <c r="D40" t="s">
        <v>327</v>
      </c>
      <c r="E40">
        <v>19</v>
      </c>
      <c r="F40" t="s">
        <v>328</v>
      </c>
      <c r="G40" t="s">
        <v>329</v>
      </c>
      <c r="H40" t="s">
        <v>329</v>
      </c>
      <c r="I40">
        <v>16</v>
      </c>
      <c r="J40" s="2">
        <v>3</v>
      </c>
      <c r="K40" s="1" t="s">
        <v>40</v>
      </c>
      <c r="L40" s="1" t="s">
        <v>3</v>
      </c>
      <c r="N40">
        <v>16</v>
      </c>
    </row>
    <row r="41" spans="1:14" x14ac:dyDescent="0.35">
      <c r="A41" s="1">
        <v>3000</v>
      </c>
      <c r="B41">
        <v>18</v>
      </c>
      <c r="C41" s="1">
        <v>1</v>
      </c>
      <c r="D41" t="s">
        <v>327</v>
      </c>
      <c r="E41">
        <v>19</v>
      </c>
      <c r="F41" t="s">
        <v>328</v>
      </c>
      <c r="G41" t="s">
        <v>332</v>
      </c>
      <c r="H41" t="s">
        <v>329</v>
      </c>
      <c r="I41">
        <v>15</v>
      </c>
      <c r="J41" s="2">
        <v>2</v>
      </c>
      <c r="K41" s="1" t="s">
        <v>38</v>
      </c>
      <c r="L41" s="1" t="s">
        <v>3</v>
      </c>
      <c r="N41">
        <v>15</v>
      </c>
    </row>
    <row r="42" spans="1:14" x14ac:dyDescent="0.35">
      <c r="A42" s="1">
        <v>3000</v>
      </c>
      <c r="B42">
        <v>18</v>
      </c>
      <c r="C42" s="1">
        <v>1</v>
      </c>
      <c r="D42" t="s">
        <v>327</v>
      </c>
      <c r="E42">
        <v>19</v>
      </c>
      <c r="F42" t="s">
        <v>328</v>
      </c>
      <c r="G42" t="s">
        <v>330</v>
      </c>
      <c r="H42" t="s">
        <v>332</v>
      </c>
      <c r="I42">
        <v>9</v>
      </c>
      <c r="J42" s="2">
        <v>40</v>
      </c>
      <c r="K42" s="1" t="s">
        <v>33</v>
      </c>
      <c r="L42" s="1" t="s">
        <v>3</v>
      </c>
      <c r="N42">
        <v>9</v>
      </c>
    </row>
    <row r="43" spans="1:14" x14ac:dyDescent="0.35">
      <c r="A43" s="1">
        <v>3000</v>
      </c>
      <c r="B43">
        <v>18</v>
      </c>
      <c r="C43" s="1">
        <v>1</v>
      </c>
      <c r="D43" t="s">
        <v>327</v>
      </c>
      <c r="E43">
        <v>19</v>
      </c>
      <c r="F43" t="s">
        <v>328</v>
      </c>
      <c r="G43" t="s">
        <v>331</v>
      </c>
      <c r="H43" t="s">
        <v>332</v>
      </c>
      <c r="I43">
        <v>10</v>
      </c>
      <c r="J43" s="2">
        <v>33</v>
      </c>
      <c r="K43" s="1" t="s">
        <v>31</v>
      </c>
      <c r="L43" s="1" t="s">
        <v>3</v>
      </c>
      <c r="N43">
        <v>10</v>
      </c>
    </row>
    <row r="44" spans="1:14" x14ac:dyDescent="0.35">
      <c r="A44" s="1">
        <v>3000</v>
      </c>
      <c r="B44">
        <v>18</v>
      </c>
      <c r="C44" s="1">
        <v>1</v>
      </c>
      <c r="D44" t="s">
        <v>327</v>
      </c>
      <c r="E44">
        <v>19</v>
      </c>
      <c r="F44" t="s">
        <v>328</v>
      </c>
      <c r="G44" t="s">
        <v>329</v>
      </c>
      <c r="H44" t="s">
        <v>332</v>
      </c>
      <c r="I44">
        <v>12</v>
      </c>
      <c r="J44" s="2">
        <v>26</v>
      </c>
      <c r="K44" s="1" t="s">
        <v>32</v>
      </c>
      <c r="L44" s="1" t="s">
        <v>3</v>
      </c>
      <c r="N44">
        <v>12</v>
      </c>
    </row>
    <row r="45" spans="1:14" x14ac:dyDescent="0.35">
      <c r="A45" s="1">
        <v>3000</v>
      </c>
      <c r="B45">
        <v>18</v>
      </c>
      <c r="C45" s="1">
        <v>1</v>
      </c>
      <c r="D45" t="s">
        <v>327</v>
      </c>
      <c r="E45">
        <v>19</v>
      </c>
      <c r="F45" t="s">
        <v>328</v>
      </c>
      <c r="G45" t="s">
        <v>332</v>
      </c>
      <c r="H45" t="s">
        <v>332</v>
      </c>
      <c r="I45">
        <v>11</v>
      </c>
      <c r="J45" s="2">
        <v>25</v>
      </c>
      <c r="K45" s="1" t="s">
        <v>30</v>
      </c>
      <c r="L45" s="1" t="s">
        <v>3</v>
      </c>
      <c r="N45">
        <v>11</v>
      </c>
    </row>
    <row r="46" spans="1:14" x14ac:dyDescent="0.35">
      <c r="A46" s="1">
        <v>3000</v>
      </c>
      <c r="B46">
        <v>19</v>
      </c>
      <c r="C46" s="1">
        <v>1</v>
      </c>
      <c r="D46" t="s">
        <v>327</v>
      </c>
      <c r="E46">
        <v>19</v>
      </c>
      <c r="F46" t="s">
        <v>328</v>
      </c>
      <c r="G46" t="s">
        <v>331</v>
      </c>
      <c r="H46" t="s">
        <v>330</v>
      </c>
      <c r="I46">
        <v>2</v>
      </c>
      <c r="J46" s="2">
        <v>13</v>
      </c>
      <c r="K46" s="1" t="s">
        <v>73</v>
      </c>
      <c r="L46" s="1" t="s">
        <v>3</v>
      </c>
      <c r="N46">
        <v>2</v>
      </c>
    </row>
    <row r="47" spans="1:14" x14ac:dyDescent="0.35">
      <c r="A47" s="1">
        <v>3000</v>
      </c>
      <c r="B47">
        <v>19</v>
      </c>
      <c r="C47" s="1">
        <v>1</v>
      </c>
      <c r="D47" t="s">
        <v>327</v>
      </c>
      <c r="E47">
        <v>19</v>
      </c>
      <c r="F47" t="s">
        <v>328</v>
      </c>
      <c r="G47" t="s">
        <v>330</v>
      </c>
      <c r="H47" t="s">
        <v>331</v>
      </c>
      <c r="I47">
        <v>5</v>
      </c>
      <c r="J47" s="2">
        <v>17</v>
      </c>
      <c r="K47" s="1" t="s">
        <v>72</v>
      </c>
      <c r="L47" s="1" t="s">
        <v>3</v>
      </c>
      <c r="N47">
        <v>5</v>
      </c>
    </row>
    <row r="48" spans="1:14" x14ac:dyDescent="0.35">
      <c r="A48" s="1">
        <v>3000</v>
      </c>
      <c r="B48">
        <v>19</v>
      </c>
      <c r="C48" s="1">
        <v>1</v>
      </c>
      <c r="D48" t="s">
        <v>327</v>
      </c>
      <c r="E48">
        <v>19</v>
      </c>
      <c r="F48" t="s">
        <v>328</v>
      </c>
      <c r="G48" t="s">
        <v>331</v>
      </c>
      <c r="H48" t="s">
        <v>331</v>
      </c>
      <c r="I48">
        <v>6</v>
      </c>
      <c r="J48" s="2">
        <v>36</v>
      </c>
      <c r="K48" s="1" t="s">
        <v>71</v>
      </c>
      <c r="L48" s="1" t="s">
        <v>3</v>
      </c>
      <c r="N48">
        <v>6</v>
      </c>
    </row>
    <row r="49" spans="1:14" x14ac:dyDescent="0.35">
      <c r="A49" s="1">
        <v>3000</v>
      </c>
      <c r="B49">
        <v>13</v>
      </c>
      <c r="C49" s="1">
        <v>1</v>
      </c>
      <c r="D49" t="s">
        <v>327</v>
      </c>
      <c r="E49">
        <v>20</v>
      </c>
      <c r="F49" t="s">
        <v>328</v>
      </c>
      <c r="G49" t="s">
        <v>329</v>
      </c>
      <c r="H49" t="s">
        <v>330</v>
      </c>
      <c r="I49">
        <v>4</v>
      </c>
      <c r="J49" s="2">
        <v>25</v>
      </c>
      <c r="K49" s="1" t="s">
        <v>29</v>
      </c>
      <c r="L49" s="1" t="s">
        <v>3</v>
      </c>
      <c r="N49">
        <v>4</v>
      </c>
    </row>
    <row r="50" spans="1:14" x14ac:dyDescent="0.35">
      <c r="A50" s="1">
        <v>3000</v>
      </c>
      <c r="B50">
        <v>13</v>
      </c>
      <c r="C50" s="1">
        <v>1</v>
      </c>
      <c r="D50" t="s">
        <v>327</v>
      </c>
      <c r="E50">
        <v>20</v>
      </c>
      <c r="F50" t="s">
        <v>328</v>
      </c>
      <c r="G50" t="s">
        <v>332</v>
      </c>
      <c r="H50" t="s">
        <v>330</v>
      </c>
      <c r="I50">
        <v>3</v>
      </c>
      <c r="J50" s="2">
        <v>16</v>
      </c>
      <c r="K50" s="1" t="s">
        <v>28</v>
      </c>
      <c r="L50" s="1" t="s">
        <v>3</v>
      </c>
      <c r="N50">
        <v>3</v>
      </c>
    </row>
    <row r="51" spans="1:14" x14ac:dyDescent="0.35">
      <c r="A51" s="1">
        <v>3000</v>
      </c>
      <c r="B51">
        <v>13</v>
      </c>
      <c r="C51" s="1">
        <v>1</v>
      </c>
      <c r="D51" t="s">
        <v>327</v>
      </c>
      <c r="E51">
        <v>20</v>
      </c>
      <c r="F51" t="s">
        <v>328</v>
      </c>
      <c r="G51" t="s">
        <v>329</v>
      </c>
      <c r="H51" t="s">
        <v>331</v>
      </c>
      <c r="I51">
        <v>8</v>
      </c>
      <c r="J51" s="2">
        <v>7</v>
      </c>
      <c r="K51" s="1" t="s">
        <v>23</v>
      </c>
      <c r="L51" s="1" t="s">
        <v>3</v>
      </c>
      <c r="N51">
        <v>8</v>
      </c>
    </row>
    <row r="52" spans="1:14" x14ac:dyDescent="0.35">
      <c r="A52" s="1">
        <v>3000</v>
      </c>
      <c r="B52">
        <v>13</v>
      </c>
      <c r="C52" s="1">
        <v>1</v>
      </c>
      <c r="D52" t="s">
        <v>327</v>
      </c>
      <c r="E52">
        <v>20</v>
      </c>
      <c r="F52" t="s">
        <v>328</v>
      </c>
      <c r="G52" t="s">
        <v>330</v>
      </c>
      <c r="H52" t="s">
        <v>329</v>
      </c>
      <c r="I52">
        <v>13</v>
      </c>
      <c r="J52" s="2">
        <v>38</v>
      </c>
      <c r="K52" s="1" t="s">
        <v>27</v>
      </c>
      <c r="L52" s="1" t="s">
        <v>3</v>
      </c>
      <c r="N52">
        <v>13</v>
      </c>
    </row>
    <row r="53" spans="1:14" x14ac:dyDescent="0.35">
      <c r="A53" s="1">
        <v>3000</v>
      </c>
      <c r="B53">
        <v>13</v>
      </c>
      <c r="C53" s="1">
        <v>1</v>
      </c>
      <c r="D53" t="s">
        <v>327</v>
      </c>
      <c r="E53">
        <v>20</v>
      </c>
      <c r="F53" t="s">
        <v>328</v>
      </c>
      <c r="G53" t="s">
        <v>331</v>
      </c>
      <c r="H53" t="s">
        <v>329</v>
      </c>
      <c r="I53">
        <v>14</v>
      </c>
      <c r="J53" s="2">
        <v>40</v>
      </c>
      <c r="K53" s="1" t="s">
        <v>25</v>
      </c>
      <c r="L53" s="1" t="s">
        <v>3</v>
      </c>
      <c r="N53">
        <v>14</v>
      </c>
    </row>
    <row r="54" spans="1:14" x14ac:dyDescent="0.35">
      <c r="A54" s="1">
        <v>3000</v>
      </c>
      <c r="B54">
        <v>13</v>
      </c>
      <c r="C54" s="1">
        <v>1</v>
      </c>
      <c r="D54" t="s">
        <v>327</v>
      </c>
      <c r="E54">
        <v>20</v>
      </c>
      <c r="F54" t="s">
        <v>328</v>
      </c>
      <c r="G54" t="s">
        <v>329</v>
      </c>
      <c r="H54" t="s">
        <v>329</v>
      </c>
      <c r="I54">
        <v>16</v>
      </c>
      <c r="J54" s="2">
        <v>29</v>
      </c>
      <c r="K54" s="1" t="s">
        <v>26</v>
      </c>
      <c r="L54" s="1" t="s">
        <v>3</v>
      </c>
      <c r="N54">
        <v>16</v>
      </c>
    </row>
    <row r="55" spans="1:14" x14ac:dyDescent="0.35">
      <c r="A55" s="1">
        <v>3000</v>
      </c>
      <c r="B55">
        <v>13</v>
      </c>
      <c r="C55" s="1">
        <v>1</v>
      </c>
      <c r="D55" t="s">
        <v>327</v>
      </c>
      <c r="E55">
        <v>20</v>
      </c>
      <c r="F55" t="s">
        <v>328</v>
      </c>
      <c r="G55" t="s">
        <v>332</v>
      </c>
      <c r="H55" t="s">
        <v>329</v>
      </c>
      <c r="I55">
        <v>15</v>
      </c>
      <c r="J55" s="2">
        <v>20</v>
      </c>
      <c r="K55" s="1" t="s">
        <v>24</v>
      </c>
      <c r="L55" s="1" t="s">
        <v>3</v>
      </c>
      <c r="N55">
        <v>15</v>
      </c>
    </row>
    <row r="56" spans="1:14" x14ac:dyDescent="0.35">
      <c r="A56" s="1">
        <v>3000</v>
      </c>
      <c r="B56">
        <v>13</v>
      </c>
      <c r="C56" s="1">
        <v>1</v>
      </c>
      <c r="D56" t="s">
        <v>327</v>
      </c>
      <c r="E56">
        <v>20</v>
      </c>
      <c r="F56" t="s">
        <v>328</v>
      </c>
      <c r="G56" t="s">
        <v>330</v>
      </c>
      <c r="H56" t="s">
        <v>332</v>
      </c>
      <c r="I56">
        <v>9</v>
      </c>
      <c r="J56" s="2">
        <v>26</v>
      </c>
      <c r="K56" s="1" t="s">
        <v>22</v>
      </c>
      <c r="L56" s="1" t="s">
        <v>3</v>
      </c>
      <c r="N56">
        <v>9</v>
      </c>
    </row>
    <row r="57" spans="1:14" x14ac:dyDescent="0.35">
      <c r="A57" s="1">
        <v>3000</v>
      </c>
      <c r="B57">
        <v>13</v>
      </c>
      <c r="C57" s="1">
        <v>1</v>
      </c>
      <c r="D57" t="s">
        <v>327</v>
      </c>
      <c r="E57">
        <v>20</v>
      </c>
      <c r="F57" t="s">
        <v>328</v>
      </c>
      <c r="G57" t="s">
        <v>331</v>
      </c>
      <c r="H57" t="s">
        <v>332</v>
      </c>
      <c r="I57">
        <v>10</v>
      </c>
      <c r="J57" s="2">
        <v>35</v>
      </c>
      <c r="K57" s="1" t="s">
        <v>20</v>
      </c>
      <c r="L57" s="1" t="s">
        <v>3</v>
      </c>
      <c r="N57">
        <v>10</v>
      </c>
    </row>
    <row r="58" spans="1:14" x14ac:dyDescent="0.35">
      <c r="A58" s="1">
        <v>3000</v>
      </c>
      <c r="B58">
        <v>13</v>
      </c>
      <c r="C58" s="1">
        <v>1</v>
      </c>
      <c r="D58" t="s">
        <v>327</v>
      </c>
      <c r="E58">
        <v>20</v>
      </c>
      <c r="F58" t="s">
        <v>328</v>
      </c>
      <c r="G58" t="s">
        <v>329</v>
      </c>
      <c r="H58" t="s">
        <v>332</v>
      </c>
      <c r="I58">
        <v>12</v>
      </c>
      <c r="J58" s="2">
        <v>35</v>
      </c>
      <c r="K58" s="1" t="s">
        <v>21</v>
      </c>
      <c r="L58" s="1" t="s">
        <v>3</v>
      </c>
      <c r="N58">
        <v>12</v>
      </c>
    </row>
    <row r="59" spans="1:14" x14ac:dyDescent="0.35">
      <c r="A59" s="1">
        <v>3000</v>
      </c>
      <c r="B59">
        <v>13</v>
      </c>
      <c r="C59" s="1">
        <v>1</v>
      </c>
      <c r="D59" t="s">
        <v>327</v>
      </c>
      <c r="E59">
        <v>20</v>
      </c>
      <c r="F59" t="s">
        <v>328</v>
      </c>
      <c r="G59" t="s">
        <v>332</v>
      </c>
      <c r="H59" t="s">
        <v>332</v>
      </c>
      <c r="I59">
        <v>11</v>
      </c>
      <c r="J59" s="2">
        <v>26</v>
      </c>
      <c r="K59" s="1" t="s">
        <v>19</v>
      </c>
      <c r="L59" s="1" t="s">
        <v>3</v>
      </c>
      <c r="N59">
        <v>11</v>
      </c>
    </row>
    <row r="60" spans="1:14" x14ac:dyDescent="0.35">
      <c r="A60" s="1">
        <v>3000</v>
      </c>
      <c r="B60">
        <v>20</v>
      </c>
      <c r="C60" s="1">
        <v>1</v>
      </c>
      <c r="D60" t="s">
        <v>327</v>
      </c>
      <c r="E60">
        <v>20</v>
      </c>
      <c r="F60" t="s">
        <v>328</v>
      </c>
      <c r="G60" t="s">
        <v>329</v>
      </c>
      <c r="H60" t="s">
        <v>329</v>
      </c>
      <c r="I60">
        <v>16</v>
      </c>
      <c r="J60" s="2">
        <v>40</v>
      </c>
      <c r="K60" s="1" t="s">
        <v>298</v>
      </c>
      <c r="L60" s="1" t="s">
        <v>297</v>
      </c>
      <c r="N60">
        <v>16</v>
      </c>
    </row>
    <row r="61" spans="1:14" x14ac:dyDescent="0.35">
      <c r="A61" s="1">
        <v>3000</v>
      </c>
      <c r="B61">
        <v>20</v>
      </c>
      <c r="C61" s="1">
        <v>1</v>
      </c>
      <c r="D61" t="s">
        <v>327</v>
      </c>
      <c r="E61">
        <v>20</v>
      </c>
      <c r="F61" t="s">
        <v>328</v>
      </c>
      <c r="G61" t="s">
        <v>332</v>
      </c>
      <c r="H61" t="s">
        <v>329</v>
      </c>
      <c r="I61">
        <v>15</v>
      </c>
      <c r="J61" s="2">
        <v>40</v>
      </c>
      <c r="K61" s="1" t="s">
        <v>299</v>
      </c>
      <c r="L61" s="1" t="s">
        <v>297</v>
      </c>
      <c r="N61">
        <v>15</v>
      </c>
    </row>
    <row r="62" spans="1:14" x14ac:dyDescent="0.35">
      <c r="A62" s="1">
        <v>3000</v>
      </c>
      <c r="B62">
        <v>23</v>
      </c>
      <c r="C62" s="1">
        <v>1</v>
      </c>
      <c r="D62" t="s">
        <v>327</v>
      </c>
      <c r="E62">
        <v>20</v>
      </c>
      <c r="F62" t="s">
        <v>328</v>
      </c>
      <c r="G62" t="s">
        <v>331</v>
      </c>
      <c r="H62" t="s">
        <v>329</v>
      </c>
      <c r="I62">
        <v>14</v>
      </c>
      <c r="J62" s="2">
        <v>17</v>
      </c>
      <c r="K62" s="1" t="s">
        <v>58</v>
      </c>
      <c r="L62" s="1" t="s">
        <v>3</v>
      </c>
      <c r="N62">
        <v>14</v>
      </c>
    </row>
    <row r="63" spans="1:14" x14ac:dyDescent="0.35">
      <c r="A63" s="1">
        <v>3000</v>
      </c>
      <c r="B63">
        <v>23</v>
      </c>
      <c r="C63" s="1">
        <v>1</v>
      </c>
      <c r="D63" t="s">
        <v>327</v>
      </c>
      <c r="E63">
        <v>20</v>
      </c>
      <c r="F63" t="s">
        <v>328</v>
      </c>
      <c r="G63" t="s">
        <v>330</v>
      </c>
      <c r="H63" t="s">
        <v>332</v>
      </c>
      <c r="I63">
        <v>9</v>
      </c>
      <c r="J63" s="2">
        <v>18</v>
      </c>
      <c r="K63" s="1" t="s">
        <v>57</v>
      </c>
      <c r="L63" s="1" t="s">
        <v>3</v>
      </c>
      <c r="N63">
        <v>9</v>
      </c>
    </row>
    <row r="64" spans="1:14" x14ac:dyDescent="0.35">
      <c r="A64" s="1">
        <v>3000</v>
      </c>
      <c r="B64">
        <v>23</v>
      </c>
      <c r="C64" s="1">
        <v>1</v>
      </c>
      <c r="D64" t="s">
        <v>327</v>
      </c>
      <c r="E64">
        <v>20</v>
      </c>
      <c r="F64" t="s">
        <v>328</v>
      </c>
      <c r="G64" t="s">
        <v>331</v>
      </c>
      <c r="H64" t="s">
        <v>332</v>
      </c>
      <c r="I64">
        <v>10</v>
      </c>
      <c r="J64" s="2">
        <v>1</v>
      </c>
      <c r="K64" s="1" t="s">
        <v>55</v>
      </c>
      <c r="L64" s="1" t="s">
        <v>3</v>
      </c>
      <c r="N64">
        <v>10</v>
      </c>
    </row>
    <row r="65" spans="1:14" x14ac:dyDescent="0.35">
      <c r="A65" s="1">
        <v>3000</v>
      </c>
      <c r="B65">
        <v>23</v>
      </c>
      <c r="C65" s="1">
        <v>1</v>
      </c>
      <c r="D65" t="s">
        <v>327</v>
      </c>
      <c r="E65">
        <v>20</v>
      </c>
      <c r="F65" t="s">
        <v>328</v>
      </c>
      <c r="G65" t="s">
        <v>329</v>
      </c>
      <c r="H65" t="s">
        <v>332</v>
      </c>
      <c r="I65">
        <v>12</v>
      </c>
      <c r="J65" s="2">
        <v>32</v>
      </c>
      <c r="K65" s="1" t="s">
        <v>56</v>
      </c>
      <c r="L65" s="1" t="s">
        <v>3</v>
      </c>
      <c r="N65">
        <v>12</v>
      </c>
    </row>
    <row r="66" spans="1:14" x14ac:dyDescent="0.35">
      <c r="A66" s="1">
        <v>3000</v>
      </c>
      <c r="B66">
        <v>23</v>
      </c>
      <c r="C66" s="1">
        <v>1</v>
      </c>
      <c r="D66" t="s">
        <v>327</v>
      </c>
      <c r="E66">
        <v>20</v>
      </c>
      <c r="F66" t="s">
        <v>328</v>
      </c>
      <c r="G66" t="s">
        <v>332</v>
      </c>
      <c r="H66" t="s">
        <v>332</v>
      </c>
      <c r="I66">
        <v>11</v>
      </c>
      <c r="J66" s="2">
        <v>21</v>
      </c>
      <c r="K66" s="1" t="s">
        <v>54</v>
      </c>
      <c r="L66" s="1" t="s">
        <v>3</v>
      </c>
      <c r="N66">
        <v>11</v>
      </c>
    </row>
    <row r="67" spans="1:14" x14ac:dyDescent="0.35">
      <c r="A67" s="1">
        <v>3000</v>
      </c>
      <c r="B67">
        <v>24</v>
      </c>
      <c r="C67" s="1">
        <v>1</v>
      </c>
      <c r="D67" t="s">
        <v>327</v>
      </c>
      <c r="E67">
        <v>20</v>
      </c>
      <c r="F67" t="s">
        <v>328</v>
      </c>
      <c r="G67" t="s">
        <v>330</v>
      </c>
      <c r="H67" t="s">
        <v>330</v>
      </c>
      <c r="I67">
        <v>1</v>
      </c>
      <c r="J67" s="2">
        <v>40</v>
      </c>
      <c r="K67" s="1" t="s">
        <v>70</v>
      </c>
      <c r="L67" s="1" t="s">
        <v>3</v>
      </c>
      <c r="N67">
        <v>1</v>
      </c>
    </row>
    <row r="68" spans="1:14" x14ac:dyDescent="0.35">
      <c r="A68" s="1">
        <v>3000</v>
      </c>
      <c r="B68">
        <v>24</v>
      </c>
      <c r="C68" s="1">
        <v>1</v>
      </c>
      <c r="D68" t="s">
        <v>327</v>
      </c>
      <c r="E68">
        <v>20</v>
      </c>
      <c r="F68" t="s">
        <v>328</v>
      </c>
      <c r="G68" t="s">
        <v>331</v>
      </c>
      <c r="H68" t="s">
        <v>330</v>
      </c>
      <c r="I68">
        <v>2</v>
      </c>
      <c r="J68" s="2">
        <v>30</v>
      </c>
      <c r="K68" s="1" t="s">
        <v>69</v>
      </c>
      <c r="L68" s="1" t="s">
        <v>3</v>
      </c>
      <c r="N68">
        <v>2</v>
      </c>
    </row>
    <row r="69" spans="1:14" x14ac:dyDescent="0.35">
      <c r="A69" s="1">
        <v>3000</v>
      </c>
      <c r="B69">
        <v>24</v>
      </c>
      <c r="C69" s="1">
        <v>1</v>
      </c>
      <c r="D69" t="s">
        <v>327</v>
      </c>
      <c r="E69">
        <v>20</v>
      </c>
      <c r="F69" t="s">
        <v>328</v>
      </c>
      <c r="G69" t="s">
        <v>332</v>
      </c>
      <c r="H69" t="s">
        <v>330</v>
      </c>
      <c r="I69">
        <v>3</v>
      </c>
      <c r="J69" s="2">
        <v>19</v>
      </c>
      <c r="K69" s="1" t="s">
        <v>68</v>
      </c>
      <c r="L69" s="1" t="s">
        <v>3</v>
      </c>
      <c r="N69">
        <v>3</v>
      </c>
    </row>
    <row r="70" spans="1:14" x14ac:dyDescent="0.35">
      <c r="A70" s="1">
        <v>3000</v>
      </c>
      <c r="B70">
        <v>24</v>
      </c>
      <c r="C70" s="1">
        <v>1</v>
      </c>
      <c r="D70" t="s">
        <v>327</v>
      </c>
      <c r="E70">
        <v>20</v>
      </c>
      <c r="F70" t="s">
        <v>328</v>
      </c>
      <c r="G70" t="s">
        <v>330</v>
      </c>
      <c r="H70" t="s">
        <v>331</v>
      </c>
      <c r="I70">
        <v>5</v>
      </c>
      <c r="J70" s="2">
        <v>20</v>
      </c>
      <c r="K70" s="1" t="s">
        <v>65</v>
      </c>
      <c r="L70" s="1" t="s">
        <v>3</v>
      </c>
      <c r="N70">
        <v>5</v>
      </c>
    </row>
    <row r="71" spans="1:14" x14ac:dyDescent="0.35">
      <c r="A71" s="1">
        <v>3000</v>
      </c>
      <c r="B71">
        <v>24</v>
      </c>
      <c r="C71" s="1">
        <v>1</v>
      </c>
      <c r="D71" t="s">
        <v>327</v>
      </c>
      <c r="E71">
        <v>20</v>
      </c>
      <c r="F71" t="s">
        <v>328</v>
      </c>
      <c r="G71" t="s">
        <v>331</v>
      </c>
      <c r="H71" t="s">
        <v>331</v>
      </c>
      <c r="I71">
        <v>6</v>
      </c>
      <c r="J71" s="2">
        <v>34</v>
      </c>
      <c r="K71" s="1" t="s">
        <v>63</v>
      </c>
      <c r="L71" s="1" t="s">
        <v>3</v>
      </c>
      <c r="N71">
        <v>6</v>
      </c>
    </row>
    <row r="72" spans="1:14" x14ac:dyDescent="0.35">
      <c r="A72" s="1">
        <v>3000</v>
      </c>
      <c r="B72">
        <v>24</v>
      </c>
      <c r="C72" s="1">
        <v>1</v>
      </c>
      <c r="D72" t="s">
        <v>327</v>
      </c>
      <c r="E72">
        <v>20</v>
      </c>
      <c r="F72" t="s">
        <v>328</v>
      </c>
      <c r="G72" t="s">
        <v>329</v>
      </c>
      <c r="H72" t="s">
        <v>331</v>
      </c>
      <c r="I72">
        <v>8</v>
      </c>
      <c r="J72" s="2">
        <v>36</v>
      </c>
      <c r="K72" s="1" t="s">
        <v>64</v>
      </c>
      <c r="L72" s="1" t="s">
        <v>3</v>
      </c>
      <c r="N72">
        <v>8</v>
      </c>
    </row>
    <row r="73" spans="1:14" x14ac:dyDescent="0.35">
      <c r="A73" s="1">
        <v>3000</v>
      </c>
      <c r="B73">
        <v>24</v>
      </c>
      <c r="C73" s="1">
        <v>1</v>
      </c>
      <c r="D73" t="s">
        <v>327</v>
      </c>
      <c r="E73">
        <v>20</v>
      </c>
      <c r="F73" t="s">
        <v>328</v>
      </c>
      <c r="G73" t="s">
        <v>332</v>
      </c>
      <c r="H73" t="s">
        <v>331</v>
      </c>
      <c r="I73">
        <v>7</v>
      </c>
      <c r="J73" s="2">
        <v>20</v>
      </c>
      <c r="K73" s="1" t="s">
        <v>62</v>
      </c>
      <c r="L73" s="1" t="s">
        <v>3</v>
      </c>
      <c r="N73">
        <v>7</v>
      </c>
    </row>
    <row r="74" spans="1:14" x14ac:dyDescent="0.35">
      <c r="A74" s="1">
        <v>3000</v>
      </c>
      <c r="B74">
        <v>24</v>
      </c>
      <c r="C74" s="1">
        <v>1</v>
      </c>
      <c r="D74" t="s">
        <v>327</v>
      </c>
      <c r="E74">
        <v>20</v>
      </c>
      <c r="F74" t="s">
        <v>328</v>
      </c>
      <c r="G74" t="s">
        <v>331</v>
      </c>
      <c r="H74" t="s">
        <v>329</v>
      </c>
      <c r="I74">
        <v>14</v>
      </c>
      <c r="J74" s="2">
        <v>25</v>
      </c>
      <c r="K74" s="1" t="s">
        <v>67</v>
      </c>
      <c r="L74" s="1" t="s">
        <v>3</v>
      </c>
      <c r="N74">
        <v>14</v>
      </c>
    </row>
    <row r="75" spans="1:14" x14ac:dyDescent="0.35">
      <c r="A75" s="1">
        <v>3000</v>
      </c>
      <c r="B75">
        <v>24</v>
      </c>
      <c r="C75" s="1">
        <v>1</v>
      </c>
      <c r="D75" t="s">
        <v>327</v>
      </c>
      <c r="E75">
        <v>20</v>
      </c>
      <c r="F75" t="s">
        <v>328</v>
      </c>
      <c r="G75" t="s">
        <v>332</v>
      </c>
      <c r="H75" t="s">
        <v>329</v>
      </c>
      <c r="I75">
        <v>15</v>
      </c>
      <c r="J75" s="2">
        <v>27</v>
      </c>
      <c r="K75" s="1" t="s">
        <v>66</v>
      </c>
      <c r="L75" s="1" t="s">
        <v>3</v>
      </c>
      <c r="N75">
        <v>15</v>
      </c>
    </row>
    <row r="76" spans="1:14" x14ac:dyDescent="0.35">
      <c r="A76" s="1">
        <v>3000</v>
      </c>
      <c r="B76">
        <v>24</v>
      </c>
      <c r="C76" s="1">
        <v>1</v>
      </c>
      <c r="D76" t="s">
        <v>327</v>
      </c>
      <c r="E76">
        <v>20</v>
      </c>
      <c r="F76" t="s">
        <v>328</v>
      </c>
      <c r="G76" t="s">
        <v>330</v>
      </c>
      <c r="H76" t="s">
        <v>332</v>
      </c>
      <c r="I76">
        <v>9</v>
      </c>
      <c r="J76" s="2">
        <v>40</v>
      </c>
      <c r="K76" s="1" t="s">
        <v>61</v>
      </c>
      <c r="L76" s="1" t="s">
        <v>3</v>
      </c>
      <c r="N76">
        <v>9</v>
      </c>
    </row>
    <row r="77" spans="1:14" x14ac:dyDescent="0.35">
      <c r="A77" s="1">
        <v>3000</v>
      </c>
      <c r="B77">
        <v>24</v>
      </c>
      <c r="C77" s="1">
        <v>1</v>
      </c>
      <c r="D77" t="s">
        <v>327</v>
      </c>
      <c r="E77">
        <v>20</v>
      </c>
      <c r="F77" t="s">
        <v>328</v>
      </c>
      <c r="G77" t="s">
        <v>329</v>
      </c>
      <c r="H77" t="s">
        <v>332</v>
      </c>
      <c r="I77">
        <v>12</v>
      </c>
      <c r="J77" s="2">
        <v>40</v>
      </c>
      <c r="K77" s="1" t="s">
        <v>60</v>
      </c>
      <c r="L77" s="1" t="s">
        <v>3</v>
      </c>
      <c r="N77">
        <v>12</v>
      </c>
    </row>
    <row r="78" spans="1:14" x14ac:dyDescent="0.35">
      <c r="A78" s="1">
        <v>3000</v>
      </c>
      <c r="B78">
        <v>24</v>
      </c>
      <c r="C78" s="1">
        <v>1</v>
      </c>
      <c r="D78" t="s">
        <v>327</v>
      </c>
      <c r="E78">
        <v>20</v>
      </c>
      <c r="F78" t="s">
        <v>328</v>
      </c>
      <c r="G78" t="s">
        <v>332</v>
      </c>
      <c r="H78" t="s">
        <v>332</v>
      </c>
      <c r="I78">
        <v>11</v>
      </c>
      <c r="J78" s="2">
        <v>27</v>
      </c>
      <c r="K78" s="1" t="s">
        <v>59</v>
      </c>
      <c r="L78" s="1" t="s">
        <v>3</v>
      </c>
      <c r="N78">
        <v>11</v>
      </c>
    </row>
    <row r="79" spans="1:14" x14ac:dyDescent="0.35">
      <c r="A79" s="1">
        <v>3000</v>
      </c>
      <c r="B79">
        <v>25</v>
      </c>
      <c r="C79" s="1">
        <v>1</v>
      </c>
      <c r="D79" t="s">
        <v>327</v>
      </c>
      <c r="E79">
        <v>20</v>
      </c>
      <c r="F79" t="s">
        <v>328</v>
      </c>
      <c r="G79" t="s">
        <v>331</v>
      </c>
      <c r="H79" t="s">
        <v>330</v>
      </c>
      <c r="I79">
        <v>2</v>
      </c>
      <c r="J79" s="2">
        <v>15</v>
      </c>
      <c r="K79" s="1" t="s">
        <v>97</v>
      </c>
      <c r="L79" s="1" t="s">
        <v>3</v>
      </c>
      <c r="N79">
        <v>2</v>
      </c>
    </row>
    <row r="80" spans="1:14" x14ac:dyDescent="0.35">
      <c r="A80" s="1">
        <v>3000</v>
      </c>
      <c r="B80">
        <v>25</v>
      </c>
      <c r="C80" s="1">
        <v>1</v>
      </c>
      <c r="D80" t="s">
        <v>327</v>
      </c>
      <c r="E80">
        <v>20</v>
      </c>
      <c r="F80" t="s">
        <v>328</v>
      </c>
      <c r="G80" t="s">
        <v>332</v>
      </c>
      <c r="H80" t="s">
        <v>330</v>
      </c>
      <c r="I80">
        <v>3</v>
      </c>
      <c r="J80" s="2">
        <v>24</v>
      </c>
      <c r="K80" s="1" t="s">
        <v>96</v>
      </c>
      <c r="L80" s="1" t="s">
        <v>3</v>
      </c>
      <c r="N80">
        <v>3</v>
      </c>
    </row>
    <row r="81" spans="1:14" x14ac:dyDescent="0.35">
      <c r="A81" s="1">
        <v>3000</v>
      </c>
      <c r="B81">
        <v>25</v>
      </c>
      <c r="C81" s="1">
        <v>1</v>
      </c>
      <c r="D81" t="s">
        <v>327</v>
      </c>
      <c r="E81">
        <v>20</v>
      </c>
      <c r="F81" t="s">
        <v>328</v>
      </c>
      <c r="G81" t="s">
        <v>330</v>
      </c>
      <c r="H81" t="s">
        <v>331</v>
      </c>
      <c r="I81">
        <v>5</v>
      </c>
      <c r="J81" s="2">
        <v>38</v>
      </c>
      <c r="K81" s="1" t="s">
        <v>95</v>
      </c>
      <c r="L81" s="1" t="s">
        <v>3</v>
      </c>
      <c r="N81">
        <v>5</v>
      </c>
    </row>
    <row r="82" spans="1:14" x14ac:dyDescent="0.35">
      <c r="A82" s="1">
        <v>3000</v>
      </c>
      <c r="B82">
        <v>25</v>
      </c>
      <c r="C82" s="1">
        <v>1</v>
      </c>
      <c r="D82" t="s">
        <v>327</v>
      </c>
      <c r="E82">
        <v>20</v>
      </c>
      <c r="F82" t="s">
        <v>328</v>
      </c>
      <c r="G82" t="s">
        <v>331</v>
      </c>
      <c r="H82" t="s">
        <v>331</v>
      </c>
      <c r="I82">
        <v>6</v>
      </c>
      <c r="J82" s="2">
        <v>22</v>
      </c>
      <c r="K82" s="1" t="s">
        <v>93</v>
      </c>
      <c r="L82" s="1" t="s">
        <v>3</v>
      </c>
      <c r="N82">
        <v>6</v>
      </c>
    </row>
    <row r="83" spans="1:14" x14ac:dyDescent="0.35">
      <c r="A83" s="1">
        <v>3000</v>
      </c>
      <c r="B83">
        <v>25</v>
      </c>
      <c r="C83" s="1">
        <v>1</v>
      </c>
      <c r="D83" t="s">
        <v>327</v>
      </c>
      <c r="E83">
        <v>20</v>
      </c>
      <c r="F83" t="s">
        <v>328</v>
      </c>
      <c r="G83" t="s">
        <v>329</v>
      </c>
      <c r="H83" t="s">
        <v>331</v>
      </c>
      <c r="I83">
        <v>8</v>
      </c>
      <c r="J83" s="2">
        <v>6</v>
      </c>
      <c r="K83" s="1" t="s">
        <v>94</v>
      </c>
      <c r="L83" s="1" t="s">
        <v>3</v>
      </c>
      <c r="N83">
        <v>8</v>
      </c>
    </row>
    <row r="84" spans="1:14" x14ac:dyDescent="0.35">
      <c r="A84" s="1">
        <v>3000</v>
      </c>
      <c r="B84">
        <v>25</v>
      </c>
      <c r="C84" s="1">
        <v>1</v>
      </c>
      <c r="D84" t="s">
        <v>327</v>
      </c>
      <c r="E84">
        <v>20</v>
      </c>
      <c r="F84" t="s">
        <v>328</v>
      </c>
      <c r="G84" t="s">
        <v>332</v>
      </c>
      <c r="H84" t="s">
        <v>331</v>
      </c>
      <c r="I84">
        <v>7</v>
      </c>
      <c r="J84" s="2">
        <v>15</v>
      </c>
      <c r="K84" s="1" t="s">
        <v>92</v>
      </c>
      <c r="L84" s="1" t="s">
        <v>3</v>
      </c>
      <c r="N84">
        <v>7</v>
      </c>
    </row>
    <row r="85" spans="1:14" x14ac:dyDescent="0.35">
      <c r="A85" s="1">
        <v>3000</v>
      </c>
      <c r="B85">
        <v>26</v>
      </c>
      <c r="C85" s="1">
        <v>1</v>
      </c>
      <c r="D85" t="s">
        <v>327</v>
      </c>
      <c r="E85">
        <v>20</v>
      </c>
      <c r="F85" t="s">
        <v>328</v>
      </c>
      <c r="G85" t="s">
        <v>330</v>
      </c>
      <c r="H85" t="s">
        <v>330</v>
      </c>
      <c r="I85">
        <v>1</v>
      </c>
      <c r="J85" s="2">
        <v>35</v>
      </c>
      <c r="K85" s="1" t="s">
        <v>91</v>
      </c>
      <c r="L85" s="1" t="s">
        <v>3</v>
      </c>
      <c r="N85">
        <v>1</v>
      </c>
    </row>
    <row r="86" spans="1:14" x14ac:dyDescent="0.35">
      <c r="A86" s="1">
        <v>3000</v>
      </c>
      <c r="B86">
        <v>26</v>
      </c>
      <c r="C86" s="1">
        <v>1</v>
      </c>
      <c r="D86" t="s">
        <v>327</v>
      </c>
      <c r="E86">
        <v>20</v>
      </c>
      <c r="F86" t="s">
        <v>328</v>
      </c>
      <c r="G86" t="s">
        <v>331</v>
      </c>
      <c r="H86" t="s">
        <v>330</v>
      </c>
      <c r="I86">
        <v>2</v>
      </c>
      <c r="J86" s="2">
        <v>35</v>
      </c>
      <c r="K86" s="1" t="s">
        <v>90</v>
      </c>
      <c r="L86" s="1" t="s">
        <v>3</v>
      </c>
      <c r="N86">
        <v>2</v>
      </c>
    </row>
    <row r="87" spans="1:14" x14ac:dyDescent="0.35">
      <c r="A87" s="1">
        <v>3000</v>
      </c>
      <c r="B87">
        <v>26</v>
      </c>
      <c r="C87" s="1">
        <v>1</v>
      </c>
      <c r="D87" t="s">
        <v>327</v>
      </c>
      <c r="E87">
        <v>20</v>
      </c>
      <c r="F87" t="s">
        <v>328</v>
      </c>
      <c r="G87" t="s">
        <v>330</v>
      </c>
      <c r="H87" t="s">
        <v>331</v>
      </c>
      <c r="I87">
        <v>5</v>
      </c>
      <c r="J87" s="2">
        <v>40</v>
      </c>
      <c r="K87" s="1" t="s">
        <v>301</v>
      </c>
      <c r="L87" s="1" t="s">
        <v>297</v>
      </c>
      <c r="N87">
        <v>5</v>
      </c>
    </row>
    <row r="88" spans="1:14" x14ac:dyDescent="0.35">
      <c r="A88" s="1">
        <v>3000</v>
      </c>
      <c r="B88">
        <v>26</v>
      </c>
      <c r="C88" s="1">
        <v>1</v>
      </c>
      <c r="D88" t="s">
        <v>327</v>
      </c>
      <c r="E88">
        <v>20</v>
      </c>
      <c r="F88" t="s">
        <v>328</v>
      </c>
      <c r="G88" t="s">
        <v>331</v>
      </c>
      <c r="H88" t="s">
        <v>331</v>
      </c>
      <c r="I88">
        <v>6</v>
      </c>
      <c r="J88" s="2">
        <v>40</v>
      </c>
      <c r="K88" s="1" t="s">
        <v>300</v>
      </c>
      <c r="L88" s="1" t="s">
        <v>297</v>
      </c>
      <c r="N88">
        <v>6</v>
      </c>
    </row>
    <row r="89" spans="1:14" x14ac:dyDescent="0.35">
      <c r="A89" s="1">
        <v>3000</v>
      </c>
      <c r="B89">
        <v>27</v>
      </c>
      <c r="C89" s="1">
        <v>1</v>
      </c>
      <c r="D89" t="s">
        <v>327</v>
      </c>
      <c r="E89">
        <v>20</v>
      </c>
      <c r="F89" t="s">
        <v>328</v>
      </c>
      <c r="G89" t="s">
        <v>330</v>
      </c>
      <c r="H89" t="s">
        <v>330</v>
      </c>
      <c r="I89">
        <v>1</v>
      </c>
      <c r="J89" s="2">
        <v>3</v>
      </c>
      <c r="K89" s="1" t="s">
        <v>89</v>
      </c>
      <c r="L89" s="1" t="s">
        <v>3</v>
      </c>
      <c r="N89">
        <v>1</v>
      </c>
    </row>
    <row r="90" spans="1:14" x14ac:dyDescent="0.35">
      <c r="A90" s="1">
        <v>3000</v>
      </c>
      <c r="B90">
        <v>27</v>
      </c>
      <c r="C90" s="1">
        <v>1</v>
      </c>
      <c r="D90" t="s">
        <v>327</v>
      </c>
      <c r="E90">
        <v>20</v>
      </c>
      <c r="F90" t="s">
        <v>328</v>
      </c>
      <c r="G90" t="s">
        <v>331</v>
      </c>
      <c r="H90" t="s">
        <v>330</v>
      </c>
      <c r="I90">
        <v>2</v>
      </c>
      <c r="J90" s="2">
        <v>32</v>
      </c>
      <c r="K90" s="1" t="s">
        <v>87</v>
      </c>
      <c r="L90" s="1" t="s">
        <v>3</v>
      </c>
      <c r="N90">
        <v>2</v>
      </c>
    </row>
    <row r="91" spans="1:14" x14ac:dyDescent="0.35">
      <c r="A91" s="1">
        <v>3000</v>
      </c>
      <c r="B91">
        <v>27</v>
      </c>
      <c r="C91" s="1">
        <v>1</v>
      </c>
      <c r="D91" t="s">
        <v>327</v>
      </c>
      <c r="E91">
        <v>20</v>
      </c>
      <c r="F91" t="s">
        <v>328</v>
      </c>
      <c r="G91" t="s">
        <v>329</v>
      </c>
      <c r="H91" t="s">
        <v>330</v>
      </c>
      <c r="I91">
        <v>4</v>
      </c>
      <c r="J91" s="2">
        <v>3</v>
      </c>
      <c r="K91" s="1" t="s">
        <v>88</v>
      </c>
      <c r="L91" s="1" t="s">
        <v>3</v>
      </c>
      <c r="N91">
        <v>4</v>
      </c>
    </row>
    <row r="92" spans="1:14" x14ac:dyDescent="0.35">
      <c r="A92" s="1">
        <v>3000</v>
      </c>
      <c r="B92">
        <v>27</v>
      </c>
      <c r="C92" s="1">
        <v>1</v>
      </c>
      <c r="D92" t="s">
        <v>327</v>
      </c>
      <c r="E92">
        <v>20</v>
      </c>
      <c r="F92" t="s">
        <v>328</v>
      </c>
      <c r="G92" t="s">
        <v>332</v>
      </c>
      <c r="H92" t="s">
        <v>330</v>
      </c>
      <c r="I92">
        <v>3</v>
      </c>
      <c r="J92" s="2">
        <v>35</v>
      </c>
      <c r="K92" s="1" t="s">
        <v>86</v>
      </c>
      <c r="L92" s="1" t="s">
        <v>3</v>
      </c>
      <c r="N92">
        <v>3</v>
      </c>
    </row>
    <row r="93" spans="1:14" x14ac:dyDescent="0.35">
      <c r="A93" s="1">
        <v>3000</v>
      </c>
      <c r="B93">
        <v>27</v>
      </c>
      <c r="C93" s="1">
        <v>1</v>
      </c>
      <c r="D93" t="s">
        <v>327</v>
      </c>
      <c r="E93">
        <v>20</v>
      </c>
      <c r="F93" t="s">
        <v>328</v>
      </c>
      <c r="G93" t="s">
        <v>330</v>
      </c>
      <c r="H93" t="s">
        <v>331</v>
      </c>
      <c r="I93">
        <v>5</v>
      </c>
      <c r="J93" s="2">
        <v>28</v>
      </c>
      <c r="K93" s="1" t="s">
        <v>81</v>
      </c>
      <c r="L93" s="1" t="s">
        <v>3</v>
      </c>
      <c r="N93">
        <v>5</v>
      </c>
    </row>
    <row r="94" spans="1:14" x14ac:dyDescent="0.35">
      <c r="A94" s="1">
        <v>3000</v>
      </c>
      <c r="B94">
        <v>27</v>
      </c>
      <c r="C94" s="1">
        <v>1</v>
      </c>
      <c r="D94" t="s">
        <v>327</v>
      </c>
      <c r="E94">
        <v>20</v>
      </c>
      <c r="F94" t="s">
        <v>328</v>
      </c>
      <c r="G94" t="s">
        <v>329</v>
      </c>
      <c r="H94" t="s">
        <v>331</v>
      </c>
      <c r="I94">
        <v>8</v>
      </c>
      <c r="J94" s="2">
        <v>33</v>
      </c>
      <c r="K94" s="1" t="s">
        <v>80</v>
      </c>
      <c r="L94" s="1" t="s">
        <v>3</v>
      </c>
      <c r="N94">
        <v>8</v>
      </c>
    </row>
    <row r="95" spans="1:14" x14ac:dyDescent="0.35">
      <c r="A95" s="1">
        <v>3000</v>
      </c>
      <c r="B95">
        <v>27</v>
      </c>
      <c r="C95" s="1">
        <v>1</v>
      </c>
      <c r="D95" t="s">
        <v>327</v>
      </c>
      <c r="E95">
        <v>20</v>
      </c>
      <c r="F95" t="s">
        <v>328</v>
      </c>
      <c r="G95" t="s">
        <v>330</v>
      </c>
      <c r="H95" t="s">
        <v>329</v>
      </c>
      <c r="I95">
        <v>13</v>
      </c>
      <c r="J95" s="2">
        <v>20</v>
      </c>
      <c r="K95" s="1" t="s">
        <v>85</v>
      </c>
      <c r="L95" s="1" t="s">
        <v>3</v>
      </c>
      <c r="N95">
        <v>13</v>
      </c>
    </row>
    <row r="96" spans="1:14" x14ac:dyDescent="0.35">
      <c r="A96" s="1">
        <v>3000</v>
      </c>
      <c r="B96">
        <v>27</v>
      </c>
      <c r="C96" s="1">
        <v>1</v>
      </c>
      <c r="D96" t="s">
        <v>327</v>
      </c>
      <c r="E96">
        <v>20</v>
      </c>
      <c r="F96" t="s">
        <v>328</v>
      </c>
      <c r="G96" t="s">
        <v>331</v>
      </c>
      <c r="H96" t="s">
        <v>329</v>
      </c>
      <c r="I96">
        <v>14</v>
      </c>
      <c r="J96" s="2">
        <v>40</v>
      </c>
      <c r="K96" s="1" t="s">
        <v>83</v>
      </c>
      <c r="L96" s="1" t="s">
        <v>3</v>
      </c>
      <c r="N96">
        <v>14</v>
      </c>
    </row>
    <row r="97" spans="1:14" x14ac:dyDescent="0.35">
      <c r="A97" s="1">
        <v>3000</v>
      </c>
      <c r="B97">
        <v>27</v>
      </c>
      <c r="C97" s="1">
        <v>1</v>
      </c>
      <c r="D97" t="s">
        <v>327</v>
      </c>
      <c r="E97">
        <v>20</v>
      </c>
      <c r="F97" t="s">
        <v>328</v>
      </c>
      <c r="G97" t="s">
        <v>329</v>
      </c>
      <c r="H97" t="s">
        <v>329</v>
      </c>
      <c r="I97">
        <v>16</v>
      </c>
      <c r="J97" s="2">
        <v>23</v>
      </c>
      <c r="K97" s="1" t="s">
        <v>84</v>
      </c>
      <c r="L97" s="1" t="s">
        <v>3</v>
      </c>
      <c r="N97">
        <v>16</v>
      </c>
    </row>
    <row r="98" spans="1:14" x14ac:dyDescent="0.35">
      <c r="A98" s="1">
        <v>3000</v>
      </c>
      <c r="B98">
        <v>27</v>
      </c>
      <c r="C98" s="1">
        <v>1</v>
      </c>
      <c r="D98" t="s">
        <v>327</v>
      </c>
      <c r="E98">
        <v>20</v>
      </c>
      <c r="F98" t="s">
        <v>328</v>
      </c>
      <c r="G98" t="s">
        <v>332</v>
      </c>
      <c r="H98" t="s">
        <v>329</v>
      </c>
      <c r="I98">
        <v>15</v>
      </c>
      <c r="J98" s="2">
        <v>31</v>
      </c>
      <c r="K98" s="1" t="s">
        <v>82</v>
      </c>
      <c r="L98" s="1" t="s">
        <v>3</v>
      </c>
      <c r="N98">
        <v>15</v>
      </c>
    </row>
    <row r="99" spans="1:14" x14ac:dyDescent="0.35">
      <c r="A99" s="1">
        <v>3000</v>
      </c>
      <c r="B99">
        <v>27</v>
      </c>
      <c r="C99" s="1">
        <v>1</v>
      </c>
      <c r="D99" t="s">
        <v>327</v>
      </c>
      <c r="E99">
        <v>20</v>
      </c>
      <c r="F99" t="s">
        <v>328</v>
      </c>
      <c r="G99" t="s">
        <v>330</v>
      </c>
      <c r="H99" t="s">
        <v>332</v>
      </c>
      <c r="I99">
        <v>9</v>
      </c>
      <c r="J99" s="2">
        <v>38</v>
      </c>
      <c r="K99" s="1" t="s">
        <v>79</v>
      </c>
      <c r="L99" s="1" t="s">
        <v>3</v>
      </c>
      <c r="N99">
        <v>9</v>
      </c>
    </row>
    <row r="100" spans="1:14" x14ac:dyDescent="0.35">
      <c r="A100" s="1">
        <v>3000</v>
      </c>
      <c r="B100">
        <v>27</v>
      </c>
      <c r="C100" s="1">
        <v>1</v>
      </c>
      <c r="D100" t="s">
        <v>327</v>
      </c>
      <c r="E100">
        <v>20</v>
      </c>
      <c r="F100" t="s">
        <v>328</v>
      </c>
      <c r="G100" t="s">
        <v>331</v>
      </c>
      <c r="H100" t="s">
        <v>332</v>
      </c>
      <c r="I100">
        <v>10</v>
      </c>
      <c r="J100" s="2">
        <v>30</v>
      </c>
      <c r="K100" s="1" t="s">
        <v>77</v>
      </c>
      <c r="L100" s="1" t="s">
        <v>3</v>
      </c>
      <c r="N100">
        <v>10</v>
      </c>
    </row>
    <row r="101" spans="1:14" x14ac:dyDescent="0.35">
      <c r="A101" s="1">
        <v>3000</v>
      </c>
      <c r="B101">
        <v>27</v>
      </c>
      <c r="C101" s="1">
        <v>1</v>
      </c>
      <c r="D101" t="s">
        <v>327</v>
      </c>
      <c r="E101">
        <v>20</v>
      </c>
      <c r="F101" t="s">
        <v>328</v>
      </c>
      <c r="G101" t="s">
        <v>329</v>
      </c>
      <c r="H101" t="s">
        <v>332</v>
      </c>
      <c r="I101">
        <v>12</v>
      </c>
      <c r="J101" s="2">
        <v>30</v>
      </c>
      <c r="K101" s="1" t="s">
        <v>78</v>
      </c>
      <c r="L101" s="1" t="s">
        <v>3</v>
      </c>
      <c r="N101">
        <v>12</v>
      </c>
    </row>
    <row r="102" spans="1:14" x14ac:dyDescent="0.35">
      <c r="A102" s="1">
        <v>3000</v>
      </c>
      <c r="B102">
        <v>27</v>
      </c>
      <c r="C102" s="1">
        <v>1</v>
      </c>
      <c r="D102" t="s">
        <v>327</v>
      </c>
      <c r="E102">
        <v>20</v>
      </c>
      <c r="F102" t="s">
        <v>328</v>
      </c>
      <c r="G102" t="s">
        <v>332</v>
      </c>
      <c r="H102" t="s">
        <v>332</v>
      </c>
      <c r="I102">
        <v>11</v>
      </c>
      <c r="J102" s="2">
        <v>38</v>
      </c>
      <c r="K102" s="1" t="s">
        <v>76</v>
      </c>
      <c r="L102" s="1" t="s">
        <v>3</v>
      </c>
      <c r="N102">
        <v>11</v>
      </c>
    </row>
    <row r="103" spans="1:14" x14ac:dyDescent="0.35">
      <c r="A103" s="1">
        <v>3000</v>
      </c>
      <c r="B103">
        <v>28</v>
      </c>
      <c r="C103" s="1">
        <v>1</v>
      </c>
      <c r="D103" t="s">
        <v>327</v>
      </c>
      <c r="E103">
        <v>20</v>
      </c>
      <c r="F103" t="s">
        <v>328</v>
      </c>
      <c r="G103" t="s">
        <v>329</v>
      </c>
      <c r="H103" t="s">
        <v>332</v>
      </c>
      <c r="I103">
        <v>12</v>
      </c>
      <c r="J103" s="2">
        <v>40</v>
      </c>
      <c r="K103" s="1" t="s">
        <v>303</v>
      </c>
      <c r="L103" s="1" t="s">
        <v>297</v>
      </c>
      <c r="N103">
        <v>12</v>
      </c>
    </row>
    <row r="104" spans="1:14" x14ac:dyDescent="0.35">
      <c r="A104" s="1">
        <v>3000</v>
      </c>
      <c r="B104">
        <v>28</v>
      </c>
      <c r="C104" s="1">
        <v>1</v>
      </c>
      <c r="D104" t="s">
        <v>327</v>
      </c>
      <c r="E104">
        <v>20</v>
      </c>
      <c r="F104" t="s">
        <v>328</v>
      </c>
      <c r="G104" t="s">
        <v>332</v>
      </c>
      <c r="H104" t="s">
        <v>332</v>
      </c>
      <c r="I104">
        <v>11</v>
      </c>
      <c r="J104" s="2">
        <v>40</v>
      </c>
      <c r="K104" s="1" t="s">
        <v>302</v>
      </c>
      <c r="L104" s="1" t="s">
        <v>297</v>
      </c>
      <c r="N104">
        <v>11</v>
      </c>
    </row>
    <row r="105" spans="1:14" x14ac:dyDescent="0.35">
      <c r="A105" s="1">
        <v>3000</v>
      </c>
      <c r="B105">
        <v>29</v>
      </c>
      <c r="C105" s="1">
        <v>1</v>
      </c>
      <c r="D105" t="s">
        <v>327</v>
      </c>
      <c r="E105">
        <v>20</v>
      </c>
      <c r="F105" t="s">
        <v>328</v>
      </c>
      <c r="G105" t="s">
        <v>329</v>
      </c>
      <c r="H105" t="s">
        <v>332</v>
      </c>
      <c r="I105">
        <v>12</v>
      </c>
      <c r="J105" s="2">
        <v>31.25</v>
      </c>
      <c r="K105" s="1" t="s">
        <v>75</v>
      </c>
      <c r="L105" s="1" t="s">
        <v>3</v>
      </c>
      <c r="N105">
        <v>12</v>
      </c>
    </row>
    <row r="106" spans="1:14" x14ac:dyDescent="0.35">
      <c r="A106" s="1">
        <v>3000</v>
      </c>
      <c r="B106">
        <v>29</v>
      </c>
      <c r="C106" s="1">
        <v>1</v>
      </c>
      <c r="D106" t="s">
        <v>327</v>
      </c>
      <c r="E106">
        <v>20</v>
      </c>
      <c r="F106" t="s">
        <v>328</v>
      </c>
      <c r="G106" t="s">
        <v>332</v>
      </c>
      <c r="H106" t="s">
        <v>332</v>
      </c>
      <c r="I106">
        <v>11</v>
      </c>
      <c r="J106" s="2">
        <v>31.25</v>
      </c>
      <c r="K106" s="1" t="s">
        <v>74</v>
      </c>
      <c r="L106" s="1" t="s">
        <v>3</v>
      </c>
      <c r="N106">
        <v>11</v>
      </c>
    </row>
    <row r="107" spans="1:14" x14ac:dyDescent="0.35">
      <c r="A107" s="1">
        <v>3000</v>
      </c>
      <c r="B107">
        <v>31</v>
      </c>
      <c r="C107" s="1">
        <v>1</v>
      </c>
      <c r="D107" t="s">
        <v>327</v>
      </c>
      <c r="E107">
        <v>20</v>
      </c>
      <c r="F107" t="s">
        <v>328</v>
      </c>
      <c r="G107" t="s">
        <v>330</v>
      </c>
      <c r="H107" t="s">
        <v>330</v>
      </c>
      <c r="I107">
        <v>1</v>
      </c>
      <c r="J107" s="2">
        <v>40</v>
      </c>
      <c r="K107" s="1" t="s">
        <v>113</v>
      </c>
      <c r="L107" s="1" t="s">
        <v>3</v>
      </c>
      <c r="N107">
        <v>1</v>
      </c>
    </row>
    <row r="108" spans="1:14" x14ac:dyDescent="0.35">
      <c r="A108" s="1">
        <v>3000</v>
      </c>
      <c r="B108">
        <v>31</v>
      </c>
      <c r="C108" s="1">
        <v>1</v>
      </c>
      <c r="D108" t="s">
        <v>327</v>
      </c>
      <c r="E108">
        <v>20</v>
      </c>
      <c r="F108" t="s">
        <v>328</v>
      </c>
      <c r="G108" t="s">
        <v>331</v>
      </c>
      <c r="H108" t="s">
        <v>330</v>
      </c>
      <c r="I108">
        <v>2</v>
      </c>
      <c r="J108" s="2">
        <v>40</v>
      </c>
      <c r="K108" s="1" t="s">
        <v>111</v>
      </c>
      <c r="L108" s="1" t="s">
        <v>3</v>
      </c>
      <c r="N108">
        <v>2</v>
      </c>
    </row>
    <row r="109" spans="1:14" x14ac:dyDescent="0.35">
      <c r="A109" s="1">
        <v>3000</v>
      </c>
      <c r="B109">
        <v>31</v>
      </c>
      <c r="C109" s="1">
        <v>1</v>
      </c>
      <c r="D109" t="s">
        <v>327</v>
      </c>
      <c r="E109">
        <v>20</v>
      </c>
      <c r="F109" t="s">
        <v>328</v>
      </c>
      <c r="G109" t="s">
        <v>329</v>
      </c>
      <c r="H109" t="s">
        <v>330</v>
      </c>
      <c r="I109">
        <v>4</v>
      </c>
      <c r="J109" s="2">
        <v>36</v>
      </c>
      <c r="K109" s="1" t="s">
        <v>112</v>
      </c>
      <c r="L109" s="1" t="s">
        <v>3</v>
      </c>
      <c r="N109">
        <v>4</v>
      </c>
    </row>
    <row r="110" spans="1:14" x14ac:dyDescent="0.35">
      <c r="A110" s="1">
        <v>3000</v>
      </c>
      <c r="B110">
        <v>31</v>
      </c>
      <c r="C110" s="1">
        <v>1</v>
      </c>
      <c r="D110" t="s">
        <v>327</v>
      </c>
      <c r="E110">
        <v>20</v>
      </c>
      <c r="F110" t="s">
        <v>328</v>
      </c>
      <c r="G110" t="s">
        <v>332</v>
      </c>
      <c r="H110" t="s">
        <v>330</v>
      </c>
      <c r="I110">
        <v>3</v>
      </c>
      <c r="J110" s="2">
        <v>40</v>
      </c>
      <c r="K110" s="1" t="s">
        <v>110</v>
      </c>
      <c r="L110" s="1" t="s">
        <v>3</v>
      </c>
      <c r="N110">
        <v>3</v>
      </c>
    </row>
    <row r="111" spans="1:14" x14ac:dyDescent="0.35">
      <c r="A111" s="1">
        <v>3000</v>
      </c>
      <c r="B111">
        <v>31</v>
      </c>
      <c r="C111" s="1">
        <v>1</v>
      </c>
      <c r="D111" t="s">
        <v>327</v>
      </c>
      <c r="E111">
        <v>20</v>
      </c>
      <c r="F111" t="s">
        <v>328</v>
      </c>
      <c r="G111" t="s">
        <v>330</v>
      </c>
      <c r="H111" t="s">
        <v>331</v>
      </c>
      <c r="I111">
        <v>5</v>
      </c>
      <c r="J111" s="2">
        <v>40</v>
      </c>
      <c r="K111" s="1" t="s">
        <v>105</v>
      </c>
      <c r="L111" s="1" t="s">
        <v>3</v>
      </c>
      <c r="N111">
        <v>5</v>
      </c>
    </row>
    <row r="112" spans="1:14" x14ac:dyDescent="0.35">
      <c r="A112" s="1">
        <v>3000</v>
      </c>
      <c r="B112">
        <v>31</v>
      </c>
      <c r="C112" s="1">
        <v>1</v>
      </c>
      <c r="D112" t="s">
        <v>327</v>
      </c>
      <c r="E112">
        <v>20</v>
      </c>
      <c r="F112" t="s">
        <v>328</v>
      </c>
      <c r="G112" t="s">
        <v>331</v>
      </c>
      <c r="H112" t="s">
        <v>331</v>
      </c>
      <c r="I112">
        <v>6</v>
      </c>
      <c r="J112" s="2">
        <v>34.33</v>
      </c>
      <c r="K112" s="1" t="s">
        <v>103</v>
      </c>
      <c r="L112" s="1" t="s">
        <v>3</v>
      </c>
      <c r="N112">
        <v>6</v>
      </c>
    </row>
    <row r="113" spans="1:14" x14ac:dyDescent="0.35">
      <c r="A113" s="1">
        <v>3000</v>
      </c>
      <c r="B113">
        <v>31</v>
      </c>
      <c r="C113" s="1">
        <v>1</v>
      </c>
      <c r="D113" t="s">
        <v>327</v>
      </c>
      <c r="E113">
        <v>20</v>
      </c>
      <c r="F113" t="s">
        <v>328</v>
      </c>
      <c r="G113" t="s">
        <v>329</v>
      </c>
      <c r="H113" t="s">
        <v>331</v>
      </c>
      <c r="I113">
        <v>8</v>
      </c>
      <c r="J113" s="2">
        <v>40</v>
      </c>
      <c r="K113" s="1" t="s">
        <v>104</v>
      </c>
      <c r="L113" s="1" t="s">
        <v>3</v>
      </c>
      <c r="N113">
        <v>8</v>
      </c>
    </row>
    <row r="114" spans="1:14" x14ac:dyDescent="0.35">
      <c r="A114" s="1">
        <v>3000</v>
      </c>
      <c r="B114">
        <v>31</v>
      </c>
      <c r="C114" s="1">
        <v>1</v>
      </c>
      <c r="D114" t="s">
        <v>327</v>
      </c>
      <c r="E114">
        <v>20</v>
      </c>
      <c r="F114" t="s">
        <v>328</v>
      </c>
      <c r="G114" t="s">
        <v>332</v>
      </c>
      <c r="H114" t="s">
        <v>331</v>
      </c>
      <c r="I114">
        <v>7</v>
      </c>
      <c r="J114" s="2">
        <v>34.369999999999997</v>
      </c>
      <c r="K114" s="1" t="s">
        <v>102</v>
      </c>
      <c r="L114" s="1" t="s">
        <v>3</v>
      </c>
      <c r="N114">
        <v>7</v>
      </c>
    </row>
    <row r="115" spans="1:14" x14ac:dyDescent="0.35">
      <c r="A115" s="1">
        <v>3000</v>
      </c>
      <c r="B115">
        <v>31</v>
      </c>
      <c r="C115" s="1">
        <v>1</v>
      </c>
      <c r="D115" t="s">
        <v>327</v>
      </c>
      <c r="E115">
        <v>20</v>
      </c>
      <c r="F115" t="s">
        <v>328</v>
      </c>
      <c r="G115" t="s">
        <v>330</v>
      </c>
      <c r="H115" t="s">
        <v>329</v>
      </c>
      <c r="I115">
        <v>13</v>
      </c>
      <c r="J115" s="2">
        <v>39</v>
      </c>
      <c r="K115" s="1" t="s">
        <v>109</v>
      </c>
      <c r="L115" s="1" t="s">
        <v>3</v>
      </c>
      <c r="N115">
        <v>13</v>
      </c>
    </row>
    <row r="116" spans="1:14" x14ac:dyDescent="0.35">
      <c r="A116" s="1">
        <v>3000</v>
      </c>
      <c r="B116">
        <v>31</v>
      </c>
      <c r="C116" s="1">
        <v>1</v>
      </c>
      <c r="D116" t="s">
        <v>327</v>
      </c>
      <c r="E116">
        <v>20</v>
      </c>
      <c r="F116" t="s">
        <v>328</v>
      </c>
      <c r="G116" t="s">
        <v>331</v>
      </c>
      <c r="H116" t="s">
        <v>329</v>
      </c>
      <c r="I116">
        <v>14</v>
      </c>
      <c r="J116" s="2">
        <v>36</v>
      </c>
      <c r="K116" s="1" t="s">
        <v>107</v>
      </c>
      <c r="L116" s="1" t="s">
        <v>3</v>
      </c>
      <c r="N116">
        <v>14</v>
      </c>
    </row>
    <row r="117" spans="1:14" x14ac:dyDescent="0.35">
      <c r="A117" s="1">
        <v>3000</v>
      </c>
      <c r="B117">
        <v>31</v>
      </c>
      <c r="C117" s="1">
        <v>1</v>
      </c>
      <c r="D117" t="s">
        <v>327</v>
      </c>
      <c r="E117">
        <v>20</v>
      </c>
      <c r="F117" t="s">
        <v>328</v>
      </c>
      <c r="G117" t="s">
        <v>329</v>
      </c>
      <c r="H117" t="s">
        <v>329</v>
      </c>
      <c r="I117">
        <v>16</v>
      </c>
      <c r="J117" s="2">
        <v>35</v>
      </c>
      <c r="K117" s="1" t="s">
        <v>108</v>
      </c>
      <c r="L117" s="1" t="s">
        <v>3</v>
      </c>
      <c r="N117">
        <v>16</v>
      </c>
    </row>
    <row r="118" spans="1:14" x14ac:dyDescent="0.35">
      <c r="A118" s="1">
        <v>3000</v>
      </c>
      <c r="B118">
        <v>31</v>
      </c>
      <c r="C118" s="1">
        <v>1</v>
      </c>
      <c r="D118" t="s">
        <v>327</v>
      </c>
      <c r="E118">
        <v>20</v>
      </c>
      <c r="F118" t="s">
        <v>328</v>
      </c>
      <c r="G118" t="s">
        <v>332</v>
      </c>
      <c r="H118" t="s">
        <v>329</v>
      </c>
      <c r="I118">
        <v>15</v>
      </c>
      <c r="J118" s="2">
        <v>40</v>
      </c>
      <c r="K118" s="1" t="s">
        <v>106</v>
      </c>
      <c r="L118" s="1" t="s">
        <v>3</v>
      </c>
      <c r="N118">
        <v>15</v>
      </c>
    </row>
    <row r="119" spans="1:14" x14ac:dyDescent="0.35">
      <c r="A119" s="1">
        <v>3000</v>
      </c>
      <c r="B119">
        <v>31</v>
      </c>
      <c r="C119" s="1">
        <v>1</v>
      </c>
      <c r="D119" t="s">
        <v>327</v>
      </c>
      <c r="E119">
        <v>20</v>
      </c>
      <c r="F119" t="s">
        <v>328</v>
      </c>
      <c r="G119" t="s">
        <v>330</v>
      </c>
      <c r="H119" t="s">
        <v>332</v>
      </c>
      <c r="I119">
        <v>9</v>
      </c>
      <c r="J119" s="2">
        <v>36</v>
      </c>
      <c r="K119" s="1" t="s">
        <v>101</v>
      </c>
      <c r="L119" s="1" t="s">
        <v>3</v>
      </c>
      <c r="N119">
        <v>9</v>
      </c>
    </row>
    <row r="120" spans="1:14" x14ac:dyDescent="0.35">
      <c r="A120" s="1">
        <v>3000</v>
      </c>
      <c r="B120">
        <v>31</v>
      </c>
      <c r="C120" s="1">
        <v>1</v>
      </c>
      <c r="D120" t="s">
        <v>327</v>
      </c>
      <c r="E120">
        <v>20</v>
      </c>
      <c r="F120" t="s">
        <v>328</v>
      </c>
      <c r="G120" t="s">
        <v>331</v>
      </c>
      <c r="H120" t="s">
        <v>332</v>
      </c>
      <c r="I120">
        <v>10</v>
      </c>
      <c r="J120" s="2">
        <v>28</v>
      </c>
      <c r="K120" s="1" t="s">
        <v>99</v>
      </c>
      <c r="L120" s="1" t="s">
        <v>3</v>
      </c>
      <c r="N120">
        <v>10</v>
      </c>
    </row>
    <row r="121" spans="1:14" x14ac:dyDescent="0.35">
      <c r="A121" s="1">
        <v>3000</v>
      </c>
      <c r="B121">
        <v>31</v>
      </c>
      <c r="C121" s="1">
        <v>1</v>
      </c>
      <c r="D121" t="s">
        <v>327</v>
      </c>
      <c r="E121">
        <v>20</v>
      </c>
      <c r="F121" t="s">
        <v>328</v>
      </c>
      <c r="G121" t="s">
        <v>329</v>
      </c>
      <c r="H121" t="s">
        <v>332</v>
      </c>
      <c r="I121">
        <v>12</v>
      </c>
      <c r="J121" s="2">
        <v>40</v>
      </c>
      <c r="K121" s="1" t="s">
        <v>100</v>
      </c>
      <c r="L121" s="1" t="s">
        <v>3</v>
      </c>
      <c r="N121">
        <v>12</v>
      </c>
    </row>
    <row r="122" spans="1:14" x14ac:dyDescent="0.35">
      <c r="A122" s="1">
        <v>3000</v>
      </c>
      <c r="B122">
        <v>31</v>
      </c>
      <c r="C122" s="1">
        <v>1</v>
      </c>
      <c r="D122" t="s">
        <v>327</v>
      </c>
      <c r="E122">
        <v>20</v>
      </c>
      <c r="F122" t="s">
        <v>328</v>
      </c>
      <c r="G122" t="s">
        <v>332</v>
      </c>
      <c r="H122" t="s">
        <v>332</v>
      </c>
      <c r="I122">
        <v>11</v>
      </c>
      <c r="J122" s="2">
        <v>27</v>
      </c>
      <c r="K122" s="1" t="s">
        <v>98</v>
      </c>
      <c r="L122" s="1" t="s">
        <v>3</v>
      </c>
      <c r="N122">
        <v>11</v>
      </c>
    </row>
    <row r="123" spans="1:14" x14ac:dyDescent="0.35">
      <c r="A123" s="1">
        <v>3000</v>
      </c>
      <c r="B123">
        <v>32</v>
      </c>
      <c r="C123" s="1">
        <v>1</v>
      </c>
      <c r="D123" t="s">
        <v>327</v>
      </c>
      <c r="E123">
        <v>20</v>
      </c>
      <c r="F123" t="s">
        <v>328</v>
      </c>
      <c r="G123" t="s">
        <v>330</v>
      </c>
      <c r="H123" t="s">
        <v>330</v>
      </c>
      <c r="I123">
        <v>1</v>
      </c>
      <c r="J123" s="2">
        <v>20</v>
      </c>
      <c r="K123" s="1" t="s">
        <v>127</v>
      </c>
      <c r="L123" s="1" t="s">
        <v>3</v>
      </c>
      <c r="N123">
        <v>1</v>
      </c>
    </row>
    <row r="124" spans="1:14" x14ac:dyDescent="0.35">
      <c r="A124" s="1">
        <v>3000</v>
      </c>
      <c r="B124">
        <v>32</v>
      </c>
      <c r="C124" s="1">
        <v>1</v>
      </c>
      <c r="D124" t="s">
        <v>327</v>
      </c>
      <c r="E124">
        <v>20</v>
      </c>
      <c r="F124" t="s">
        <v>328</v>
      </c>
      <c r="G124" t="s">
        <v>331</v>
      </c>
      <c r="H124" t="s">
        <v>330</v>
      </c>
      <c r="I124">
        <v>2</v>
      </c>
      <c r="J124" s="2">
        <v>20</v>
      </c>
      <c r="K124" s="1" t="s">
        <v>125</v>
      </c>
      <c r="L124" s="1" t="s">
        <v>3</v>
      </c>
      <c r="N124">
        <v>2</v>
      </c>
    </row>
    <row r="125" spans="1:14" x14ac:dyDescent="0.35">
      <c r="A125" s="1">
        <v>3000</v>
      </c>
      <c r="B125">
        <v>32</v>
      </c>
      <c r="C125" s="1">
        <v>1</v>
      </c>
      <c r="D125" t="s">
        <v>327</v>
      </c>
      <c r="E125">
        <v>20</v>
      </c>
      <c r="F125" t="s">
        <v>328</v>
      </c>
      <c r="G125" t="s">
        <v>329</v>
      </c>
      <c r="H125" t="s">
        <v>330</v>
      </c>
      <c r="I125">
        <v>4</v>
      </c>
      <c r="J125" s="2">
        <v>20</v>
      </c>
      <c r="K125" s="1" t="s">
        <v>126</v>
      </c>
      <c r="L125" s="1" t="s">
        <v>3</v>
      </c>
      <c r="N125">
        <v>4</v>
      </c>
    </row>
    <row r="126" spans="1:14" x14ac:dyDescent="0.35">
      <c r="A126" s="1">
        <v>3000</v>
      </c>
      <c r="B126">
        <v>32</v>
      </c>
      <c r="C126" s="1">
        <v>1</v>
      </c>
      <c r="D126" t="s">
        <v>327</v>
      </c>
      <c r="E126">
        <v>20</v>
      </c>
      <c r="F126" t="s">
        <v>328</v>
      </c>
      <c r="G126" t="s">
        <v>332</v>
      </c>
      <c r="H126" t="s">
        <v>330</v>
      </c>
      <c r="I126">
        <v>3</v>
      </c>
      <c r="J126" s="2">
        <v>29</v>
      </c>
      <c r="K126" s="1" t="s">
        <v>124</v>
      </c>
      <c r="L126" s="1" t="s">
        <v>3</v>
      </c>
      <c r="N126">
        <v>3</v>
      </c>
    </row>
    <row r="127" spans="1:14" x14ac:dyDescent="0.35">
      <c r="A127" s="1">
        <v>3000</v>
      </c>
      <c r="B127">
        <v>32</v>
      </c>
      <c r="C127" s="1">
        <v>1</v>
      </c>
      <c r="D127" t="s">
        <v>327</v>
      </c>
      <c r="E127">
        <v>20</v>
      </c>
      <c r="F127" t="s">
        <v>328</v>
      </c>
      <c r="G127" t="s">
        <v>330</v>
      </c>
      <c r="H127" t="s">
        <v>331</v>
      </c>
      <c r="I127">
        <v>5</v>
      </c>
      <c r="J127" s="2">
        <v>5</v>
      </c>
      <c r="K127" s="1" t="s">
        <v>119</v>
      </c>
      <c r="L127" s="1" t="s">
        <v>3</v>
      </c>
      <c r="N127">
        <v>5</v>
      </c>
    </row>
    <row r="128" spans="1:14" x14ac:dyDescent="0.35">
      <c r="A128" s="1">
        <v>3000</v>
      </c>
      <c r="B128">
        <v>32</v>
      </c>
      <c r="C128" s="1">
        <v>1</v>
      </c>
      <c r="D128" t="s">
        <v>327</v>
      </c>
      <c r="E128">
        <v>20</v>
      </c>
      <c r="F128" t="s">
        <v>328</v>
      </c>
      <c r="G128" t="s">
        <v>331</v>
      </c>
      <c r="H128" t="s">
        <v>331</v>
      </c>
      <c r="I128">
        <v>6</v>
      </c>
      <c r="J128" s="2">
        <v>40</v>
      </c>
      <c r="K128" s="1" t="s">
        <v>304</v>
      </c>
      <c r="L128" s="1" t="s">
        <v>297</v>
      </c>
      <c r="N128">
        <v>6</v>
      </c>
    </row>
    <row r="129" spans="1:14" x14ac:dyDescent="0.35">
      <c r="A129" s="1">
        <v>3000</v>
      </c>
      <c r="B129">
        <v>32</v>
      </c>
      <c r="C129" s="1">
        <v>1</v>
      </c>
      <c r="D129" t="s">
        <v>327</v>
      </c>
      <c r="E129">
        <v>20</v>
      </c>
      <c r="F129" t="s">
        <v>328</v>
      </c>
      <c r="G129" t="s">
        <v>329</v>
      </c>
      <c r="H129" t="s">
        <v>331</v>
      </c>
      <c r="I129">
        <v>8</v>
      </c>
      <c r="J129" s="2">
        <v>4</v>
      </c>
      <c r="K129" s="1" t="s">
        <v>118</v>
      </c>
      <c r="L129" s="1" t="s">
        <v>3</v>
      </c>
      <c r="N129">
        <v>8</v>
      </c>
    </row>
    <row r="130" spans="1:14" x14ac:dyDescent="0.35">
      <c r="A130" s="1">
        <v>3000</v>
      </c>
      <c r="B130">
        <v>32</v>
      </c>
      <c r="C130" s="1">
        <v>1</v>
      </c>
      <c r="D130" t="s">
        <v>327</v>
      </c>
      <c r="E130">
        <v>20</v>
      </c>
      <c r="F130" t="s">
        <v>328</v>
      </c>
      <c r="G130" t="s">
        <v>332</v>
      </c>
      <c r="H130" t="s">
        <v>331</v>
      </c>
      <c r="I130">
        <v>7</v>
      </c>
      <c r="J130" s="2">
        <v>40</v>
      </c>
      <c r="K130" s="1" t="s">
        <v>305</v>
      </c>
      <c r="L130" s="1" t="s">
        <v>297</v>
      </c>
      <c r="N130">
        <v>7</v>
      </c>
    </row>
    <row r="131" spans="1:14" x14ac:dyDescent="0.35">
      <c r="A131" s="1">
        <v>3000</v>
      </c>
      <c r="B131">
        <v>32</v>
      </c>
      <c r="C131" s="1">
        <v>1</v>
      </c>
      <c r="D131" t="s">
        <v>327</v>
      </c>
      <c r="E131">
        <v>20</v>
      </c>
      <c r="F131" t="s">
        <v>328</v>
      </c>
      <c r="G131" t="s">
        <v>330</v>
      </c>
      <c r="H131" t="s">
        <v>329</v>
      </c>
      <c r="I131">
        <v>13</v>
      </c>
      <c r="J131" s="2">
        <v>38</v>
      </c>
      <c r="K131" s="1" t="s">
        <v>123</v>
      </c>
      <c r="L131" s="1" t="s">
        <v>3</v>
      </c>
      <c r="N131">
        <v>13</v>
      </c>
    </row>
    <row r="132" spans="1:14" x14ac:dyDescent="0.35">
      <c r="A132" s="1">
        <v>3000</v>
      </c>
      <c r="B132">
        <v>32</v>
      </c>
      <c r="C132" s="1">
        <v>1</v>
      </c>
      <c r="D132" t="s">
        <v>327</v>
      </c>
      <c r="E132">
        <v>20</v>
      </c>
      <c r="F132" t="s">
        <v>328</v>
      </c>
      <c r="G132" t="s">
        <v>331</v>
      </c>
      <c r="H132" t="s">
        <v>329</v>
      </c>
      <c r="I132">
        <v>14</v>
      </c>
      <c r="J132" s="2">
        <v>22</v>
      </c>
      <c r="K132" s="1" t="s">
        <v>121</v>
      </c>
      <c r="L132" s="1" t="s">
        <v>3</v>
      </c>
      <c r="N132">
        <v>14</v>
      </c>
    </row>
    <row r="133" spans="1:14" x14ac:dyDescent="0.35">
      <c r="A133" s="1">
        <v>3000</v>
      </c>
      <c r="B133">
        <v>32</v>
      </c>
      <c r="C133" s="1">
        <v>1</v>
      </c>
      <c r="D133" t="s">
        <v>327</v>
      </c>
      <c r="E133">
        <v>20</v>
      </c>
      <c r="F133" t="s">
        <v>328</v>
      </c>
      <c r="G133" t="s">
        <v>329</v>
      </c>
      <c r="H133" t="s">
        <v>329</v>
      </c>
      <c r="I133">
        <v>16</v>
      </c>
      <c r="J133" s="2">
        <v>40</v>
      </c>
      <c r="K133" s="1" t="s">
        <v>122</v>
      </c>
      <c r="L133" s="1" t="s">
        <v>3</v>
      </c>
      <c r="N133">
        <v>16</v>
      </c>
    </row>
    <row r="134" spans="1:14" x14ac:dyDescent="0.35">
      <c r="A134" s="1">
        <v>3000</v>
      </c>
      <c r="B134">
        <v>32</v>
      </c>
      <c r="C134" s="1">
        <v>1</v>
      </c>
      <c r="D134" t="s">
        <v>327</v>
      </c>
      <c r="E134">
        <v>20</v>
      </c>
      <c r="F134" t="s">
        <v>328</v>
      </c>
      <c r="G134" t="s">
        <v>332</v>
      </c>
      <c r="H134" t="s">
        <v>329</v>
      </c>
      <c r="I134">
        <v>15</v>
      </c>
      <c r="J134" s="2">
        <v>25</v>
      </c>
      <c r="K134" s="1" t="s">
        <v>120</v>
      </c>
      <c r="L134" s="1" t="s">
        <v>3</v>
      </c>
      <c r="N134">
        <v>15</v>
      </c>
    </row>
    <row r="135" spans="1:14" x14ac:dyDescent="0.35">
      <c r="A135" s="1">
        <v>3000</v>
      </c>
      <c r="B135">
        <v>32</v>
      </c>
      <c r="C135" s="1">
        <v>1</v>
      </c>
      <c r="D135" t="s">
        <v>327</v>
      </c>
      <c r="E135">
        <v>20</v>
      </c>
      <c r="F135" t="s">
        <v>328</v>
      </c>
      <c r="G135" t="s">
        <v>330</v>
      </c>
      <c r="H135" t="s">
        <v>332</v>
      </c>
      <c r="I135">
        <v>9</v>
      </c>
      <c r="J135" s="2">
        <v>28</v>
      </c>
      <c r="K135" s="1" t="s">
        <v>117</v>
      </c>
      <c r="L135" s="1" t="s">
        <v>3</v>
      </c>
      <c r="N135">
        <v>9</v>
      </c>
    </row>
    <row r="136" spans="1:14" x14ac:dyDescent="0.35">
      <c r="A136" s="1">
        <v>3000</v>
      </c>
      <c r="B136">
        <v>32</v>
      </c>
      <c r="C136" s="1">
        <v>1</v>
      </c>
      <c r="D136" t="s">
        <v>327</v>
      </c>
      <c r="E136">
        <v>20</v>
      </c>
      <c r="F136" t="s">
        <v>328</v>
      </c>
      <c r="G136" t="s">
        <v>331</v>
      </c>
      <c r="H136" t="s">
        <v>332</v>
      </c>
      <c r="I136">
        <v>10</v>
      </c>
      <c r="J136" s="2">
        <v>11</v>
      </c>
      <c r="K136" s="1" t="s">
        <v>115</v>
      </c>
      <c r="L136" s="1" t="s">
        <v>3</v>
      </c>
      <c r="N136">
        <v>10</v>
      </c>
    </row>
    <row r="137" spans="1:14" x14ac:dyDescent="0.35">
      <c r="A137" s="1">
        <v>3000</v>
      </c>
      <c r="B137">
        <v>32</v>
      </c>
      <c r="C137" s="1">
        <v>1</v>
      </c>
      <c r="D137" t="s">
        <v>327</v>
      </c>
      <c r="E137">
        <v>20</v>
      </c>
      <c r="F137" t="s">
        <v>328</v>
      </c>
      <c r="G137" t="s">
        <v>329</v>
      </c>
      <c r="H137" t="s">
        <v>332</v>
      </c>
      <c r="I137">
        <v>12</v>
      </c>
      <c r="J137" s="2">
        <v>25</v>
      </c>
      <c r="K137" s="1" t="s">
        <v>116</v>
      </c>
      <c r="L137" s="1" t="s">
        <v>3</v>
      </c>
      <c r="N137">
        <v>12</v>
      </c>
    </row>
    <row r="138" spans="1:14" x14ac:dyDescent="0.35">
      <c r="A138" s="1">
        <v>3000</v>
      </c>
      <c r="B138">
        <v>32</v>
      </c>
      <c r="C138" s="1">
        <v>1</v>
      </c>
      <c r="D138" t="s">
        <v>327</v>
      </c>
      <c r="E138">
        <v>20</v>
      </c>
      <c r="F138" t="s">
        <v>328</v>
      </c>
      <c r="G138" t="s">
        <v>332</v>
      </c>
      <c r="H138" t="s">
        <v>332</v>
      </c>
      <c r="I138">
        <v>11</v>
      </c>
      <c r="J138" s="2">
        <v>33</v>
      </c>
      <c r="K138" s="1" t="s">
        <v>114</v>
      </c>
      <c r="L138" s="1" t="s">
        <v>3</v>
      </c>
      <c r="N138">
        <v>11</v>
      </c>
    </row>
    <row r="139" spans="1:14" x14ac:dyDescent="0.35">
      <c r="A139" s="1">
        <v>3000</v>
      </c>
      <c r="B139">
        <v>33</v>
      </c>
      <c r="C139" s="1">
        <v>1</v>
      </c>
      <c r="D139" t="s">
        <v>327</v>
      </c>
      <c r="E139">
        <v>20</v>
      </c>
      <c r="F139" t="s">
        <v>328</v>
      </c>
      <c r="G139" t="s">
        <v>330</v>
      </c>
      <c r="H139" t="s">
        <v>330</v>
      </c>
      <c r="I139">
        <v>1</v>
      </c>
      <c r="J139" s="2">
        <v>32</v>
      </c>
      <c r="K139" s="1" t="s">
        <v>143</v>
      </c>
      <c r="L139" s="1" t="s">
        <v>3</v>
      </c>
      <c r="N139">
        <v>1</v>
      </c>
    </row>
    <row r="140" spans="1:14" x14ac:dyDescent="0.35">
      <c r="A140" s="1">
        <v>3000</v>
      </c>
      <c r="B140">
        <v>33</v>
      </c>
      <c r="C140" s="1">
        <v>1</v>
      </c>
      <c r="D140" t="s">
        <v>327</v>
      </c>
      <c r="E140">
        <v>20</v>
      </c>
      <c r="F140" t="s">
        <v>328</v>
      </c>
      <c r="G140" t="s">
        <v>331</v>
      </c>
      <c r="H140" t="s">
        <v>330</v>
      </c>
      <c r="I140">
        <v>2</v>
      </c>
      <c r="J140" s="2">
        <v>40</v>
      </c>
      <c r="K140" s="1" t="s">
        <v>141</v>
      </c>
      <c r="L140" s="1" t="s">
        <v>3</v>
      </c>
      <c r="N140">
        <v>2</v>
      </c>
    </row>
    <row r="141" spans="1:14" x14ac:dyDescent="0.35">
      <c r="A141" s="1">
        <v>3000</v>
      </c>
      <c r="B141">
        <v>33</v>
      </c>
      <c r="C141" s="1">
        <v>1</v>
      </c>
      <c r="D141" t="s">
        <v>327</v>
      </c>
      <c r="E141">
        <v>20</v>
      </c>
      <c r="F141" t="s">
        <v>328</v>
      </c>
      <c r="G141" t="s">
        <v>329</v>
      </c>
      <c r="H141" t="s">
        <v>330</v>
      </c>
      <c r="I141">
        <v>4</v>
      </c>
      <c r="J141" s="2">
        <v>40</v>
      </c>
      <c r="K141" s="1" t="s">
        <v>142</v>
      </c>
      <c r="L141" s="1" t="s">
        <v>3</v>
      </c>
      <c r="N141">
        <v>4</v>
      </c>
    </row>
    <row r="142" spans="1:14" x14ac:dyDescent="0.35">
      <c r="A142" s="1">
        <v>3000</v>
      </c>
      <c r="B142">
        <v>33</v>
      </c>
      <c r="C142" s="1">
        <v>1</v>
      </c>
      <c r="D142" t="s">
        <v>327</v>
      </c>
      <c r="E142">
        <v>20</v>
      </c>
      <c r="F142" t="s">
        <v>328</v>
      </c>
      <c r="G142" t="s">
        <v>332</v>
      </c>
      <c r="H142" t="s">
        <v>330</v>
      </c>
      <c r="I142">
        <v>3</v>
      </c>
      <c r="J142" s="2">
        <v>40</v>
      </c>
      <c r="K142" s="1" t="s">
        <v>140</v>
      </c>
      <c r="L142" s="1" t="s">
        <v>3</v>
      </c>
      <c r="N142">
        <v>3</v>
      </c>
    </row>
    <row r="143" spans="1:14" x14ac:dyDescent="0.35">
      <c r="A143" s="1">
        <v>3000</v>
      </c>
      <c r="B143">
        <v>33</v>
      </c>
      <c r="C143" s="1">
        <v>1</v>
      </c>
      <c r="D143" t="s">
        <v>327</v>
      </c>
      <c r="E143">
        <v>20</v>
      </c>
      <c r="F143" t="s">
        <v>328</v>
      </c>
      <c r="G143" t="s">
        <v>330</v>
      </c>
      <c r="H143" t="s">
        <v>331</v>
      </c>
      <c r="I143">
        <v>5</v>
      </c>
      <c r="J143" s="2">
        <v>31</v>
      </c>
      <c r="K143" s="1" t="s">
        <v>135</v>
      </c>
      <c r="L143" s="1" t="s">
        <v>3</v>
      </c>
      <c r="N143">
        <v>5</v>
      </c>
    </row>
    <row r="144" spans="1:14" x14ac:dyDescent="0.35">
      <c r="A144" s="1">
        <v>3000</v>
      </c>
      <c r="B144">
        <v>33</v>
      </c>
      <c r="C144" s="1">
        <v>1</v>
      </c>
      <c r="D144" t="s">
        <v>327</v>
      </c>
      <c r="E144">
        <v>20</v>
      </c>
      <c r="F144" t="s">
        <v>328</v>
      </c>
      <c r="G144" t="s">
        <v>331</v>
      </c>
      <c r="H144" t="s">
        <v>331</v>
      </c>
      <c r="I144">
        <v>6</v>
      </c>
      <c r="J144" s="2">
        <v>30</v>
      </c>
      <c r="K144" s="1" t="s">
        <v>133</v>
      </c>
      <c r="L144" s="1" t="s">
        <v>3</v>
      </c>
      <c r="N144">
        <v>6</v>
      </c>
    </row>
    <row r="145" spans="1:14" x14ac:dyDescent="0.35">
      <c r="A145" s="1">
        <v>3000</v>
      </c>
      <c r="B145">
        <v>33</v>
      </c>
      <c r="C145" s="1">
        <v>1</v>
      </c>
      <c r="D145" t="s">
        <v>327</v>
      </c>
      <c r="E145">
        <v>20</v>
      </c>
      <c r="F145" t="s">
        <v>328</v>
      </c>
      <c r="G145" t="s">
        <v>329</v>
      </c>
      <c r="H145" t="s">
        <v>331</v>
      </c>
      <c r="I145">
        <v>8</v>
      </c>
      <c r="J145" s="2">
        <v>40</v>
      </c>
      <c r="K145" s="1" t="s">
        <v>134</v>
      </c>
      <c r="L145" s="1" t="s">
        <v>3</v>
      </c>
      <c r="N145">
        <v>8</v>
      </c>
    </row>
    <row r="146" spans="1:14" x14ac:dyDescent="0.35">
      <c r="A146" s="1">
        <v>3000</v>
      </c>
      <c r="B146">
        <v>33</v>
      </c>
      <c r="C146" s="1">
        <v>1</v>
      </c>
      <c r="D146" t="s">
        <v>327</v>
      </c>
      <c r="E146">
        <v>20</v>
      </c>
      <c r="F146" t="s">
        <v>328</v>
      </c>
      <c r="G146" t="s">
        <v>332</v>
      </c>
      <c r="H146" t="s">
        <v>331</v>
      </c>
      <c r="I146">
        <v>7</v>
      </c>
      <c r="J146" s="2">
        <v>30</v>
      </c>
      <c r="K146" s="1" t="s">
        <v>132</v>
      </c>
      <c r="L146" s="1" t="s">
        <v>3</v>
      </c>
      <c r="N146">
        <v>7</v>
      </c>
    </row>
    <row r="147" spans="1:14" x14ac:dyDescent="0.35">
      <c r="A147" s="1">
        <v>3000</v>
      </c>
      <c r="B147">
        <v>33</v>
      </c>
      <c r="C147" s="1">
        <v>1</v>
      </c>
      <c r="D147" t="s">
        <v>327</v>
      </c>
      <c r="E147">
        <v>20</v>
      </c>
      <c r="F147" t="s">
        <v>328</v>
      </c>
      <c r="G147" t="s">
        <v>330</v>
      </c>
      <c r="H147" t="s">
        <v>329</v>
      </c>
      <c r="I147">
        <v>13</v>
      </c>
      <c r="J147" s="2">
        <v>40</v>
      </c>
      <c r="K147" s="1" t="s">
        <v>139</v>
      </c>
      <c r="L147" s="1" t="s">
        <v>3</v>
      </c>
      <c r="N147">
        <v>13</v>
      </c>
    </row>
    <row r="148" spans="1:14" x14ac:dyDescent="0.35">
      <c r="A148" s="1">
        <v>3000</v>
      </c>
      <c r="B148">
        <v>33</v>
      </c>
      <c r="C148" s="1">
        <v>1</v>
      </c>
      <c r="D148" t="s">
        <v>327</v>
      </c>
      <c r="E148">
        <v>20</v>
      </c>
      <c r="F148" t="s">
        <v>328</v>
      </c>
      <c r="G148" t="s">
        <v>331</v>
      </c>
      <c r="H148" t="s">
        <v>329</v>
      </c>
      <c r="I148">
        <v>14</v>
      </c>
      <c r="J148" s="2">
        <v>35</v>
      </c>
      <c r="K148" s="1" t="s">
        <v>137</v>
      </c>
      <c r="L148" s="1" t="s">
        <v>3</v>
      </c>
      <c r="N148">
        <v>14</v>
      </c>
    </row>
    <row r="149" spans="1:14" x14ac:dyDescent="0.35">
      <c r="A149" s="1">
        <v>3000</v>
      </c>
      <c r="B149">
        <v>33</v>
      </c>
      <c r="C149" s="1">
        <v>1</v>
      </c>
      <c r="D149" t="s">
        <v>327</v>
      </c>
      <c r="E149">
        <v>20</v>
      </c>
      <c r="F149" t="s">
        <v>328</v>
      </c>
      <c r="G149" t="s">
        <v>329</v>
      </c>
      <c r="H149" t="s">
        <v>329</v>
      </c>
      <c r="I149">
        <v>16</v>
      </c>
      <c r="J149" s="2">
        <v>34</v>
      </c>
      <c r="K149" s="1" t="s">
        <v>138</v>
      </c>
      <c r="L149" s="1" t="s">
        <v>3</v>
      </c>
      <c r="N149">
        <v>16</v>
      </c>
    </row>
    <row r="150" spans="1:14" x14ac:dyDescent="0.35">
      <c r="A150" s="1">
        <v>3000</v>
      </c>
      <c r="B150">
        <v>33</v>
      </c>
      <c r="C150" s="1">
        <v>1</v>
      </c>
      <c r="D150" t="s">
        <v>327</v>
      </c>
      <c r="E150">
        <v>20</v>
      </c>
      <c r="F150" t="s">
        <v>328</v>
      </c>
      <c r="G150" t="s">
        <v>332</v>
      </c>
      <c r="H150" t="s">
        <v>329</v>
      </c>
      <c r="I150">
        <v>15</v>
      </c>
      <c r="J150" s="2">
        <v>32</v>
      </c>
      <c r="K150" s="1" t="s">
        <v>136</v>
      </c>
      <c r="L150" s="1" t="s">
        <v>3</v>
      </c>
      <c r="N150">
        <v>15</v>
      </c>
    </row>
    <row r="151" spans="1:14" x14ac:dyDescent="0.35">
      <c r="A151" s="1">
        <v>3000</v>
      </c>
      <c r="B151">
        <v>33</v>
      </c>
      <c r="C151" s="1">
        <v>1</v>
      </c>
      <c r="D151" t="s">
        <v>327</v>
      </c>
      <c r="E151">
        <v>20</v>
      </c>
      <c r="F151" t="s">
        <v>328</v>
      </c>
      <c r="G151" t="s">
        <v>330</v>
      </c>
      <c r="H151" t="s">
        <v>332</v>
      </c>
      <c r="I151">
        <v>9</v>
      </c>
      <c r="J151" s="2">
        <v>31</v>
      </c>
      <c r="K151" s="1" t="s">
        <v>131</v>
      </c>
      <c r="L151" s="1" t="s">
        <v>3</v>
      </c>
      <c r="N151">
        <v>9</v>
      </c>
    </row>
    <row r="152" spans="1:14" x14ac:dyDescent="0.35">
      <c r="A152" s="1">
        <v>3000</v>
      </c>
      <c r="B152">
        <v>33</v>
      </c>
      <c r="C152" s="1">
        <v>1</v>
      </c>
      <c r="D152" t="s">
        <v>327</v>
      </c>
      <c r="E152">
        <v>20</v>
      </c>
      <c r="F152" t="s">
        <v>328</v>
      </c>
      <c r="G152" t="s">
        <v>331</v>
      </c>
      <c r="H152" t="s">
        <v>332</v>
      </c>
      <c r="I152">
        <v>10</v>
      </c>
      <c r="J152" s="2">
        <v>25</v>
      </c>
      <c r="K152" s="1" t="s">
        <v>129</v>
      </c>
      <c r="L152" s="1" t="s">
        <v>3</v>
      </c>
      <c r="N152">
        <v>10</v>
      </c>
    </row>
    <row r="153" spans="1:14" x14ac:dyDescent="0.35">
      <c r="A153" s="1">
        <v>3000</v>
      </c>
      <c r="B153">
        <v>33</v>
      </c>
      <c r="C153" s="1">
        <v>1</v>
      </c>
      <c r="D153" t="s">
        <v>327</v>
      </c>
      <c r="E153">
        <v>20</v>
      </c>
      <c r="F153" t="s">
        <v>328</v>
      </c>
      <c r="G153" t="s">
        <v>329</v>
      </c>
      <c r="H153" t="s">
        <v>332</v>
      </c>
      <c r="I153">
        <v>12</v>
      </c>
      <c r="J153" s="2">
        <v>34</v>
      </c>
      <c r="K153" s="1" t="s">
        <v>130</v>
      </c>
      <c r="L153" s="1" t="s">
        <v>3</v>
      </c>
      <c r="N153">
        <v>12</v>
      </c>
    </row>
    <row r="154" spans="1:14" x14ac:dyDescent="0.35">
      <c r="A154" s="1">
        <v>3000</v>
      </c>
      <c r="B154">
        <v>33</v>
      </c>
      <c r="C154" s="1">
        <v>1</v>
      </c>
      <c r="D154" t="s">
        <v>327</v>
      </c>
      <c r="E154">
        <v>20</v>
      </c>
      <c r="F154" t="s">
        <v>328</v>
      </c>
      <c r="G154" t="s">
        <v>332</v>
      </c>
      <c r="H154" t="s">
        <v>332</v>
      </c>
      <c r="I154">
        <v>11</v>
      </c>
      <c r="J154" s="2">
        <v>34</v>
      </c>
      <c r="K154" s="1" t="s">
        <v>128</v>
      </c>
      <c r="L154" s="1" t="s">
        <v>3</v>
      </c>
      <c r="N154">
        <v>11</v>
      </c>
    </row>
    <row r="155" spans="1:14" x14ac:dyDescent="0.35">
      <c r="A155" s="1">
        <v>3000</v>
      </c>
      <c r="B155">
        <v>34</v>
      </c>
      <c r="C155" s="1">
        <v>1</v>
      </c>
      <c r="D155" t="s">
        <v>327</v>
      </c>
      <c r="E155">
        <v>20</v>
      </c>
      <c r="F155" t="s">
        <v>328</v>
      </c>
      <c r="G155" t="s">
        <v>330</v>
      </c>
      <c r="H155" t="s">
        <v>330</v>
      </c>
      <c r="I155">
        <v>1</v>
      </c>
      <c r="J155" s="2">
        <v>37</v>
      </c>
      <c r="K155" s="1" t="s">
        <v>153</v>
      </c>
      <c r="L155" s="1" t="s">
        <v>3</v>
      </c>
      <c r="N155">
        <v>1</v>
      </c>
    </row>
    <row r="156" spans="1:14" x14ac:dyDescent="0.35">
      <c r="A156" s="1">
        <v>3000</v>
      </c>
      <c r="B156">
        <v>34</v>
      </c>
      <c r="C156" s="1">
        <v>1</v>
      </c>
      <c r="D156" t="s">
        <v>327</v>
      </c>
      <c r="E156">
        <v>20</v>
      </c>
      <c r="F156" t="s">
        <v>328</v>
      </c>
      <c r="G156" t="s">
        <v>331</v>
      </c>
      <c r="H156" t="s">
        <v>330</v>
      </c>
      <c r="I156">
        <v>2</v>
      </c>
      <c r="J156" s="2">
        <v>30</v>
      </c>
      <c r="K156" s="1" t="s">
        <v>152</v>
      </c>
      <c r="L156" s="1" t="s">
        <v>3</v>
      </c>
      <c r="N156">
        <v>2</v>
      </c>
    </row>
    <row r="157" spans="1:14" x14ac:dyDescent="0.35">
      <c r="A157" s="1">
        <v>3000</v>
      </c>
      <c r="B157">
        <v>34</v>
      </c>
      <c r="C157" s="1">
        <v>1</v>
      </c>
      <c r="D157" t="s">
        <v>327</v>
      </c>
      <c r="E157">
        <v>20</v>
      </c>
      <c r="F157" t="s">
        <v>328</v>
      </c>
      <c r="G157" t="s">
        <v>332</v>
      </c>
      <c r="H157" t="s">
        <v>330</v>
      </c>
      <c r="I157">
        <v>3</v>
      </c>
      <c r="J157" s="2">
        <v>20</v>
      </c>
      <c r="K157" s="1" t="s">
        <v>151</v>
      </c>
      <c r="L157" s="1" t="s">
        <v>3</v>
      </c>
      <c r="N157">
        <v>3</v>
      </c>
    </row>
    <row r="158" spans="1:14" x14ac:dyDescent="0.35">
      <c r="A158" s="1">
        <v>3000</v>
      </c>
      <c r="B158">
        <v>34</v>
      </c>
      <c r="C158" s="1">
        <v>1</v>
      </c>
      <c r="D158" t="s">
        <v>327</v>
      </c>
      <c r="E158">
        <v>20</v>
      </c>
      <c r="F158" t="s">
        <v>328</v>
      </c>
      <c r="G158" t="s">
        <v>330</v>
      </c>
      <c r="H158" t="s">
        <v>331</v>
      </c>
      <c r="I158">
        <v>5</v>
      </c>
      <c r="J158" s="2">
        <v>35</v>
      </c>
      <c r="K158" s="1" t="s">
        <v>150</v>
      </c>
      <c r="L158" s="1" t="s">
        <v>3</v>
      </c>
      <c r="N158">
        <v>5</v>
      </c>
    </row>
    <row r="159" spans="1:14" x14ac:dyDescent="0.35">
      <c r="A159" s="1">
        <v>3000</v>
      </c>
      <c r="B159">
        <v>34</v>
      </c>
      <c r="C159" s="1">
        <v>1</v>
      </c>
      <c r="D159" t="s">
        <v>327</v>
      </c>
      <c r="E159">
        <v>20</v>
      </c>
      <c r="F159" t="s">
        <v>328</v>
      </c>
      <c r="G159" t="s">
        <v>331</v>
      </c>
      <c r="H159" t="s">
        <v>331</v>
      </c>
      <c r="I159">
        <v>6</v>
      </c>
      <c r="J159" s="2">
        <v>40</v>
      </c>
      <c r="K159" s="1" t="s">
        <v>148</v>
      </c>
      <c r="L159" s="1" t="s">
        <v>3</v>
      </c>
      <c r="N159">
        <v>6</v>
      </c>
    </row>
    <row r="160" spans="1:14" x14ac:dyDescent="0.35">
      <c r="A160" s="1">
        <v>3000</v>
      </c>
      <c r="B160">
        <v>34</v>
      </c>
      <c r="C160" s="1">
        <v>1</v>
      </c>
      <c r="D160" t="s">
        <v>327</v>
      </c>
      <c r="E160">
        <v>20</v>
      </c>
      <c r="F160" t="s">
        <v>328</v>
      </c>
      <c r="G160" t="s">
        <v>329</v>
      </c>
      <c r="H160" t="s">
        <v>331</v>
      </c>
      <c r="I160">
        <v>8</v>
      </c>
      <c r="J160" s="2">
        <v>30</v>
      </c>
      <c r="K160" s="1" t="s">
        <v>149</v>
      </c>
      <c r="L160" s="1" t="s">
        <v>3</v>
      </c>
      <c r="N160">
        <v>8</v>
      </c>
    </row>
    <row r="161" spans="1:14" x14ac:dyDescent="0.35">
      <c r="A161" s="1">
        <v>3000</v>
      </c>
      <c r="B161">
        <v>34</v>
      </c>
      <c r="C161" s="1">
        <v>1</v>
      </c>
      <c r="D161" t="s">
        <v>327</v>
      </c>
      <c r="E161">
        <v>20</v>
      </c>
      <c r="F161" t="s">
        <v>328</v>
      </c>
      <c r="G161" t="s">
        <v>332</v>
      </c>
      <c r="H161" t="s">
        <v>331</v>
      </c>
      <c r="I161">
        <v>7</v>
      </c>
      <c r="J161" s="2">
        <v>40</v>
      </c>
      <c r="K161" s="1" t="s">
        <v>147</v>
      </c>
      <c r="L161" s="1" t="s">
        <v>3</v>
      </c>
      <c r="N161">
        <v>7</v>
      </c>
    </row>
    <row r="162" spans="1:14" x14ac:dyDescent="0.35">
      <c r="A162" s="1">
        <v>3000</v>
      </c>
      <c r="B162">
        <v>34</v>
      </c>
      <c r="C162" s="1">
        <v>1</v>
      </c>
      <c r="D162" t="s">
        <v>327</v>
      </c>
      <c r="E162">
        <v>20</v>
      </c>
      <c r="F162" t="s">
        <v>328</v>
      </c>
      <c r="G162" t="s">
        <v>330</v>
      </c>
      <c r="H162" t="s">
        <v>332</v>
      </c>
      <c r="I162">
        <v>9</v>
      </c>
      <c r="J162" s="2">
        <v>22</v>
      </c>
      <c r="K162" s="1" t="s">
        <v>146</v>
      </c>
      <c r="L162" s="1" t="s">
        <v>3</v>
      </c>
      <c r="N162">
        <v>9</v>
      </c>
    </row>
    <row r="163" spans="1:14" x14ac:dyDescent="0.35">
      <c r="A163" s="1">
        <v>3000</v>
      </c>
      <c r="B163">
        <v>34</v>
      </c>
      <c r="C163" s="1">
        <v>1</v>
      </c>
      <c r="D163" t="s">
        <v>327</v>
      </c>
      <c r="E163">
        <v>20</v>
      </c>
      <c r="F163" t="s">
        <v>328</v>
      </c>
      <c r="G163" t="s">
        <v>331</v>
      </c>
      <c r="H163" t="s">
        <v>332</v>
      </c>
      <c r="I163">
        <v>10</v>
      </c>
      <c r="J163" s="2">
        <v>34</v>
      </c>
      <c r="K163" s="1" t="s">
        <v>145</v>
      </c>
      <c r="L163" s="1" t="s">
        <v>3</v>
      </c>
      <c r="N163">
        <v>10</v>
      </c>
    </row>
    <row r="164" spans="1:14" x14ac:dyDescent="0.35">
      <c r="A164" s="1">
        <v>3000</v>
      </c>
      <c r="B164">
        <v>34</v>
      </c>
      <c r="C164" s="1">
        <v>1</v>
      </c>
      <c r="D164" t="s">
        <v>327</v>
      </c>
      <c r="E164">
        <v>20</v>
      </c>
      <c r="F164" t="s">
        <v>328</v>
      </c>
      <c r="G164" t="s">
        <v>332</v>
      </c>
      <c r="H164" t="s">
        <v>332</v>
      </c>
      <c r="I164">
        <v>11</v>
      </c>
      <c r="J164" s="2">
        <v>35</v>
      </c>
      <c r="K164" s="1" t="s">
        <v>144</v>
      </c>
      <c r="L164" s="1" t="s">
        <v>3</v>
      </c>
      <c r="N164">
        <v>11</v>
      </c>
    </row>
    <row r="165" spans="1:14" x14ac:dyDescent="0.35">
      <c r="A165" s="1">
        <v>3000</v>
      </c>
      <c r="B165">
        <v>34</v>
      </c>
      <c r="C165" s="1">
        <v>1</v>
      </c>
      <c r="D165" t="s">
        <v>327</v>
      </c>
      <c r="E165">
        <v>21</v>
      </c>
      <c r="F165" t="s">
        <v>328</v>
      </c>
      <c r="G165" t="s">
        <v>329</v>
      </c>
      <c r="H165" t="s">
        <v>329</v>
      </c>
      <c r="I165">
        <v>16</v>
      </c>
      <c r="J165" s="2">
        <v>40</v>
      </c>
      <c r="K165" s="1" t="s">
        <v>306</v>
      </c>
      <c r="L165" s="1" t="s">
        <v>297</v>
      </c>
      <c r="N165">
        <v>16</v>
      </c>
    </row>
    <row r="166" spans="1:14" x14ac:dyDescent="0.35">
      <c r="A166" s="1">
        <v>3000</v>
      </c>
      <c r="B166">
        <v>35</v>
      </c>
      <c r="C166" s="1">
        <v>1</v>
      </c>
      <c r="D166" t="s">
        <v>327</v>
      </c>
      <c r="E166">
        <v>21</v>
      </c>
      <c r="F166" t="s">
        <v>328</v>
      </c>
      <c r="G166" t="s">
        <v>330</v>
      </c>
      <c r="H166" t="s">
        <v>329</v>
      </c>
      <c r="I166">
        <v>13</v>
      </c>
      <c r="J166" s="2">
        <v>16</v>
      </c>
      <c r="K166" s="1" t="s">
        <v>184</v>
      </c>
      <c r="L166" s="1" t="s">
        <v>3</v>
      </c>
      <c r="N166">
        <v>13</v>
      </c>
    </row>
    <row r="167" spans="1:14" x14ac:dyDescent="0.35">
      <c r="A167" s="1">
        <v>3000</v>
      </c>
      <c r="B167">
        <v>35</v>
      </c>
      <c r="C167" s="1">
        <v>1</v>
      </c>
      <c r="D167" t="s">
        <v>327</v>
      </c>
      <c r="E167">
        <v>21</v>
      </c>
      <c r="F167" t="s">
        <v>328</v>
      </c>
      <c r="G167" t="s">
        <v>331</v>
      </c>
      <c r="H167" t="s">
        <v>329</v>
      </c>
      <c r="I167">
        <v>14</v>
      </c>
      <c r="J167" s="2">
        <v>11</v>
      </c>
      <c r="K167" s="1" t="s">
        <v>182</v>
      </c>
      <c r="L167" s="1" t="s">
        <v>3</v>
      </c>
      <c r="N167">
        <v>14</v>
      </c>
    </row>
    <row r="168" spans="1:14" x14ac:dyDescent="0.35">
      <c r="A168" s="1">
        <v>3000</v>
      </c>
      <c r="B168">
        <v>35</v>
      </c>
      <c r="C168" s="1">
        <v>1</v>
      </c>
      <c r="D168" t="s">
        <v>327</v>
      </c>
      <c r="E168">
        <v>21</v>
      </c>
      <c r="F168" t="s">
        <v>328</v>
      </c>
      <c r="G168" t="s">
        <v>329</v>
      </c>
      <c r="H168" t="s">
        <v>329</v>
      </c>
      <c r="I168">
        <v>16</v>
      </c>
      <c r="J168" s="2">
        <v>38</v>
      </c>
      <c r="K168" s="1" t="s">
        <v>183</v>
      </c>
      <c r="L168" s="1" t="s">
        <v>3</v>
      </c>
      <c r="N168">
        <v>16</v>
      </c>
    </row>
    <row r="169" spans="1:14" x14ac:dyDescent="0.35">
      <c r="A169" s="1">
        <v>3000</v>
      </c>
      <c r="B169">
        <v>35</v>
      </c>
      <c r="C169" s="1">
        <v>1</v>
      </c>
      <c r="D169" t="s">
        <v>327</v>
      </c>
      <c r="E169">
        <v>21</v>
      </c>
      <c r="F169" t="s">
        <v>328</v>
      </c>
      <c r="G169" t="s">
        <v>332</v>
      </c>
      <c r="H169" t="s">
        <v>329</v>
      </c>
      <c r="I169">
        <v>15</v>
      </c>
      <c r="J169" s="2">
        <v>38</v>
      </c>
      <c r="K169" s="1" t="s">
        <v>181</v>
      </c>
      <c r="L169" s="1" t="s">
        <v>3</v>
      </c>
      <c r="N169">
        <v>15</v>
      </c>
    </row>
    <row r="170" spans="1:14" x14ac:dyDescent="0.35">
      <c r="A170" s="1">
        <v>3000</v>
      </c>
      <c r="B170">
        <v>35</v>
      </c>
      <c r="C170" s="1">
        <v>1</v>
      </c>
      <c r="D170" t="s">
        <v>327</v>
      </c>
      <c r="E170">
        <v>21</v>
      </c>
      <c r="F170" t="s">
        <v>328</v>
      </c>
      <c r="G170" t="s">
        <v>330</v>
      </c>
      <c r="H170" t="s">
        <v>332</v>
      </c>
      <c r="I170">
        <v>9</v>
      </c>
      <c r="J170" s="2">
        <v>6</v>
      </c>
      <c r="K170" s="1" t="s">
        <v>180</v>
      </c>
      <c r="L170" s="1" t="s">
        <v>3</v>
      </c>
      <c r="N170">
        <v>9</v>
      </c>
    </row>
    <row r="171" spans="1:14" x14ac:dyDescent="0.35">
      <c r="A171" s="1">
        <v>3000</v>
      </c>
      <c r="B171">
        <v>35</v>
      </c>
      <c r="C171" s="1">
        <v>1</v>
      </c>
      <c r="D171" t="s">
        <v>327</v>
      </c>
      <c r="E171">
        <v>21</v>
      </c>
      <c r="F171" t="s">
        <v>328</v>
      </c>
      <c r="G171" t="s">
        <v>331</v>
      </c>
      <c r="H171" t="s">
        <v>332</v>
      </c>
      <c r="I171">
        <v>10</v>
      </c>
      <c r="J171" s="2">
        <v>1</v>
      </c>
      <c r="K171" s="1" t="s">
        <v>178</v>
      </c>
      <c r="L171" s="1" t="s">
        <v>3</v>
      </c>
      <c r="N171">
        <v>10</v>
      </c>
    </row>
    <row r="172" spans="1:14" x14ac:dyDescent="0.35">
      <c r="A172" s="1">
        <v>3000</v>
      </c>
      <c r="B172">
        <v>35</v>
      </c>
      <c r="C172" s="1">
        <v>1</v>
      </c>
      <c r="D172" t="s">
        <v>327</v>
      </c>
      <c r="E172">
        <v>21</v>
      </c>
      <c r="F172" t="s">
        <v>328</v>
      </c>
      <c r="G172" t="s">
        <v>329</v>
      </c>
      <c r="H172" t="s">
        <v>332</v>
      </c>
      <c r="I172">
        <v>12</v>
      </c>
      <c r="J172" s="2">
        <v>32</v>
      </c>
      <c r="K172" s="1" t="s">
        <v>179</v>
      </c>
      <c r="L172" s="1" t="s">
        <v>3</v>
      </c>
      <c r="N172">
        <v>12</v>
      </c>
    </row>
    <row r="173" spans="1:14" x14ac:dyDescent="0.35">
      <c r="A173" s="1">
        <v>3000</v>
      </c>
      <c r="B173">
        <v>35</v>
      </c>
      <c r="C173" s="1">
        <v>1</v>
      </c>
      <c r="D173" t="s">
        <v>327</v>
      </c>
      <c r="E173">
        <v>21</v>
      </c>
      <c r="F173" t="s">
        <v>328</v>
      </c>
      <c r="G173" t="s">
        <v>332</v>
      </c>
      <c r="H173" t="s">
        <v>332</v>
      </c>
      <c r="I173">
        <v>11</v>
      </c>
      <c r="J173" s="2">
        <v>38</v>
      </c>
      <c r="K173" s="1" t="s">
        <v>177</v>
      </c>
      <c r="L173" s="1" t="s">
        <v>3</v>
      </c>
      <c r="N173">
        <v>11</v>
      </c>
    </row>
    <row r="174" spans="1:14" x14ac:dyDescent="0.35">
      <c r="A174" s="1">
        <v>3000</v>
      </c>
      <c r="B174">
        <v>36</v>
      </c>
      <c r="C174" s="1">
        <v>1</v>
      </c>
      <c r="D174" t="s">
        <v>327</v>
      </c>
      <c r="E174">
        <v>21</v>
      </c>
      <c r="F174" t="s">
        <v>328</v>
      </c>
      <c r="G174" t="s">
        <v>330</v>
      </c>
      <c r="H174" t="s">
        <v>330</v>
      </c>
      <c r="I174">
        <v>1</v>
      </c>
      <c r="J174" s="2">
        <v>23.6</v>
      </c>
      <c r="K174" s="1" t="s">
        <v>196</v>
      </c>
      <c r="L174" s="1" t="s">
        <v>3</v>
      </c>
      <c r="N174">
        <v>1</v>
      </c>
    </row>
    <row r="175" spans="1:14" x14ac:dyDescent="0.35">
      <c r="A175" s="1">
        <v>3000</v>
      </c>
      <c r="B175">
        <v>36</v>
      </c>
      <c r="C175" s="1">
        <v>1</v>
      </c>
      <c r="D175" t="s">
        <v>327</v>
      </c>
      <c r="E175">
        <v>21</v>
      </c>
      <c r="F175" t="s">
        <v>328</v>
      </c>
      <c r="G175" t="s">
        <v>331</v>
      </c>
      <c r="H175" t="s">
        <v>330</v>
      </c>
      <c r="I175">
        <v>2</v>
      </c>
      <c r="J175" s="2">
        <v>23.4</v>
      </c>
      <c r="K175" s="1" t="s">
        <v>194</v>
      </c>
      <c r="L175" s="1" t="s">
        <v>3</v>
      </c>
      <c r="N175">
        <v>2</v>
      </c>
    </row>
    <row r="176" spans="1:14" x14ac:dyDescent="0.35">
      <c r="A176" s="1">
        <v>3000</v>
      </c>
      <c r="B176">
        <v>36</v>
      </c>
      <c r="C176" s="1">
        <v>1</v>
      </c>
      <c r="D176" t="s">
        <v>327</v>
      </c>
      <c r="E176">
        <v>21</v>
      </c>
      <c r="F176" t="s">
        <v>328</v>
      </c>
      <c r="G176" t="s">
        <v>329</v>
      </c>
      <c r="H176" t="s">
        <v>330</v>
      </c>
      <c r="I176">
        <v>4</v>
      </c>
      <c r="J176" s="2">
        <v>40</v>
      </c>
      <c r="K176" s="1" t="s">
        <v>195</v>
      </c>
      <c r="L176" s="1" t="s">
        <v>3</v>
      </c>
      <c r="N176">
        <v>4</v>
      </c>
    </row>
    <row r="177" spans="1:14" x14ac:dyDescent="0.35">
      <c r="A177" s="1">
        <v>3000</v>
      </c>
      <c r="B177">
        <v>36</v>
      </c>
      <c r="C177" s="1">
        <v>1</v>
      </c>
      <c r="D177" t="s">
        <v>327</v>
      </c>
      <c r="E177">
        <v>21</v>
      </c>
      <c r="F177" t="s">
        <v>328</v>
      </c>
      <c r="G177" t="s">
        <v>332</v>
      </c>
      <c r="H177" t="s">
        <v>330</v>
      </c>
      <c r="I177">
        <v>3</v>
      </c>
      <c r="J177" s="2">
        <v>25</v>
      </c>
      <c r="K177" s="1" t="s">
        <v>193</v>
      </c>
      <c r="L177" s="1" t="s">
        <v>3</v>
      </c>
      <c r="N177">
        <v>3</v>
      </c>
    </row>
    <row r="178" spans="1:14" x14ac:dyDescent="0.35">
      <c r="A178" s="1">
        <v>3000</v>
      </c>
      <c r="B178">
        <v>36</v>
      </c>
      <c r="C178" s="1">
        <v>1</v>
      </c>
      <c r="D178" t="s">
        <v>327</v>
      </c>
      <c r="E178">
        <v>21</v>
      </c>
      <c r="F178" t="s">
        <v>328</v>
      </c>
      <c r="G178" t="s">
        <v>330</v>
      </c>
      <c r="H178" t="s">
        <v>329</v>
      </c>
      <c r="I178">
        <v>13</v>
      </c>
      <c r="J178" s="2">
        <v>41</v>
      </c>
      <c r="K178" s="1" t="s">
        <v>192</v>
      </c>
      <c r="L178" s="1" t="s">
        <v>3</v>
      </c>
      <c r="N178">
        <v>13</v>
      </c>
    </row>
    <row r="179" spans="1:14" x14ac:dyDescent="0.35">
      <c r="A179" s="1">
        <v>3000</v>
      </c>
      <c r="B179">
        <v>36</v>
      </c>
      <c r="C179" s="1">
        <v>1</v>
      </c>
      <c r="D179" t="s">
        <v>327</v>
      </c>
      <c r="E179">
        <v>21</v>
      </c>
      <c r="F179" t="s">
        <v>328</v>
      </c>
      <c r="G179" t="s">
        <v>331</v>
      </c>
      <c r="H179" t="s">
        <v>329</v>
      </c>
      <c r="I179">
        <v>14</v>
      </c>
      <c r="J179" s="2">
        <v>40</v>
      </c>
      <c r="K179" s="1" t="s">
        <v>190</v>
      </c>
      <c r="L179" s="1" t="s">
        <v>3</v>
      </c>
      <c r="N179">
        <v>14</v>
      </c>
    </row>
    <row r="180" spans="1:14" x14ac:dyDescent="0.35">
      <c r="A180" s="1">
        <v>3000</v>
      </c>
      <c r="B180">
        <v>36</v>
      </c>
      <c r="C180" s="1">
        <v>1</v>
      </c>
      <c r="D180" t="s">
        <v>327</v>
      </c>
      <c r="E180">
        <v>21</v>
      </c>
      <c r="F180" t="s">
        <v>328</v>
      </c>
      <c r="G180" t="s">
        <v>329</v>
      </c>
      <c r="H180" t="s">
        <v>329</v>
      </c>
      <c r="I180">
        <v>16</v>
      </c>
      <c r="J180" s="2">
        <v>32</v>
      </c>
      <c r="K180" s="1" t="s">
        <v>191</v>
      </c>
      <c r="L180" s="1" t="s">
        <v>3</v>
      </c>
      <c r="N180">
        <v>16</v>
      </c>
    </row>
    <row r="181" spans="1:14" x14ac:dyDescent="0.35">
      <c r="A181" s="1">
        <v>3000</v>
      </c>
      <c r="B181">
        <v>36</v>
      </c>
      <c r="C181" s="1">
        <v>1</v>
      </c>
      <c r="D181" t="s">
        <v>327</v>
      </c>
      <c r="E181">
        <v>21</v>
      </c>
      <c r="F181" t="s">
        <v>328</v>
      </c>
      <c r="G181" t="s">
        <v>332</v>
      </c>
      <c r="H181" t="s">
        <v>329</v>
      </c>
      <c r="I181">
        <v>15</v>
      </c>
      <c r="J181" s="2">
        <v>32</v>
      </c>
      <c r="K181" s="1" t="s">
        <v>189</v>
      </c>
      <c r="L181" s="1" t="s">
        <v>3</v>
      </c>
      <c r="N181">
        <v>15</v>
      </c>
    </row>
    <row r="182" spans="1:14" x14ac:dyDescent="0.35">
      <c r="A182" s="1">
        <v>3000</v>
      </c>
      <c r="B182">
        <v>36</v>
      </c>
      <c r="C182" s="1">
        <v>1</v>
      </c>
      <c r="D182" t="s">
        <v>327</v>
      </c>
      <c r="E182">
        <v>21</v>
      </c>
      <c r="F182" t="s">
        <v>328</v>
      </c>
      <c r="G182" t="s">
        <v>330</v>
      </c>
      <c r="H182" t="s">
        <v>332</v>
      </c>
      <c r="I182">
        <v>9</v>
      </c>
      <c r="J182" s="2">
        <v>19</v>
      </c>
      <c r="K182" s="1" t="s">
        <v>188</v>
      </c>
      <c r="L182" s="1" t="s">
        <v>3</v>
      </c>
      <c r="N182">
        <v>9</v>
      </c>
    </row>
    <row r="183" spans="1:14" x14ac:dyDescent="0.35">
      <c r="A183" s="1">
        <v>3000</v>
      </c>
      <c r="B183">
        <v>36</v>
      </c>
      <c r="C183" s="1">
        <v>1</v>
      </c>
      <c r="D183" t="s">
        <v>327</v>
      </c>
      <c r="E183">
        <v>21</v>
      </c>
      <c r="F183" t="s">
        <v>328</v>
      </c>
      <c r="G183" t="s">
        <v>331</v>
      </c>
      <c r="H183" t="s">
        <v>332</v>
      </c>
      <c r="I183">
        <v>10</v>
      </c>
      <c r="J183" s="2">
        <v>30</v>
      </c>
      <c r="K183" s="1" t="s">
        <v>186</v>
      </c>
      <c r="L183" s="1" t="s">
        <v>3</v>
      </c>
      <c r="N183">
        <v>10</v>
      </c>
    </row>
    <row r="184" spans="1:14" x14ac:dyDescent="0.35">
      <c r="A184" s="1">
        <v>3000</v>
      </c>
      <c r="B184">
        <v>36</v>
      </c>
      <c r="C184" s="1">
        <v>1</v>
      </c>
      <c r="D184" t="s">
        <v>327</v>
      </c>
      <c r="E184">
        <v>21</v>
      </c>
      <c r="F184" t="s">
        <v>328</v>
      </c>
      <c r="G184" t="s">
        <v>329</v>
      </c>
      <c r="H184" t="s">
        <v>332</v>
      </c>
      <c r="I184">
        <v>12</v>
      </c>
      <c r="J184" s="2">
        <v>30</v>
      </c>
      <c r="K184" s="1" t="s">
        <v>187</v>
      </c>
      <c r="L184" s="1" t="s">
        <v>3</v>
      </c>
      <c r="N184">
        <v>12</v>
      </c>
    </row>
    <row r="185" spans="1:14" x14ac:dyDescent="0.35">
      <c r="A185" s="1">
        <v>3000</v>
      </c>
      <c r="B185">
        <v>36</v>
      </c>
      <c r="C185" s="1">
        <v>1</v>
      </c>
      <c r="D185" t="s">
        <v>327</v>
      </c>
      <c r="E185">
        <v>21</v>
      </c>
      <c r="F185" t="s">
        <v>328</v>
      </c>
      <c r="G185" t="s">
        <v>332</v>
      </c>
      <c r="H185" t="s">
        <v>332</v>
      </c>
      <c r="I185">
        <v>11</v>
      </c>
      <c r="J185" s="2">
        <v>30</v>
      </c>
      <c r="K185" s="1" t="s">
        <v>185</v>
      </c>
      <c r="L185" s="1" t="s">
        <v>3</v>
      </c>
      <c r="N185">
        <v>11</v>
      </c>
    </row>
    <row r="186" spans="1:14" x14ac:dyDescent="0.35">
      <c r="A186" s="1">
        <v>3000</v>
      </c>
      <c r="B186">
        <v>4</v>
      </c>
      <c r="C186" s="1">
        <v>2</v>
      </c>
      <c r="D186" t="s">
        <v>327</v>
      </c>
      <c r="E186">
        <v>20</v>
      </c>
      <c r="F186" t="s">
        <v>328</v>
      </c>
      <c r="G186" t="s">
        <v>330</v>
      </c>
      <c r="H186" t="s">
        <v>331</v>
      </c>
      <c r="I186">
        <v>5</v>
      </c>
      <c r="J186" s="2">
        <v>23</v>
      </c>
      <c r="K186" s="1" t="s">
        <v>176</v>
      </c>
      <c r="L186" s="1" t="s">
        <v>3</v>
      </c>
      <c r="N186">
        <v>5</v>
      </c>
    </row>
    <row r="187" spans="1:14" x14ac:dyDescent="0.35">
      <c r="A187" s="1">
        <v>3000</v>
      </c>
      <c r="B187">
        <v>4</v>
      </c>
      <c r="C187" s="1">
        <v>2</v>
      </c>
      <c r="D187" t="s">
        <v>327</v>
      </c>
      <c r="E187">
        <v>20</v>
      </c>
      <c r="F187" t="s">
        <v>328</v>
      </c>
      <c r="G187" t="s">
        <v>331</v>
      </c>
      <c r="H187" t="s">
        <v>331</v>
      </c>
      <c r="I187">
        <v>6</v>
      </c>
      <c r="J187" s="2">
        <v>39</v>
      </c>
      <c r="K187" s="1" t="s">
        <v>174</v>
      </c>
      <c r="L187" s="1" t="s">
        <v>3</v>
      </c>
      <c r="N187">
        <v>6</v>
      </c>
    </row>
    <row r="188" spans="1:14" x14ac:dyDescent="0.35">
      <c r="A188" s="1">
        <v>3000</v>
      </c>
      <c r="B188">
        <v>4</v>
      </c>
      <c r="C188" s="1">
        <v>2</v>
      </c>
      <c r="D188" t="s">
        <v>327</v>
      </c>
      <c r="E188">
        <v>20</v>
      </c>
      <c r="F188" t="s">
        <v>328</v>
      </c>
      <c r="G188" t="s">
        <v>329</v>
      </c>
      <c r="H188" t="s">
        <v>331</v>
      </c>
      <c r="I188">
        <v>8</v>
      </c>
      <c r="J188" s="2">
        <v>12</v>
      </c>
      <c r="K188" s="1" t="s">
        <v>175</v>
      </c>
      <c r="L188" s="1" t="s">
        <v>3</v>
      </c>
      <c r="N188">
        <v>8</v>
      </c>
    </row>
    <row r="189" spans="1:14" x14ac:dyDescent="0.35">
      <c r="A189" s="1">
        <v>3000</v>
      </c>
      <c r="B189">
        <v>4</v>
      </c>
      <c r="C189" s="1">
        <v>2</v>
      </c>
      <c r="D189" t="s">
        <v>327</v>
      </c>
      <c r="E189">
        <v>20</v>
      </c>
      <c r="F189" t="s">
        <v>328</v>
      </c>
      <c r="G189" t="s">
        <v>332</v>
      </c>
      <c r="H189" t="s">
        <v>331</v>
      </c>
      <c r="I189">
        <v>7</v>
      </c>
      <c r="J189" s="2">
        <v>20</v>
      </c>
      <c r="K189" s="1" t="s">
        <v>173</v>
      </c>
      <c r="L189" s="1" t="s">
        <v>3</v>
      </c>
      <c r="N189">
        <v>7</v>
      </c>
    </row>
    <row r="190" spans="1:14" x14ac:dyDescent="0.35">
      <c r="A190" s="1">
        <v>3000</v>
      </c>
      <c r="B190">
        <v>4</v>
      </c>
      <c r="C190" s="1">
        <v>2</v>
      </c>
      <c r="D190" t="s">
        <v>327</v>
      </c>
      <c r="E190">
        <v>20</v>
      </c>
      <c r="F190" t="s">
        <v>328</v>
      </c>
      <c r="G190" t="s">
        <v>331</v>
      </c>
      <c r="H190" t="s">
        <v>332</v>
      </c>
      <c r="I190">
        <v>10</v>
      </c>
      <c r="J190" s="2">
        <v>40</v>
      </c>
      <c r="K190" s="1" t="s">
        <v>308</v>
      </c>
      <c r="L190" s="1" t="s">
        <v>297</v>
      </c>
      <c r="N190">
        <v>10</v>
      </c>
    </row>
    <row r="191" spans="1:14" x14ac:dyDescent="0.35">
      <c r="A191" s="1">
        <v>3000</v>
      </c>
      <c r="B191">
        <v>4</v>
      </c>
      <c r="C191" s="1">
        <v>2</v>
      </c>
      <c r="D191" t="s">
        <v>327</v>
      </c>
      <c r="E191">
        <v>20</v>
      </c>
      <c r="F191" t="s">
        <v>328</v>
      </c>
      <c r="G191" t="s">
        <v>332</v>
      </c>
      <c r="H191" t="s">
        <v>332</v>
      </c>
      <c r="I191">
        <v>11</v>
      </c>
      <c r="J191" s="2">
        <v>40</v>
      </c>
      <c r="K191" s="1" t="s">
        <v>307</v>
      </c>
      <c r="L191" s="1" t="s">
        <v>297</v>
      </c>
      <c r="N191">
        <v>11</v>
      </c>
    </row>
    <row r="192" spans="1:14" x14ac:dyDescent="0.35">
      <c r="A192" s="1">
        <v>3000</v>
      </c>
      <c r="B192">
        <v>5</v>
      </c>
      <c r="C192" s="1">
        <v>2</v>
      </c>
      <c r="D192" t="s">
        <v>327</v>
      </c>
      <c r="E192">
        <v>20</v>
      </c>
      <c r="F192" t="s">
        <v>328</v>
      </c>
      <c r="G192" t="s">
        <v>330</v>
      </c>
      <c r="H192" t="s">
        <v>330</v>
      </c>
      <c r="I192">
        <v>1</v>
      </c>
      <c r="J192" s="2">
        <v>40</v>
      </c>
      <c r="K192" s="1" t="s">
        <v>172</v>
      </c>
      <c r="L192" s="1" t="s">
        <v>3</v>
      </c>
      <c r="N192">
        <v>1</v>
      </c>
    </row>
    <row r="193" spans="1:14" x14ac:dyDescent="0.35">
      <c r="A193" s="1">
        <v>3000</v>
      </c>
      <c r="B193">
        <v>5</v>
      </c>
      <c r="C193" s="1">
        <v>2</v>
      </c>
      <c r="D193" t="s">
        <v>327</v>
      </c>
      <c r="E193">
        <v>20</v>
      </c>
      <c r="F193" t="s">
        <v>328</v>
      </c>
      <c r="G193" t="s">
        <v>331</v>
      </c>
      <c r="H193" t="s">
        <v>330</v>
      </c>
      <c r="I193">
        <v>2</v>
      </c>
      <c r="J193" s="2">
        <v>40</v>
      </c>
      <c r="K193" s="1" t="s">
        <v>170</v>
      </c>
      <c r="L193" s="1" t="s">
        <v>3</v>
      </c>
      <c r="N193">
        <v>2</v>
      </c>
    </row>
    <row r="194" spans="1:14" x14ac:dyDescent="0.35">
      <c r="A194" s="1">
        <v>3000</v>
      </c>
      <c r="B194">
        <v>5</v>
      </c>
      <c r="C194" s="1">
        <v>2</v>
      </c>
      <c r="D194" t="s">
        <v>327</v>
      </c>
      <c r="E194">
        <v>20</v>
      </c>
      <c r="F194" t="s">
        <v>328</v>
      </c>
      <c r="G194" t="s">
        <v>329</v>
      </c>
      <c r="H194" t="s">
        <v>330</v>
      </c>
      <c r="I194">
        <v>4</v>
      </c>
      <c r="J194" s="2">
        <v>40</v>
      </c>
      <c r="K194" s="1" t="s">
        <v>171</v>
      </c>
      <c r="L194" s="1" t="s">
        <v>3</v>
      </c>
      <c r="N194">
        <v>4</v>
      </c>
    </row>
    <row r="195" spans="1:14" x14ac:dyDescent="0.35">
      <c r="A195" s="1">
        <v>3000</v>
      </c>
      <c r="B195">
        <v>5</v>
      </c>
      <c r="C195" s="1">
        <v>2</v>
      </c>
      <c r="D195" t="s">
        <v>327</v>
      </c>
      <c r="E195">
        <v>20</v>
      </c>
      <c r="F195" t="s">
        <v>328</v>
      </c>
      <c r="G195" t="s">
        <v>332</v>
      </c>
      <c r="H195" t="s">
        <v>330</v>
      </c>
      <c r="I195">
        <v>3</v>
      </c>
      <c r="J195" s="2">
        <v>40</v>
      </c>
      <c r="K195" s="1" t="s">
        <v>169</v>
      </c>
      <c r="L195" s="1" t="s">
        <v>3</v>
      </c>
      <c r="N195">
        <v>3</v>
      </c>
    </row>
    <row r="196" spans="1:14" x14ac:dyDescent="0.35">
      <c r="A196" s="1">
        <v>3000</v>
      </c>
      <c r="B196">
        <v>5</v>
      </c>
      <c r="C196" s="1">
        <v>2</v>
      </c>
      <c r="D196" t="s">
        <v>327</v>
      </c>
      <c r="E196">
        <v>20</v>
      </c>
      <c r="F196" t="s">
        <v>328</v>
      </c>
      <c r="G196" t="s">
        <v>330</v>
      </c>
      <c r="H196" t="s">
        <v>331</v>
      </c>
      <c r="I196">
        <v>5</v>
      </c>
      <c r="J196" s="2">
        <v>39.880000000000003</v>
      </c>
      <c r="K196" s="1" t="s">
        <v>165</v>
      </c>
      <c r="L196" s="1" t="s">
        <v>3</v>
      </c>
      <c r="N196">
        <v>5</v>
      </c>
    </row>
    <row r="197" spans="1:14" x14ac:dyDescent="0.35">
      <c r="A197" s="1">
        <v>3000</v>
      </c>
      <c r="B197">
        <v>5</v>
      </c>
      <c r="C197" s="1">
        <v>2</v>
      </c>
      <c r="D197" t="s">
        <v>327</v>
      </c>
      <c r="E197">
        <v>20</v>
      </c>
      <c r="F197" t="s">
        <v>328</v>
      </c>
      <c r="G197" t="s">
        <v>331</v>
      </c>
      <c r="H197" t="s">
        <v>331</v>
      </c>
      <c r="I197">
        <v>6</v>
      </c>
      <c r="J197" s="2">
        <v>40.14</v>
      </c>
      <c r="K197" s="1" t="s">
        <v>163</v>
      </c>
      <c r="L197" s="1" t="s">
        <v>3</v>
      </c>
      <c r="N197">
        <v>6</v>
      </c>
    </row>
    <row r="198" spans="1:14" x14ac:dyDescent="0.35">
      <c r="A198" s="1">
        <v>3000</v>
      </c>
      <c r="B198">
        <v>5</v>
      </c>
      <c r="C198" s="1">
        <v>2</v>
      </c>
      <c r="D198" t="s">
        <v>327</v>
      </c>
      <c r="E198">
        <v>20</v>
      </c>
      <c r="F198" t="s">
        <v>328</v>
      </c>
      <c r="G198" t="s">
        <v>329</v>
      </c>
      <c r="H198" t="s">
        <v>331</v>
      </c>
      <c r="I198">
        <v>8</v>
      </c>
      <c r="J198" s="2">
        <v>40</v>
      </c>
      <c r="K198" s="1" t="s">
        <v>164</v>
      </c>
      <c r="L198" s="1" t="s">
        <v>3</v>
      </c>
      <c r="N198">
        <v>8</v>
      </c>
    </row>
    <row r="199" spans="1:14" x14ac:dyDescent="0.35">
      <c r="A199" s="1">
        <v>3000</v>
      </c>
      <c r="B199">
        <v>5</v>
      </c>
      <c r="C199" s="1">
        <v>2</v>
      </c>
      <c r="D199" t="s">
        <v>327</v>
      </c>
      <c r="E199">
        <v>20</v>
      </c>
      <c r="F199" t="s">
        <v>328</v>
      </c>
      <c r="G199" t="s">
        <v>332</v>
      </c>
      <c r="H199" t="s">
        <v>331</v>
      </c>
      <c r="I199">
        <v>7</v>
      </c>
      <c r="J199" s="2">
        <v>40</v>
      </c>
      <c r="K199" s="1" t="s">
        <v>162</v>
      </c>
      <c r="L199" s="1" t="s">
        <v>3</v>
      </c>
      <c r="N199">
        <v>7</v>
      </c>
    </row>
    <row r="200" spans="1:14" x14ac:dyDescent="0.35">
      <c r="A200" s="1">
        <v>3000</v>
      </c>
      <c r="B200">
        <v>5</v>
      </c>
      <c r="C200" s="1">
        <v>2</v>
      </c>
      <c r="D200" t="s">
        <v>327</v>
      </c>
      <c r="E200">
        <v>20</v>
      </c>
      <c r="F200" t="s">
        <v>328</v>
      </c>
      <c r="G200" t="s">
        <v>330</v>
      </c>
      <c r="H200" t="s">
        <v>329</v>
      </c>
      <c r="I200">
        <v>13</v>
      </c>
      <c r="J200" s="2">
        <v>25</v>
      </c>
      <c r="K200" s="1" t="s">
        <v>168</v>
      </c>
      <c r="L200" s="1" t="s">
        <v>3</v>
      </c>
      <c r="N200">
        <v>13</v>
      </c>
    </row>
    <row r="201" spans="1:14" x14ac:dyDescent="0.35">
      <c r="A201" s="1">
        <v>3000</v>
      </c>
      <c r="B201">
        <v>5</v>
      </c>
      <c r="C201" s="1">
        <v>2</v>
      </c>
      <c r="D201" t="s">
        <v>327</v>
      </c>
      <c r="E201">
        <v>20</v>
      </c>
      <c r="F201" t="s">
        <v>328</v>
      </c>
      <c r="G201" t="s">
        <v>331</v>
      </c>
      <c r="H201" t="s">
        <v>329</v>
      </c>
      <c r="I201">
        <v>14</v>
      </c>
      <c r="J201" s="2">
        <v>35</v>
      </c>
      <c r="K201" s="1" t="s">
        <v>167</v>
      </c>
      <c r="L201" s="1" t="s">
        <v>3</v>
      </c>
      <c r="N201">
        <v>14</v>
      </c>
    </row>
    <row r="202" spans="1:14" x14ac:dyDescent="0.35">
      <c r="A202" s="1">
        <v>3000</v>
      </c>
      <c r="B202">
        <v>5</v>
      </c>
      <c r="C202" s="1">
        <v>2</v>
      </c>
      <c r="D202" t="s">
        <v>327</v>
      </c>
      <c r="E202">
        <v>20</v>
      </c>
      <c r="F202" t="s">
        <v>328</v>
      </c>
      <c r="G202" t="s">
        <v>332</v>
      </c>
      <c r="H202" t="s">
        <v>329</v>
      </c>
      <c r="I202">
        <v>15</v>
      </c>
      <c r="J202" s="2">
        <v>3</v>
      </c>
      <c r="K202" s="1" t="s">
        <v>166</v>
      </c>
      <c r="L202" s="1" t="s">
        <v>3</v>
      </c>
      <c r="N202">
        <v>15</v>
      </c>
    </row>
    <row r="203" spans="1:14" x14ac:dyDescent="0.35">
      <c r="A203" s="1">
        <v>3000</v>
      </c>
      <c r="B203">
        <v>6</v>
      </c>
      <c r="C203" s="1">
        <v>2</v>
      </c>
      <c r="D203" t="s">
        <v>327</v>
      </c>
      <c r="E203">
        <v>20</v>
      </c>
      <c r="F203" t="s">
        <v>328</v>
      </c>
      <c r="G203" t="s">
        <v>330</v>
      </c>
      <c r="H203" t="s">
        <v>330</v>
      </c>
      <c r="I203">
        <v>1</v>
      </c>
      <c r="J203" s="2">
        <v>40.39</v>
      </c>
      <c r="K203" s="1" t="s">
        <v>161</v>
      </c>
      <c r="L203" s="1" t="s">
        <v>3</v>
      </c>
      <c r="N203">
        <v>1</v>
      </c>
    </row>
    <row r="204" spans="1:14" x14ac:dyDescent="0.35">
      <c r="A204" s="1">
        <v>3000</v>
      </c>
      <c r="B204">
        <v>6</v>
      </c>
      <c r="C204" s="1">
        <v>2</v>
      </c>
      <c r="D204" t="s">
        <v>327</v>
      </c>
      <c r="E204">
        <v>20</v>
      </c>
      <c r="F204" t="s">
        <v>328</v>
      </c>
      <c r="G204" t="s">
        <v>331</v>
      </c>
      <c r="H204" t="s">
        <v>330</v>
      </c>
      <c r="I204">
        <v>2</v>
      </c>
      <c r="J204" s="2">
        <v>30</v>
      </c>
      <c r="K204" s="1" t="s">
        <v>159</v>
      </c>
      <c r="L204" s="1" t="s">
        <v>3</v>
      </c>
      <c r="N204">
        <v>2</v>
      </c>
    </row>
    <row r="205" spans="1:14" x14ac:dyDescent="0.35">
      <c r="A205" s="1">
        <v>3000</v>
      </c>
      <c r="B205">
        <v>6</v>
      </c>
      <c r="C205" s="1">
        <v>2</v>
      </c>
      <c r="D205" t="s">
        <v>327</v>
      </c>
      <c r="E205">
        <v>20</v>
      </c>
      <c r="F205" t="s">
        <v>328</v>
      </c>
      <c r="G205" t="s">
        <v>329</v>
      </c>
      <c r="H205" t="s">
        <v>330</v>
      </c>
      <c r="I205">
        <v>4</v>
      </c>
      <c r="J205" s="2">
        <v>40</v>
      </c>
      <c r="K205" s="1" t="s">
        <v>160</v>
      </c>
      <c r="L205" s="1" t="s">
        <v>3</v>
      </c>
      <c r="N205">
        <v>4</v>
      </c>
    </row>
    <row r="206" spans="1:14" x14ac:dyDescent="0.35">
      <c r="A206" s="1">
        <v>3000</v>
      </c>
      <c r="B206">
        <v>6</v>
      </c>
      <c r="C206" s="1">
        <v>2</v>
      </c>
      <c r="D206" t="s">
        <v>327</v>
      </c>
      <c r="E206">
        <v>20</v>
      </c>
      <c r="F206" t="s">
        <v>328</v>
      </c>
      <c r="G206" t="s">
        <v>332</v>
      </c>
      <c r="H206" t="s">
        <v>330</v>
      </c>
      <c r="I206">
        <v>3</v>
      </c>
      <c r="J206" s="2">
        <v>40</v>
      </c>
      <c r="K206" s="1" t="s">
        <v>158</v>
      </c>
      <c r="L206" s="1" t="s">
        <v>3</v>
      </c>
      <c r="N206">
        <v>3</v>
      </c>
    </row>
    <row r="207" spans="1:14" x14ac:dyDescent="0.35">
      <c r="A207" s="1">
        <v>3000</v>
      </c>
      <c r="B207">
        <v>6</v>
      </c>
      <c r="C207" s="1">
        <v>2</v>
      </c>
      <c r="D207" t="s">
        <v>327</v>
      </c>
      <c r="E207">
        <v>20</v>
      </c>
      <c r="F207" t="s">
        <v>328</v>
      </c>
      <c r="G207" t="s">
        <v>330</v>
      </c>
      <c r="H207" t="s">
        <v>331</v>
      </c>
      <c r="I207">
        <v>5</v>
      </c>
      <c r="J207" s="2">
        <v>29</v>
      </c>
      <c r="K207" s="1" t="s">
        <v>157</v>
      </c>
      <c r="L207" s="1" t="s">
        <v>3</v>
      </c>
      <c r="N207">
        <v>5</v>
      </c>
    </row>
    <row r="208" spans="1:14" x14ac:dyDescent="0.35">
      <c r="A208" s="1">
        <v>3000</v>
      </c>
      <c r="B208">
        <v>6</v>
      </c>
      <c r="C208" s="1">
        <v>2</v>
      </c>
      <c r="D208" t="s">
        <v>327</v>
      </c>
      <c r="E208">
        <v>20</v>
      </c>
      <c r="F208" t="s">
        <v>328</v>
      </c>
      <c r="G208" t="s">
        <v>331</v>
      </c>
      <c r="H208" t="s">
        <v>331</v>
      </c>
      <c r="I208">
        <v>6</v>
      </c>
      <c r="J208" s="2">
        <v>9</v>
      </c>
      <c r="K208" s="1" t="s">
        <v>155</v>
      </c>
      <c r="L208" s="1" t="s">
        <v>3</v>
      </c>
      <c r="N208">
        <v>6</v>
      </c>
    </row>
    <row r="209" spans="1:14" x14ac:dyDescent="0.35">
      <c r="A209" s="1">
        <v>3000</v>
      </c>
      <c r="B209">
        <v>6</v>
      </c>
      <c r="C209" s="1">
        <v>2</v>
      </c>
      <c r="D209" t="s">
        <v>327</v>
      </c>
      <c r="E209">
        <v>20</v>
      </c>
      <c r="F209" t="s">
        <v>328</v>
      </c>
      <c r="G209" t="s">
        <v>329</v>
      </c>
      <c r="H209" t="s">
        <v>331</v>
      </c>
      <c r="I209">
        <v>8</v>
      </c>
      <c r="J209" s="2">
        <v>23</v>
      </c>
      <c r="K209" s="1" t="s">
        <v>156</v>
      </c>
      <c r="L209" s="1" t="s">
        <v>3</v>
      </c>
      <c r="N209">
        <v>8</v>
      </c>
    </row>
    <row r="210" spans="1:14" x14ac:dyDescent="0.35">
      <c r="A210" s="1">
        <v>3000</v>
      </c>
      <c r="B210">
        <v>6</v>
      </c>
      <c r="C210" s="1">
        <v>2</v>
      </c>
      <c r="D210" t="s">
        <v>327</v>
      </c>
      <c r="E210">
        <v>20</v>
      </c>
      <c r="F210" t="s">
        <v>328</v>
      </c>
      <c r="G210" t="s">
        <v>332</v>
      </c>
      <c r="H210" t="s">
        <v>331</v>
      </c>
      <c r="I210">
        <v>7</v>
      </c>
      <c r="J210" s="2">
        <v>4</v>
      </c>
      <c r="K210" s="1" t="s">
        <v>154</v>
      </c>
      <c r="L210" s="1" t="s">
        <v>3</v>
      </c>
      <c r="N210">
        <v>7</v>
      </c>
    </row>
    <row r="211" spans="1:14" x14ac:dyDescent="0.35">
      <c r="A211" s="1">
        <v>3000</v>
      </c>
      <c r="B211">
        <v>6</v>
      </c>
      <c r="C211" s="1">
        <v>2</v>
      </c>
      <c r="D211" t="s">
        <v>327</v>
      </c>
      <c r="E211">
        <v>20</v>
      </c>
      <c r="F211" t="s">
        <v>328</v>
      </c>
      <c r="G211" t="s">
        <v>331</v>
      </c>
      <c r="H211" t="s">
        <v>332</v>
      </c>
      <c r="I211">
        <v>10</v>
      </c>
      <c r="J211" s="2">
        <v>40</v>
      </c>
      <c r="K211" s="1" t="s">
        <v>309</v>
      </c>
      <c r="L211" s="1" t="s">
        <v>297</v>
      </c>
      <c r="N211">
        <v>10</v>
      </c>
    </row>
    <row r="212" spans="1:14" x14ac:dyDescent="0.35">
      <c r="A212" s="1">
        <v>3000</v>
      </c>
      <c r="B212">
        <v>1</v>
      </c>
      <c r="C212" s="1">
        <v>2</v>
      </c>
      <c r="D212" t="s">
        <v>327</v>
      </c>
      <c r="E212">
        <v>21</v>
      </c>
      <c r="F212" t="s">
        <v>328</v>
      </c>
      <c r="G212" t="s">
        <v>330</v>
      </c>
      <c r="H212" t="s">
        <v>330</v>
      </c>
      <c r="I212">
        <v>1</v>
      </c>
      <c r="J212" s="2">
        <v>30</v>
      </c>
      <c r="K212" s="1" t="s">
        <v>241</v>
      </c>
      <c r="L212" s="1" t="s">
        <v>3</v>
      </c>
      <c r="N212">
        <v>1</v>
      </c>
    </row>
    <row r="213" spans="1:14" x14ac:dyDescent="0.35">
      <c r="A213" s="1">
        <v>3000</v>
      </c>
      <c r="B213">
        <v>1</v>
      </c>
      <c r="C213" s="1">
        <v>2</v>
      </c>
      <c r="D213" t="s">
        <v>327</v>
      </c>
      <c r="E213">
        <v>21</v>
      </c>
      <c r="F213" t="s">
        <v>328</v>
      </c>
      <c r="G213" t="s">
        <v>331</v>
      </c>
      <c r="H213" t="s">
        <v>330</v>
      </c>
      <c r="I213">
        <v>2</v>
      </c>
      <c r="J213" s="2">
        <v>30</v>
      </c>
      <c r="K213" s="1" t="s">
        <v>240</v>
      </c>
      <c r="L213" s="1" t="s">
        <v>3</v>
      </c>
      <c r="N213">
        <v>2</v>
      </c>
    </row>
    <row r="214" spans="1:14" x14ac:dyDescent="0.35">
      <c r="A214" s="1">
        <v>3000</v>
      </c>
      <c r="B214">
        <v>1</v>
      </c>
      <c r="C214" s="1">
        <v>2</v>
      </c>
      <c r="D214" t="s">
        <v>327</v>
      </c>
      <c r="E214">
        <v>21</v>
      </c>
      <c r="F214" t="s">
        <v>328</v>
      </c>
      <c r="G214" t="s">
        <v>329</v>
      </c>
      <c r="H214" t="s">
        <v>330</v>
      </c>
      <c r="I214">
        <v>4</v>
      </c>
      <c r="J214" s="2">
        <v>40</v>
      </c>
      <c r="K214" s="1" t="s">
        <v>310</v>
      </c>
      <c r="L214" s="1" t="s">
        <v>297</v>
      </c>
      <c r="N214">
        <v>4</v>
      </c>
    </row>
    <row r="215" spans="1:14" x14ac:dyDescent="0.35">
      <c r="A215" s="1">
        <v>3000</v>
      </c>
      <c r="B215">
        <v>1</v>
      </c>
      <c r="C215" s="1">
        <v>2</v>
      </c>
      <c r="D215" t="s">
        <v>327</v>
      </c>
      <c r="E215">
        <v>21</v>
      </c>
      <c r="F215" t="s">
        <v>328</v>
      </c>
      <c r="G215" t="s">
        <v>332</v>
      </c>
      <c r="H215" t="s">
        <v>330</v>
      </c>
      <c r="I215">
        <v>3</v>
      </c>
      <c r="J215" s="2">
        <v>40</v>
      </c>
      <c r="K215" s="1" t="s">
        <v>239</v>
      </c>
      <c r="L215" s="1" t="s">
        <v>3</v>
      </c>
      <c r="N215">
        <v>3</v>
      </c>
    </row>
    <row r="216" spans="1:14" x14ac:dyDescent="0.35">
      <c r="A216" s="1">
        <v>3000</v>
      </c>
      <c r="B216">
        <v>1</v>
      </c>
      <c r="C216" s="1">
        <v>2</v>
      </c>
      <c r="D216" t="s">
        <v>327</v>
      </c>
      <c r="E216">
        <v>21</v>
      </c>
      <c r="F216" t="s">
        <v>328</v>
      </c>
      <c r="G216" t="s">
        <v>330</v>
      </c>
      <c r="H216" t="s">
        <v>331</v>
      </c>
      <c r="I216">
        <v>5</v>
      </c>
      <c r="J216" s="2">
        <v>31</v>
      </c>
      <c r="K216" s="1" t="s">
        <v>234</v>
      </c>
      <c r="L216" s="1" t="s">
        <v>3</v>
      </c>
      <c r="N216">
        <v>5</v>
      </c>
    </row>
    <row r="217" spans="1:14" x14ac:dyDescent="0.35">
      <c r="A217" s="1">
        <v>3000</v>
      </c>
      <c r="B217">
        <v>1</v>
      </c>
      <c r="C217" s="1">
        <v>2</v>
      </c>
      <c r="D217" t="s">
        <v>327</v>
      </c>
      <c r="E217">
        <v>21</v>
      </c>
      <c r="F217" t="s">
        <v>328</v>
      </c>
      <c r="G217" t="s">
        <v>331</v>
      </c>
      <c r="H217" t="s">
        <v>331</v>
      </c>
      <c r="I217">
        <v>6</v>
      </c>
      <c r="J217" s="2">
        <v>28</v>
      </c>
      <c r="K217" s="1" t="s">
        <v>232</v>
      </c>
      <c r="L217" s="1" t="s">
        <v>3</v>
      </c>
      <c r="N217">
        <v>6</v>
      </c>
    </row>
    <row r="218" spans="1:14" x14ac:dyDescent="0.35">
      <c r="A218" s="1">
        <v>3000</v>
      </c>
      <c r="B218">
        <v>1</v>
      </c>
      <c r="C218" s="1">
        <v>2</v>
      </c>
      <c r="D218" t="s">
        <v>327</v>
      </c>
      <c r="E218">
        <v>21</v>
      </c>
      <c r="F218" t="s">
        <v>328</v>
      </c>
      <c r="G218" t="s">
        <v>329</v>
      </c>
      <c r="H218" t="s">
        <v>331</v>
      </c>
      <c r="I218">
        <v>8</v>
      </c>
      <c r="J218" s="2">
        <v>33</v>
      </c>
      <c r="K218" s="1" t="s">
        <v>233</v>
      </c>
      <c r="L218" s="1" t="s">
        <v>3</v>
      </c>
      <c r="N218">
        <v>8</v>
      </c>
    </row>
    <row r="219" spans="1:14" x14ac:dyDescent="0.35">
      <c r="A219" s="1">
        <v>3000</v>
      </c>
      <c r="B219">
        <v>1</v>
      </c>
      <c r="C219" s="1">
        <v>2</v>
      </c>
      <c r="D219" t="s">
        <v>327</v>
      </c>
      <c r="E219">
        <v>21</v>
      </c>
      <c r="F219" t="s">
        <v>328</v>
      </c>
      <c r="G219" t="s">
        <v>332</v>
      </c>
      <c r="H219" t="s">
        <v>331</v>
      </c>
      <c r="I219">
        <v>7</v>
      </c>
      <c r="J219" s="2">
        <v>30</v>
      </c>
      <c r="K219" s="1" t="s">
        <v>231</v>
      </c>
      <c r="L219" s="1" t="s">
        <v>3</v>
      </c>
      <c r="N219">
        <v>7</v>
      </c>
    </row>
    <row r="220" spans="1:14" x14ac:dyDescent="0.35">
      <c r="A220" s="1">
        <v>3000</v>
      </c>
      <c r="B220">
        <v>1</v>
      </c>
      <c r="C220" s="1">
        <v>2</v>
      </c>
      <c r="D220" t="s">
        <v>327</v>
      </c>
      <c r="E220">
        <v>21</v>
      </c>
      <c r="F220" t="s">
        <v>328</v>
      </c>
      <c r="G220" t="s">
        <v>330</v>
      </c>
      <c r="H220" t="s">
        <v>329</v>
      </c>
      <c r="I220">
        <v>13</v>
      </c>
      <c r="J220" s="2">
        <v>30</v>
      </c>
      <c r="K220" s="1" t="s">
        <v>238</v>
      </c>
      <c r="L220" s="1" t="s">
        <v>3</v>
      </c>
      <c r="N220">
        <v>13</v>
      </c>
    </row>
    <row r="221" spans="1:14" x14ac:dyDescent="0.35">
      <c r="A221" s="1">
        <v>3000</v>
      </c>
      <c r="B221">
        <v>1</v>
      </c>
      <c r="C221" s="1">
        <v>2</v>
      </c>
      <c r="D221" t="s">
        <v>327</v>
      </c>
      <c r="E221">
        <v>21</v>
      </c>
      <c r="F221" t="s">
        <v>328</v>
      </c>
      <c r="G221" t="s">
        <v>331</v>
      </c>
      <c r="H221" t="s">
        <v>329</v>
      </c>
      <c r="I221">
        <v>14</v>
      </c>
      <c r="J221" s="2">
        <v>40</v>
      </c>
      <c r="K221" s="1" t="s">
        <v>236</v>
      </c>
      <c r="L221" s="1" t="s">
        <v>3</v>
      </c>
      <c r="N221">
        <v>14</v>
      </c>
    </row>
    <row r="222" spans="1:14" x14ac:dyDescent="0.35">
      <c r="A222" s="1">
        <v>3000</v>
      </c>
      <c r="B222">
        <v>1</v>
      </c>
      <c r="C222" s="1">
        <v>2</v>
      </c>
      <c r="D222" t="s">
        <v>327</v>
      </c>
      <c r="E222">
        <v>21</v>
      </c>
      <c r="F222" t="s">
        <v>328</v>
      </c>
      <c r="G222" t="s">
        <v>329</v>
      </c>
      <c r="H222" t="s">
        <v>329</v>
      </c>
      <c r="I222">
        <v>16</v>
      </c>
      <c r="J222" s="2">
        <v>12</v>
      </c>
      <c r="K222" s="1" t="s">
        <v>237</v>
      </c>
      <c r="L222" s="1" t="s">
        <v>3</v>
      </c>
      <c r="N222">
        <v>16</v>
      </c>
    </row>
    <row r="223" spans="1:14" x14ac:dyDescent="0.35">
      <c r="A223" s="1">
        <v>3000</v>
      </c>
      <c r="B223">
        <v>1</v>
      </c>
      <c r="C223" s="1">
        <v>2</v>
      </c>
      <c r="D223" t="s">
        <v>327</v>
      </c>
      <c r="E223">
        <v>21</v>
      </c>
      <c r="F223" t="s">
        <v>328</v>
      </c>
      <c r="G223" t="s">
        <v>332</v>
      </c>
      <c r="H223" t="s">
        <v>329</v>
      </c>
      <c r="I223">
        <v>15</v>
      </c>
      <c r="J223" s="2">
        <v>36</v>
      </c>
      <c r="K223" s="1" t="s">
        <v>235</v>
      </c>
      <c r="L223" s="1" t="s">
        <v>3</v>
      </c>
      <c r="N223">
        <v>15</v>
      </c>
    </row>
    <row r="224" spans="1:14" x14ac:dyDescent="0.35">
      <c r="A224" s="1">
        <v>3000</v>
      </c>
      <c r="B224">
        <v>1</v>
      </c>
      <c r="C224" s="1">
        <v>2</v>
      </c>
      <c r="D224" t="s">
        <v>327</v>
      </c>
      <c r="E224">
        <v>21</v>
      </c>
      <c r="F224" t="s">
        <v>328</v>
      </c>
      <c r="G224" t="s">
        <v>330</v>
      </c>
      <c r="H224" t="s">
        <v>332</v>
      </c>
      <c r="I224">
        <v>9</v>
      </c>
      <c r="J224" s="2">
        <v>28</v>
      </c>
      <c r="K224" s="1" t="s">
        <v>230</v>
      </c>
      <c r="L224" s="1" t="s">
        <v>3</v>
      </c>
      <c r="N224">
        <v>9</v>
      </c>
    </row>
    <row r="225" spans="1:14" x14ac:dyDescent="0.35">
      <c r="A225" s="1">
        <v>3000</v>
      </c>
      <c r="B225">
        <v>1</v>
      </c>
      <c r="C225" s="1">
        <v>2</v>
      </c>
      <c r="D225" t="s">
        <v>327</v>
      </c>
      <c r="E225">
        <v>21</v>
      </c>
      <c r="F225" t="s">
        <v>328</v>
      </c>
      <c r="G225" t="s">
        <v>331</v>
      </c>
      <c r="H225" t="s">
        <v>332</v>
      </c>
      <c r="I225">
        <v>10</v>
      </c>
      <c r="J225" s="2">
        <v>28</v>
      </c>
      <c r="K225" s="1" t="s">
        <v>229</v>
      </c>
      <c r="L225" s="1" t="s">
        <v>3</v>
      </c>
      <c r="N225">
        <v>10</v>
      </c>
    </row>
    <row r="226" spans="1:14" x14ac:dyDescent="0.35">
      <c r="A226" s="1">
        <v>3000</v>
      </c>
      <c r="B226">
        <v>1</v>
      </c>
      <c r="C226" s="1">
        <v>2</v>
      </c>
      <c r="D226" t="s">
        <v>327</v>
      </c>
      <c r="E226">
        <v>21</v>
      </c>
      <c r="F226" t="s">
        <v>328</v>
      </c>
      <c r="G226" t="s">
        <v>329</v>
      </c>
      <c r="H226" t="s">
        <v>332</v>
      </c>
      <c r="I226">
        <v>12</v>
      </c>
      <c r="J226" s="2">
        <v>40</v>
      </c>
      <c r="K226" s="1" t="s">
        <v>311</v>
      </c>
      <c r="L226" s="1" t="s">
        <v>297</v>
      </c>
      <c r="N226">
        <v>12</v>
      </c>
    </row>
    <row r="227" spans="1:14" x14ac:dyDescent="0.35">
      <c r="A227" s="1">
        <v>3000</v>
      </c>
      <c r="B227">
        <v>1</v>
      </c>
      <c r="C227" s="1">
        <v>2</v>
      </c>
      <c r="D227" t="s">
        <v>327</v>
      </c>
      <c r="E227">
        <v>21</v>
      </c>
      <c r="F227" t="s">
        <v>328</v>
      </c>
      <c r="G227" t="s">
        <v>332</v>
      </c>
      <c r="H227" t="s">
        <v>332</v>
      </c>
      <c r="I227">
        <v>11</v>
      </c>
      <c r="J227" s="2">
        <v>15</v>
      </c>
      <c r="K227" s="1" t="s">
        <v>228</v>
      </c>
      <c r="L227" s="1" t="s">
        <v>3</v>
      </c>
      <c r="N227">
        <v>11</v>
      </c>
    </row>
    <row r="228" spans="1:14" x14ac:dyDescent="0.35">
      <c r="A228" s="1">
        <v>3000</v>
      </c>
      <c r="B228">
        <v>2</v>
      </c>
      <c r="C228" s="1">
        <v>2</v>
      </c>
      <c r="D228" t="s">
        <v>327</v>
      </c>
      <c r="E228">
        <v>21</v>
      </c>
      <c r="F228" t="s">
        <v>328</v>
      </c>
      <c r="G228" t="s">
        <v>330</v>
      </c>
      <c r="H228" t="s">
        <v>330</v>
      </c>
      <c r="I228">
        <v>1</v>
      </c>
      <c r="J228" s="2">
        <v>15</v>
      </c>
      <c r="K228" s="1" t="s">
        <v>227</v>
      </c>
      <c r="L228" s="1" t="s">
        <v>3</v>
      </c>
      <c r="N228">
        <v>1</v>
      </c>
    </row>
    <row r="229" spans="1:14" x14ac:dyDescent="0.35">
      <c r="A229" s="1">
        <v>3000</v>
      </c>
      <c r="B229">
        <v>2</v>
      </c>
      <c r="C229" s="1">
        <v>2</v>
      </c>
      <c r="D229" t="s">
        <v>327</v>
      </c>
      <c r="E229">
        <v>21</v>
      </c>
      <c r="F229" t="s">
        <v>328</v>
      </c>
      <c r="G229" t="s">
        <v>331</v>
      </c>
      <c r="H229" t="s">
        <v>330</v>
      </c>
      <c r="I229">
        <v>2</v>
      </c>
      <c r="J229" s="2">
        <v>24</v>
      </c>
      <c r="K229" s="1" t="s">
        <v>225</v>
      </c>
      <c r="L229" s="1" t="s">
        <v>3</v>
      </c>
      <c r="N229">
        <v>2</v>
      </c>
    </row>
    <row r="230" spans="1:14" x14ac:dyDescent="0.35">
      <c r="A230" s="1">
        <v>3000</v>
      </c>
      <c r="B230">
        <v>2</v>
      </c>
      <c r="C230" s="1">
        <v>2</v>
      </c>
      <c r="D230" t="s">
        <v>327</v>
      </c>
      <c r="E230">
        <v>21</v>
      </c>
      <c r="F230" t="s">
        <v>328</v>
      </c>
      <c r="G230" t="s">
        <v>329</v>
      </c>
      <c r="H230" t="s">
        <v>330</v>
      </c>
      <c r="I230">
        <v>4</v>
      </c>
      <c r="J230" s="2">
        <v>35</v>
      </c>
      <c r="K230" s="1" t="s">
        <v>226</v>
      </c>
      <c r="L230" s="1" t="s">
        <v>3</v>
      </c>
      <c r="N230">
        <v>4</v>
      </c>
    </row>
    <row r="231" spans="1:14" x14ac:dyDescent="0.35">
      <c r="A231" s="1">
        <v>3000</v>
      </c>
      <c r="B231">
        <v>2</v>
      </c>
      <c r="C231" s="1">
        <v>2</v>
      </c>
      <c r="D231" t="s">
        <v>327</v>
      </c>
      <c r="E231">
        <v>21</v>
      </c>
      <c r="F231" t="s">
        <v>328</v>
      </c>
      <c r="G231" t="s">
        <v>332</v>
      </c>
      <c r="H231" t="s">
        <v>330</v>
      </c>
      <c r="I231">
        <v>3</v>
      </c>
      <c r="J231" s="2">
        <v>20</v>
      </c>
      <c r="K231" s="1" t="s">
        <v>224</v>
      </c>
      <c r="L231" s="1" t="s">
        <v>3</v>
      </c>
      <c r="N231">
        <v>3</v>
      </c>
    </row>
    <row r="232" spans="1:14" x14ac:dyDescent="0.35">
      <c r="A232" s="1">
        <v>3000</v>
      </c>
      <c r="B232">
        <v>2</v>
      </c>
      <c r="C232" s="1">
        <v>2</v>
      </c>
      <c r="D232" t="s">
        <v>327</v>
      </c>
      <c r="E232">
        <v>21</v>
      </c>
      <c r="F232" t="s">
        <v>328</v>
      </c>
      <c r="G232" t="s">
        <v>330</v>
      </c>
      <c r="H232" t="s">
        <v>331</v>
      </c>
      <c r="I232">
        <v>5</v>
      </c>
      <c r="J232" s="2">
        <v>25</v>
      </c>
      <c r="K232" s="1" t="s">
        <v>219</v>
      </c>
      <c r="L232" s="1" t="s">
        <v>3</v>
      </c>
      <c r="N232">
        <v>5</v>
      </c>
    </row>
    <row r="233" spans="1:14" x14ac:dyDescent="0.35">
      <c r="A233" s="1">
        <v>3000</v>
      </c>
      <c r="B233">
        <v>2</v>
      </c>
      <c r="C233" s="1">
        <v>2</v>
      </c>
      <c r="D233" t="s">
        <v>327</v>
      </c>
      <c r="E233">
        <v>21</v>
      </c>
      <c r="F233" t="s">
        <v>328</v>
      </c>
      <c r="G233" t="s">
        <v>331</v>
      </c>
      <c r="H233" t="s">
        <v>331</v>
      </c>
      <c r="I233">
        <v>6</v>
      </c>
      <c r="J233" s="2">
        <v>35</v>
      </c>
      <c r="K233" s="1" t="s">
        <v>218</v>
      </c>
      <c r="L233" s="1" t="s">
        <v>3</v>
      </c>
      <c r="N233">
        <v>6</v>
      </c>
    </row>
    <row r="234" spans="1:14" x14ac:dyDescent="0.35">
      <c r="A234" s="1">
        <v>3000</v>
      </c>
      <c r="B234">
        <v>2</v>
      </c>
      <c r="C234" s="1">
        <v>2</v>
      </c>
      <c r="D234" t="s">
        <v>327</v>
      </c>
      <c r="E234">
        <v>21</v>
      </c>
      <c r="F234" t="s">
        <v>328</v>
      </c>
      <c r="G234" t="s">
        <v>329</v>
      </c>
      <c r="H234" t="s">
        <v>331</v>
      </c>
      <c r="I234">
        <v>8</v>
      </c>
      <c r="J234" s="2">
        <v>40</v>
      </c>
      <c r="K234" s="1" t="s">
        <v>313</v>
      </c>
      <c r="L234" s="1" t="s">
        <v>297</v>
      </c>
      <c r="N234">
        <v>8</v>
      </c>
    </row>
    <row r="235" spans="1:14" x14ac:dyDescent="0.35">
      <c r="A235" s="1">
        <v>3000</v>
      </c>
      <c r="B235">
        <v>2</v>
      </c>
      <c r="C235" s="1">
        <v>2</v>
      </c>
      <c r="D235" t="s">
        <v>327</v>
      </c>
      <c r="E235">
        <v>21</v>
      </c>
      <c r="F235" t="s">
        <v>328</v>
      </c>
      <c r="G235" t="s">
        <v>332</v>
      </c>
      <c r="H235" t="s">
        <v>331</v>
      </c>
      <c r="I235">
        <v>7</v>
      </c>
      <c r="J235" s="2">
        <v>40</v>
      </c>
      <c r="K235" s="1" t="s">
        <v>312</v>
      </c>
      <c r="L235" s="1" t="s">
        <v>297</v>
      </c>
      <c r="N235">
        <v>7</v>
      </c>
    </row>
    <row r="236" spans="1:14" x14ac:dyDescent="0.35">
      <c r="A236" s="1">
        <v>3000</v>
      </c>
      <c r="B236">
        <v>2</v>
      </c>
      <c r="C236" s="1">
        <v>2</v>
      </c>
      <c r="D236" t="s">
        <v>327</v>
      </c>
      <c r="E236">
        <v>21</v>
      </c>
      <c r="F236" t="s">
        <v>328</v>
      </c>
      <c r="G236" t="s">
        <v>330</v>
      </c>
      <c r="H236" t="s">
        <v>329</v>
      </c>
      <c r="I236">
        <v>13</v>
      </c>
      <c r="J236" s="2">
        <v>38</v>
      </c>
      <c r="K236" s="1" t="s">
        <v>223</v>
      </c>
      <c r="L236" s="1" t="s">
        <v>3</v>
      </c>
      <c r="N236">
        <v>13</v>
      </c>
    </row>
    <row r="237" spans="1:14" x14ac:dyDescent="0.35">
      <c r="A237" s="1">
        <v>3000</v>
      </c>
      <c r="B237">
        <v>2</v>
      </c>
      <c r="C237" s="1">
        <v>2</v>
      </c>
      <c r="D237" t="s">
        <v>327</v>
      </c>
      <c r="E237">
        <v>21</v>
      </c>
      <c r="F237" t="s">
        <v>328</v>
      </c>
      <c r="G237" t="s">
        <v>331</v>
      </c>
      <c r="H237" t="s">
        <v>329</v>
      </c>
      <c r="I237">
        <v>14</v>
      </c>
      <c r="J237" s="2">
        <v>29</v>
      </c>
      <c r="K237" s="1" t="s">
        <v>221</v>
      </c>
      <c r="L237" s="1" t="s">
        <v>3</v>
      </c>
      <c r="N237">
        <v>14</v>
      </c>
    </row>
    <row r="238" spans="1:14" x14ac:dyDescent="0.35">
      <c r="A238" s="1">
        <v>3000</v>
      </c>
      <c r="B238">
        <v>2</v>
      </c>
      <c r="C238" s="1">
        <v>2</v>
      </c>
      <c r="D238" t="s">
        <v>327</v>
      </c>
      <c r="E238">
        <v>21</v>
      </c>
      <c r="F238" t="s">
        <v>328</v>
      </c>
      <c r="G238" t="s">
        <v>329</v>
      </c>
      <c r="H238" t="s">
        <v>329</v>
      </c>
      <c r="I238">
        <v>16</v>
      </c>
      <c r="J238" s="2">
        <v>38</v>
      </c>
      <c r="K238" s="1" t="s">
        <v>222</v>
      </c>
      <c r="L238" s="1" t="s">
        <v>3</v>
      </c>
      <c r="N238">
        <v>16</v>
      </c>
    </row>
    <row r="239" spans="1:14" x14ac:dyDescent="0.35">
      <c r="A239" s="1">
        <v>3000</v>
      </c>
      <c r="B239">
        <v>2</v>
      </c>
      <c r="C239" s="1">
        <v>2</v>
      </c>
      <c r="D239" t="s">
        <v>327</v>
      </c>
      <c r="E239">
        <v>21</v>
      </c>
      <c r="F239" t="s">
        <v>328</v>
      </c>
      <c r="G239" t="s">
        <v>332</v>
      </c>
      <c r="H239" t="s">
        <v>329</v>
      </c>
      <c r="I239">
        <v>15</v>
      </c>
      <c r="J239" s="2">
        <v>40</v>
      </c>
      <c r="K239" s="1" t="s">
        <v>220</v>
      </c>
      <c r="L239" s="1" t="s">
        <v>3</v>
      </c>
      <c r="N239">
        <v>15</v>
      </c>
    </row>
    <row r="240" spans="1:14" x14ac:dyDescent="0.35">
      <c r="A240" s="1">
        <v>3000</v>
      </c>
      <c r="B240">
        <v>2</v>
      </c>
      <c r="C240" s="1">
        <v>2</v>
      </c>
      <c r="D240" t="s">
        <v>327</v>
      </c>
      <c r="E240">
        <v>21</v>
      </c>
      <c r="F240" t="s">
        <v>328</v>
      </c>
      <c r="G240" t="s">
        <v>330</v>
      </c>
      <c r="H240" t="s">
        <v>332</v>
      </c>
      <c r="I240">
        <v>9</v>
      </c>
      <c r="J240" s="2">
        <v>20</v>
      </c>
      <c r="K240" s="1" t="s">
        <v>217</v>
      </c>
      <c r="L240" s="1" t="s">
        <v>3</v>
      </c>
      <c r="N240">
        <v>9</v>
      </c>
    </row>
    <row r="241" spans="1:14" x14ac:dyDescent="0.35">
      <c r="A241" s="1">
        <v>3000</v>
      </c>
      <c r="B241">
        <v>2</v>
      </c>
      <c r="C241" s="1">
        <v>2</v>
      </c>
      <c r="D241" t="s">
        <v>327</v>
      </c>
      <c r="E241">
        <v>21</v>
      </c>
      <c r="F241" t="s">
        <v>328</v>
      </c>
      <c r="G241" t="s">
        <v>331</v>
      </c>
      <c r="H241" t="s">
        <v>332</v>
      </c>
      <c r="I241">
        <v>10</v>
      </c>
      <c r="J241" s="2">
        <v>28</v>
      </c>
      <c r="K241" s="1" t="s">
        <v>215</v>
      </c>
      <c r="L241" s="1" t="s">
        <v>3</v>
      </c>
      <c r="N241">
        <v>10</v>
      </c>
    </row>
    <row r="242" spans="1:14" x14ac:dyDescent="0.35">
      <c r="A242" s="1">
        <v>3000</v>
      </c>
      <c r="B242">
        <v>2</v>
      </c>
      <c r="C242" s="1">
        <v>2</v>
      </c>
      <c r="D242" t="s">
        <v>327</v>
      </c>
      <c r="E242">
        <v>21</v>
      </c>
      <c r="F242" t="s">
        <v>328</v>
      </c>
      <c r="G242" t="s">
        <v>329</v>
      </c>
      <c r="H242" t="s">
        <v>332</v>
      </c>
      <c r="I242">
        <v>12</v>
      </c>
      <c r="J242" s="2">
        <v>40</v>
      </c>
      <c r="K242" s="1" t="s">
        <v>216</v>
      </c>
      <c r="L242" s="1" t="s">
        <v>3</v>
      </c>
      <c r="N242">
        <v>12</v>
      </c>
    </row>
    <row r="243" spans="1:14" x14ac:dyDescent="0.35">
      <c r="A243" s="1">
        <v>3000</v>
      </c>
      <c r="B243">
        <v>2</v>
      </c>
      <c r="C243" s="1">
        <v>2</v>
      </c>
      <c r="D243" t="s">
        <v>327</v>
      </c>
      <c r="E243">
        <v>21</v>
      </c>
      <c r="F243" t="s">
        <v>328</v>
      </c>
      <c r="G243" t="s">
        <v>332</v>
      </c>
      <c r="H243" t="s">
        <v>332</v>
      </c>
      <c r="I243">
        <v>11</v>
      </c>
      <c r="J243" s="2">
        <v>39</v>
      </c>
      <c r="K243" s="1" t="s">
        <v>214</v>
      </c>
      <c r="L243" s="1" t="s">
        <v>3</v>
      </c>
      <c r="N243">
        <v>11</v>
      </c>
    </row>
    <row r="244" spans="1:14" x14ac:dyDescent="0.35">
      <c r="A244" s="1">
        <v>3000</v>
      </c>
      <c r="B244">
        <v>3</v>
      </c>
      <c r="C244" s="1">
        <v>2</v>
      </c>
      <c r="D244" t="s">
        <v>327</v>
      </c>
      <c r="E244">
        <v>21</v>
      </c>
      <c r="F244" t="s">
        <v>328</v>
      </c>
      <c r="G244" t="s">
        <v>330</v>
      </c>
      <c r="H244" t="s">
        <v>330</v>
      </c>
      <c r="I244">
        <v>1</v>
      </c>
      <c r="J244" s="2">
        <v>40</v>
      </c>
      <c r="K244" s="1" t="s">
        <v>213</v>
      </c>
      <c r="L244" s="1" t="s">
        <v>3</v>
      </c>
      <c r="N244">
        <v>1</v>
      </c>
    </row>
    <row r="245" spans="1:14" x14ac:dyDescent="0.35">
      <c r="A245" s="1">
        <v>3000</v>
      </c>
      <c r="B245">
        <v>3</v>
      </c>
      <c r="C245" s="1">
        <v>2</v>
      </c>
      <c r="D245" t="s">
        <v>327</v>
      </c>
      <c r="E245">
        <v>21</v>
      </c>
      <c r="F245" t="s">
        <v>328</v>
      </c>
      <c r="G245" t="s">
        <v>331</v>
      </c>
      <c r="H245" t="s">
        <v>330</v>
      </c>
      <c r="I245">
        <v>2</v>
      </c>
      <c r="J245" s="2">
        <v>35</v>
      </c>
      <c r="K245" s="1" t="s">
        <v>211</v>
      </c>
      <c r="L245" s="1" t="s">
        <v>3</v>
      </c>
      <c r="N245">
        <v>2</v>
      </c>
    </row>
    <row r="246" spans="1:14" x14ac:dyDescent="0.35">
      <c r="A246" s="1">
        <v>3000</v>
      </c>
      <c r="B246">
        <v>3</v>
      </c>
      <c r="C246" s="1">
        <v>2</v>
      </c>
      <c r="D246" t="s">
        <v>327</v>
      </c>
      <c r="E246">
        <v>21</v>
      </c>
      <c r="F246" t="s">
        <v>328</v>
      </c>
      <c r="G246" t="s">
        <v>329</v>
      </c>
      <c r="H246" t="s">
        <v>330</v>
      </c>
      <c r="I246">
        <v>4</v>
      </c>
      <c r="J246" s="2">
        <v>17.5</v>
      </c>
      <c r="K246" s="1" t="s">
        <v>212</v>
      </c>
      <c r="L246" s="1" t="s">
        <v>3</v>
      </c>
      <c r="N246">
        <v>4</v>
      </c>
    </row>
    <row r="247" spans="1:14" x14ac:dyDescent="0.35">
      <c r="A247" s="1">
        <v>3000</v>
      </c>
      <c r="B247">
        <v>3</v>
      </c>
      <c r="C247" s="1">
        <v>2</v>
      </c>
      <c r="D247" t="s">
        <v>327</v>
      </c>
      <c r="E247">
        <v>21</v>
      </c>
      <c r="F247" t="s">
        <v>328</v>
      </c>
      <c r="G247" t="s">
        <v>332</v>
      </c>
      <c r="H247" t="s">
        <v>330</v>
      </c>
      <c r="I247">
        <v>3</v>
      </c>
      <c r="J247" s="2">
        <v>23.6</v>
      </c>
      <c r="K247" s="1" t="s">
        <v>210</v>
      </c>
      <c r="L247" s="1" t="s">
        <v>3</v>
      </c>
      <c r="N247">
        <v>3</v>
      </c>
    </row>
    <row r="248" spans="1:14" x14ac:dyDescent="0.35">
      <c r="A248" s="1">
        <v>3000</v>
      </c>
      <c r="B248">
        <v>3</v>
      </c>
      <c r="C248" s="1">
        <v>2</v>
      </c>
      <c r="D248" t="s">
        <v>327</v>
      </c>
      <c r="E248">
        <v>21</v>
      </c>
      <c r="F248" t="s">
        <v>328</v>
      </c>
      <c r="G248" t="s">
        <v>330</v>
      </c>
      <c r="H248" t="s">
        <v>331</v>
      </c>
      <c r="I248">
        <v>5</v>
      </c>
      <c r="J248" s="2">
        <v>33</v>
      </c>
      <c r="K248" s="1" t="s">
        <v>205</v>
      </c>
      <c r="L248" s="1" t="s">
        <v>3</v>
      </c>
      <c r="N248">
        <v>5</v>
      </c>
    </row>
    <row r="249" spans="1:14" x14ac:dyDescent="0.35">
      <c r="A249" s="1">
        <v>3000</v>
      </c>
      <c r="B249">
        <v>3</v>
      </c>
      <c r="C249" s="1">
        <v>2</v>
      </c>
      <c r="D249" t="s">
        <v>327</v>
      </c>
      <c r="E249">
        <v>21</v>
      </c>
      <c r="F249" t="s">
        <v>328</v>
      </c>
      <c r="G249" t="s">
        <v>329</v>
      </c>
      <c r="H249" t="s">
        <v>331</v>
      </c>
      <c r="I249">
        <v>8</v>
      </c>
      <c r="J249" s="2">
        <v>36</v>
      </c>
      <c r="K249" s="1" t="s">
        <v>204</v>
      </c>
      <c r="L249" s="1" t="s">
        <v>3</v>
      </c>
      <c r="N249">
        <v>8</v>
      </c>
    </row>
    <row r="250" spans="1:14" x14ac:dyDescent="0.35">
      <c r="A250" s="1">
        <v>3000</v>
      </c>
      <c r="B250">
        <v>3</v>
      </c>
      <c r="C250" s="1">
        <v>2</v>
      </c>
      <c r="D250" t="s">
        <v>327</v>
      </c>
      <c r="E250">
        <v>21</v>
      </c>
      <c r="F250" t="s">
        <v>328</v>
      </c>
      <c r="G250" t="s">
        <v>332</v>
      </c>
      <c r="H250" t="s">
        <v>331</v>
      </c>
      <c r="I250">
        <v>7</v>
      </c>
      <c r="J250" s="2">
        <v>28</v>
      </c>
      <c r="K250" s="1" t="s">
        <v>203</v>
      </c>
      <c r="L250" s="1" t="s">
        <v>3</v>
      </c>
      <c r="N250">
        <v>7</v>
      </c>
    </row>
    <row r="251" spans="1:14" x14ac:dyDescent="0.35">
      <c r="A251" s="1">
        <v>3000</v>
      </c>
      <c r="B251">
        <v>3</v>
      </c>
      <c r="C251" s="1">
        <v>2</v>
      </c>
      <c r="D251" t="s">
        <v>327</v>
      </c>
      <c r="E251">
        <v>21</v>
      </c>
      <c r="F251" t="s">
        <v>328</v>
      </c>
      <c r="G251" t="s">
        <v>330</v>
      </c>
      <c r="H251" t="s">
        <v>329</v>
      </c>
      <c r="I251">
        <v>13</v>
      </c>
      <c r="J251" s="2">
        <v>15</v>
      </c>
      <c r="K251" s="1" t="s">
        <v>209</v>
      </c>
      <c r="L251" s="1" t="s">
        <v>3</v>
      </c>
      <c r="N251">
        <v>13</v>
      </c>
    </row>
    <row r="252" spans="1:14" x14ac:dyDescent="0.35">
      <c r="A252" s="1">
        <v>3000</v>
      </c>
      <c r="B252">
        <v>3</v>
      </c>
      <c r="C252" s="1">
        <v>2</v>
      </c>
      <c r="D252" t="s">
        <v>327</v>
      </c>
      <c r="E252">
        <v>21</v>
      </c>
      <c r="F252" t="s">
        <v>328</v>
      </c>
      <c r="G252" t="s">
        <v>331</v>
      </c>
      <c r="H252" t="s">
        <v>329</v>
      </c>
      <c r="I252">
        <v>14</v>
      </c>
      <c r="J252" s="2">
        <v>15</v>
      </c>
      <c r="K252" s="1" t="s">
        <v>207</v>
      </c>
      <c r="L252" s="1" t="s">
        <v>3</v>
      </c>
      <c r="N252">
        <v>14</v>
      </c>
    </row>
    <row r="253" spans="1:14" x14ac:dyDescent="0.35">
      <c r="A253" s="1">
        <v>3000</v>
      </c>
      <c r="B253">
        <v>3</v>
      </c>
      <c r="C253" s="1">
        <v>2</v>
      </c>
      <c r="D253" t="s">
        <v>327</v>
      </c>
      <c r="E253">
        <v>21</v>
      </c>
      <c r="F253" t="s">
        <v>328</v>
      </c>
      <c r="G253" t="s">
        <v>329</v>
      </c>
      <c r="H253" t="s">
        <v>329</v>
      </c>
      <c r="I253">
        <v>16</v>
      </c>
      <c r="J253" s="2">
        <v>40</v>
      </c>
      <c r="K253" s="1" t="s">
        <v>208</v>
      </c>
      <c r="L253" s="1" t="s">
        <v>3</v>
      </c>
      <c r="N253">
        <v>16</v>
      </c>
    </row>
    <row r="254" spans="1:14" x14ac:dyDescent="0.35">
      <c r="A254" s="1">
        <v>3000</v>
      </c>
      <c r="B254">
        <v>3</v>
      </c>
      <c r="C254" s="1">
        <v>2</v>
      </c>
      <c r="D254" t="s">
        <v>327</v>
      </c>
      <c r="E254">
        <v>21</v>
      </c>
      <c r="F254" t="s">
        <v>328</v>
      </c>
      <c r="G254" t="s">
        <v>332</v>
      </c>
      <c r="H254" t="s">
        <v>329</v>
      </c>
      <c r="I254">
        <v>15</v>
      </c>
      <c r="J254" s="2">
        <v>15</v>
      </c>
      <c r="K254" s="1" t="s">
        <v>206</v>
      </c>
      <c r="L254" s="1" t="s">
        <v>3</v>
      </c>
      <c r="N254">
        <v>15</v>
      </c>
    </row>
    <row r="255" spans="1:14" x14ac:dyDescent="0.35">
      <c r="A255" s="1">
        <v>3000</v>
      </c>
      <c r="B255">
        <v>3</v>
      </c>
      <c r="C255" s="1">
        <v>2</v>
      </c>
      <c r="D255" t="s">
        <v>327</v>
      </c>
      <c r="E255">
        <v>21</v>
      </c>
      <c r="F255" t="s">
        <v>328</v>
      </c>
      <c r="G255" t="s">
        <v>330</v>
      </c>
      <c r="H255" t="s">
        <v>332</v>
      </c>
      <c r="I255">
        <v>9</v>
      </c>
      <c r="J255" s="2">
        <v>20</v>
      </c>
      <c r="K255" s="1" t="s">
        <v>202</v>
      </c>
      <c r="L255" s="1" t="s">
        <v>3</v>
      </c>
      <c r="N255">
        <v>9</v>
      </c>
    </row>
    <row r="256" spans="1:14" x14ac:dyDescent="0.35">
      <c r="A256" s="1">
        <v>3000</v>
      </c>
      <c r="B256">
        <v>3</v>
      </c>
      <c r="C256" s="1">
        <v>2</v>
      </c>
      <c r="D256" t="s">
        <v>327</v>
      </c>
      <c r="E256">
        <v>21</v>
      </c>
      <c r="F256" t="s">
        <v>328</v>
      </c>
      <c r="G256" t="s">
        <v>331</v>
      </c>
      <c r="H256" t="s">
        <v>332</v>
      </c>
      <c r="I256">
        <v>10</v>
      </c>
      <c r="J256" s="2">
        <v>18</v>
      </c>
      <c r="K256" s="1" t="s">
        <v>200</v>
      </c>
      <c r="L256" s="1" t="s">
        <v>3</v>
      </c>
      <c r="N256">
        <v>10</v>
      </c>
    </row>
    <row r="257" spans="1:14" x14ac:dyDescent="0.35">
      <c r="A257" s="1">
        <v>3000</v>
      </c>
      <c r="B257">
        <v>3</v>
      </c>
      <c r="C257" s="1">
        <v>2</v>
      </c>
      <c r="D257" t="s">
        <v>327</v>
      </c>
      <c r="E257">
        <v>21</v>
      </c>
      <c r="F257" t="s">
        <v>328</v>
      </c>
      <c r="G257" t="s">
        <v>329</v>
      </c>
      <c r="H257" t="s">
        <v>332</v>
      </c>
      <c r="I257">
        <v>12</v>
      </c>
      <c r="J257" s="2">
        <v>27</v>
      </c>
      <c r="K257" s="1" t="s">
        <v>201</v>
      </c>
      <c r="L257" s="1" t="s">
        <v>3</v>
      </c>
      <c r="N257">
        <v>12</v>
      </c>
    </row>
    <row r="258" spans="1:14" x14ac:dyDescent="0.35">
      <c r="A258" s="1">
        <v>3000</v>
      </c>
      <c r="B258">
        <v>3</v>
      </c>
      <c r="C258" s="1">
        <v>2</v>
      </c>
      <c r="D258" t="s">
        <v>327</v>
      </c>
      <c r="E258">
        <v>21</v>
      </c>
      <c r="F258" t="s">
        <v>328</v>
      </c>
      <c r="G258" t="s">
        <v>332</v>
      </c>
      <c r="H258" t="s">
        <v>332</v>
      </c>
      <c r="I258">
        <v>11</v>
      </c>
      <c r="J258" s="2">
        <v>40</v>
      </c>
      <c r="K258" s="1" t="s">
        <v>314</v>
      </c>
      <c r="L258" s="1" t="s">
        <v>297</v>
      </c>
      <c r="N258">
        <v>11</v>
      </c>
    </row>
    <row r="259" spans="1:14" x14ac:dyDescent="0.35">
      <c r="A259" s="1">
        <v>3000</v>
      </c>
      <c r="B259">
        <v>4</v>
      </c>
      <c r="C259" s="1">
        <v>2</v>
      </c>
      <c r="D259" t="s">
        <v>327</v>
      </c>
      <c r="E259">
        <v>21</v>
      </c>
      <c r="F259" t="s">
        <v>328</v>
      </c>
      <c r="G259" t="s">
        <v>329</v>
      </c>
      <c r="H259" t="s">
        <v>330</v>
      </c>
      <c r="I259">
        <v>4</v>
      </c>
      <c r="J259" s="2">
        <v>1</v>
      </c>
      <c r="K259" s="1" t="s">
        <v>199</v>
      </c>
      <c r="L259" s="1" t="s">
        <v>3</v>
      </c>
      <c r="N259">
        <v>4</v>
      </c>
    </row>
    <row r="260" spans="1:14" x14ac:dyDescent="0.35">
      <c r="A260" s="1">
        <v>3000</v>
      </c>
      <c r="B260">
        <v>4</v>
      </c>
      <c r="C260" s="1">
        <v>2</v>
      </c>
      <c r="D260" t="s">
        <v>327</v>
      </c>
      <c r="E260">
        <v>21</v>
      </c>
      <c r="F260" t="s">
        <v>328</v>
      </c>
      <c r="G260" t="s">
        <v>330</v>
      </c>
      <c r="H260" t="s">
        <v>329</v>
      </c>
      <c r="I260">
        <v>13</v>
      </c>
      <c r="J260" s="2">
        <v>12</v>
      </c>
      <c r="K260" s="1" t="s">
        <v>198</v>
      </c>
      <c r="L260" s="1" t="s">
        <v>3</v>
      </c>
      <c r="N260">
        <v>13</v>
      </c>
    </row>
    <row r="261" spans="1:14" x14ac:dyDescent="0.35">
      <c r="A261" s="1">
        <v>3000</v>
      </c>
      <c r="B261">
        <v>4</v>
      </c>
      <c r="C261" s="1">
        <v>2</v>
      </c>
      <c r="D261" t="s">
        <v>327</v>
      </c>
      <c r="E261">
        <v>21</v>
      </c>
      <c r="F261" t="s">
        <v>328</v>
      </c>
      <c r="G261" t="s">
        <v>329</v>
      </c>
      <c r="H261" t="s">
        <v>329</v>
      </c>
      <c r="I261">
        <v>16</v>
      </c>
      <c r="J261" s="2">
        <v>17</v>
      </c>
      <c r="K261" s="1" t="s">
        <v>197</v>
      </c>
      <c r="L261" s="1" t="s">
        <v>3</v>
      </c>
      <c r="N261">
        <v>16</v>
      </c>
    </row>
    <row r="262" spans="1:14" x14ac:dyDescent="0.35">
      <c r="A262" s="1">
        <v>3000</v>
      </c>
      <c r="B262">
        <v>9</v>
      </c>
      <c r="C262" s="1">
        <v>2</v>
      </c>
      <c r="D262" t="s">
        <v>327</v>
      </c>
      <c r="E262">
        <v>21</v>
      </c>
      <c r="F262" t="s">
        <v>328</v>
      </c>
      <c r="G262" t="s">
        <v>330</v>
      </c>
      <c r="H262" t="s">
        <v>330</v>
      </c>
      <c r="I262">
        <v>1</v>
      </c>
      <c r="J262" s="2">
        <v>39</v>
      </c>
      <c r="K262" s="1" t="s">
        <v>247</v>
      </c>
      <c r="L262" s="1" t="s">
        <v>3</v>
      </c>
      <c r="N262">
        <v>1</v>
      </c>
    </row>
    <row r="263" spans="1:14" x14ac:dyDescent="0.35">
      <c r="A263" s="1">
        <v>3000</v>
      </c>
      <c r="B263">
        <v>9</v>
      </c>
      <c r="C263" s="1">
        <v>2</v>
      </c>
      <c r="D263" t="s">
        <v>327</v>
      </c>
      <c r="E263">
        <v>21</v>
      </c>
      <c r="F263" t="s">
        <v>328</v>
      </c>
      <c r="G263" t="s">
        <v>329</v>
      </c>
      <c r="H263" t="s">
        <v>330</v>
      </c>
      <c r="I263">
        <v>4</v>
      </c>
      <c r="J263" s="2">
        <v>35</v>
      </c>
      <c r="K263" s="1" t="s">
        <v>246</v>
      </c>
      <c r="L263" s="1" t="s">
        <v>3</v>
      </c>
      <c r="N263">
        <v>4</v>
      </c>
    </row>
    <row r="264" spans="1:14" x14ac:dyDescent="0.35">
      <c r="A264" s="1">
        <v>3000</v>
      </c>
      <c r="B264">
        <v>9</v>
      </c>
      <c r="C264" s="1">
        <v>2</v>
      </c>
      <c r="D264" t="s">
        <v>327</v>
      </c>
      <c r="E264">
        <v>21</v>
      </c>
      <c r="F264" t="s">
        <v>328</v>
      </c>
      <c r="G264" t="s">
        <v>330</v>
      </c>
      <c r="H264" t="s">
        <v>329</v>
      </c>
      <c r="I264">
        <v>13</v>
      </c>
      <c r="J264" s="2">
        <v>25</v>
      </c>
      <c r="K264" s="1" t="s">
        <v>245</v>
      </c>
      <c r="L264" s="1" t="s">
        <v>3</v>
      </c>
      <c r="N264">
        <v>13</v>
      </c>
    </row>
    <row r="265" spans="1:14" x14ac:dyDescent="0.35">
      <c r="A265" s="1">
        <v>3000</v>
      </c>
      <c r="B265">
        <v>9</v>
      </c>
      <c r="C265" s="1">
        <v>2</v>
      </c>
      <c r="D265" t="s">
        <v>327</v>
      </c>
      <c r="E265">
        <v>21</v>
      </c>
      <c r="F265" t="s">
        <v>328</v>
      </c>
      <c r="G265" t="s">
        <v>329</v>
      </c>
      <c r="H265" t="s">
        <v>329</v>
      </c>
      <c r="I265">
        <v>16</v>
      </c>
      <c r="J265" s="2">
        <v>15</v>
      </c>
      <c r="K265" s="1" t="s">
        <v>244</v>
      </c>
      <c r="L265" s="1" t="s">
        <v>3</v>
      </c>
      <c r="N265">
        <v>16</v>
      </c>
    </row>
    <row r="266" spans="1:14" x14ac:dyDescent="0.35">
      <c r="A266" s="1">
        <v>3000</v>
      </c>
      <c r="B266">
        <v>9</v>
      </c>
      <c r="C266" s="1">
        <v>2</v>
      </c>
      <c r="D266" t="s">
        <v>327</v>
      </c>
      <c r="E266">
        <v>21</v>
      </c>
      <c r="F266" t="s">
        <v>328</v>
      </c>
      <c r="G266" t="s">
        <v>332</v>
      </c>
      <c r="H266" t="s">
        <v>329</v>
      </c>
      <c r="I266">
        <v>15</v>
      </c>
      <c r="J266" s="2">
        <v>36</v>
      </c>
      <c r="K266" s="1" t="s">
        <v>243</v>
      </c>
      <c r="L266" s="1" t="s">
        <v>3</v>
      </c>
      <c r="N266">
        <v>15</v>
      </c>
    </row>
    <row r="267" spans="1:14" x14ac:dyDescent="0.35">
      <c r="A267" s="1">
        <v>3000</v>
      </c>
      <c r="B267">
        <v>9</v>
      </c>
      <c r="C267" s="1">
        <v>2</v>
      </c>
      <c r="D267" t="s">
        <v>327</v>
      </c>
      <c r="E267">
        <v>21</v>
      </c>
      <c r="F267" t="s">
        <v>328</v>
      </c>
      <c r="G267" t="s">
        <v>329</v>
      </c>
      <c r="H267" t="s">
        <v>332</v>
      </c>
      <c r="I267">
        <v>12</v>
      </c>
      <c r="J267" s="2">
        <v>35</v>
      </c>
      <c r="K267" s="1" t="s">
        <v>242</v>
      </c>
      <c r="L267" s="1" t="s">
        <v>3</v>
      </c>
      <c r="N267">
        <v>12</v>
      </c>
    </row>
    <row r="268" spans="1:14" x14ac:dyDescent="0.35">
      <c r="A268" s="1">
        <v>3000</v>
      </c>
      <c r="B268">
        <v>9</v>
      </c>
      <c r="C268" s="1">
        <v>2</v>
      </c>
      <c r="D268" t="s">
        <v>327</v>
      </c>
      <c r="E268">
        <v>21</v>
      </c>
      <c r="F268" t="s">
        <v>328</v>
      </c>
      <c r="G268" t="s">
        <v>332</v>
      </c>
      <c r="H268" t="s">
        <v>332</v>
      </c>
      <c r="I268">
        <v>11</v>
      </c>
      <c r="J268" s="2">
        <v>40</v>
      </c>
      <c r="K268" s="1" t="s">
        <v>315</v>
      </c>
      <c r="L268" s="1" t="s">
        <v>297</v>
      </c>
      <c r="N268">
        <v>11</v>
      </c>
    </row>
    <row r="269" spans="1:14" x14ac:dyDescent="0.35">
      <c r="A269" s="1">
        <v>3000</v>
      </c>
      <c r="B269">
        <v>10</v>
      </c>
      <c r="C269" s="1">
        <v>2</v>
      </c>
      <c r="D269" t="s">
        <v>327</v>
      </c>
      <c r="E269">
        <v>21</v>
      </c>
      <c r="F269" t="s">
        <v>328</v>
      </c>
      <c r="G269" t="s">
        <v>330</v>
      </c>
      <c r="H269" t="s">
        <v>330</v>
      </c>
      <c r="I269">
        <v>1</v>
      </c>
      <c r="J269" s="2">
        <v>40</v>
      </c>
      <c r="K269" s="1" t="s">
        <v>263</v>
      </c>
      <c r="L269" s="1" t="s">
        <v>3</v>
      </c>
      <c r="N269">
        <v>1</v>
      </c>
    </row>
    <row r="270" spans="1:14" x14ac:dyDescent="0.35">
      <c r="A270" s="1">
        <v>3000</v>
      </c>
      <c r="B270">
        <v>10</v>
      </c>
      <c r="C270" s="1">
        <v>2</v>
      </c>
      <c r="D270" t="s">
        <v>327</v>
      </c>
      <c r="E270">
        <v>21</v>
      </c>
      <c r="F270" t="s">
        <v>328</v>
      </c>
      <c r="G270" t="s">
        <v>331</v>
      </c>
      <c r="H270" t="s">
        <v>330</v>
      </c>
      <c r="I270">
        <v>2</v>
      </c>
      <c r="J270" s="2">
        <v>40</v>
      </c>
      <c r="K270" s="1" t="s">
        <v>261</v>
      </c>
      <c r="L270" s="1" t="s">
        <v>3</v>
      </c>
      <c r="N270">
        <v>2</v>
      </c>
    </row>
    <row r="271" spans="1:14" x14ac:dyDescent="0.35">
      <c r="A271" s="1">
        <v>3000</v>
      </c>
      <c r="B271">
        <v>10</v>
      </c>
      <c r="C271" s="1">
        <v>2</v>
      </c>
      <c r="D271" t="s">
        <v>327</v>
      </c>
      <c r="E271">
        <v>21</v>
      </c>
      <c r="F271" t="s">
        <v>328</v>
      </c>
      <c r="G271" t="s">
        <v>329</v>
      </c>
      <c r="H271" t="s">
        <v>330</v>
      </c>
      <c r="I271">
        <v>4</v>
      </c>
      <c r="J271" s="2">
        <v>40</v>
      </c>
      <c r="K271" s="1" t="s">
        <v>262</v>
      </c>
      <c r="L271" s="1" t="s">
        <v>3</v>
      </c>
      <c r="N271">
        <v>4</v>
      </c>
    </row>
    <row r="272" spans="1:14" x14ac:dyDescent="0.35">
      <c r="A272" s="1">
        <v>3000</v>
      </c>
      <c r="B272">
        <v>10</v>
      </c>
      <c r="C272" s="1">
        <v>2</v>
      </c>
      <c r="D272" t="s">
        <v>327</v>
      </c>
      <c r="E272">
        <v>21</v>
      </c>
      <c r="F272" t="s">
        <v>328</v>
      </c>
      <c r="G272" t="s">
        <v>332</v>
      </c>
      <c r="H272" t="s">
        <v>330</v>
      </c>
      <c r="I272">
        <v>3</v>
      </c>
      <c r="J272" s="2">
        <v>40</v>
      </c>
      <c r="K272" s="1" t="s">
        <v>260</v>
      </c>
      <c r="L272" s="1" t="s">
        <v>3</v>
      </c>
      <c r="N272">
        <v>3</v>
      </c>
    </row>
    <row r="273" spans="1:14" x14ac:dyDescent="0.35">
      <c r="A273" s="1">
        <v>3000</v>
      </c>
      <c r="B273">
        <v>10</v>
      </c>
      <c r="C273" s="1">
        <v>2</v>
      </c>
      <c r="D273" t="s">
        <v>327</v>
      </c>
      <c r="E273">
        <v>21</v>
      </c>
      <c r="F273" t="s">
        <v>328</v>
      </c>
      <c r="G273" t="s">
        <v>330</v>
      </c>
      <c r="H273" t="s">
        <v>331</v>
      </c>
      <c r="I273">
        <v>5</v>
      </c>
      <c r="J273" s="2">
        <v>31</v>
      </c>
      <c r="K273" s="1" t="s">
        <v>255</v>
      </c>
      <c r="L273" s="1" t="s">
        <v>3</v>
      </c>
      <c r="N273">
        <v>5</v>
      </c>
    </row>
    <row r="274" spans="1:14" x14ac:dyDescent="0.35">
      <c r="A274" s="1">
        <v>3000</v>
      </c>
      <c r="B274">
        <v>10</v>
      </c>
      <c r="C274" s="1">
        <v>2</v>
      </c>
      <c r="D274" t="s">
        <v>327</v>
      </c>
      <c r="E274">
        <v>21</v>
      </c>
      <c r="F274" t="s">
        <v>328</v>
      </c>
      <c r="G274" t="s">
        <v>331</v>
      </c>
      <c r="H274" t="s">
        <v>331</v>
      </c>
      <c r="I274">
        <v>6</v>
      </c>
      <c r="J274" s="2">
        <v>35</v>
      </c>
      <c r="K274" s="1" t="s">
        <v>253</v>
      </c>
      <c r="L274" s="1" t="s">
        <v>3</v>
      </c>
      <c r="N274">
        <v>6</v>
      </c>
    </row>
    <row r="275" spans="1:14" x14ac:dyDescent="0.35">
      <c r="A275" s="1">
        <v>3000</v>
      </c>
      <c r="B275">
        <v>10</v>
      </c>
      <c r="C275" s="1">
        <v>2</v>
      </c>
      <c r="D275" t="s">
        <v>327</v>
      </c>
      <c r="E275">
        <v>21</v>
      </c>
      <c r="F275" t="s">
        <v>328</v>
      </c>
      <c r="G275" t="s">
        <v>329</v>
      </c>
      <c r="H275" t="s">
        <v>331</v>
      </c>
      <c r="I275">
        <v>8</v>
      </c>
      <c r="J275" s="2">
        <v>39</v>
      </c>
      <c r="K275" s="1" t="s">
        <v>254</v>
      </c>
      <c r="L275" s="1" t="s">
        <v>3</v>
      </c>
      <c r="N275">
        <v>8</v>
      </c>
    </row>
    <row r="276" spans="1:14" x14ac:dyDescent="0.35">
      <c r="A276" s="1">
        <v>3000</v>
      </c>
      <c r="B276">
        <v>10</v>
      </c>
      <c r="C276" s="1">
        <v>2</v>
      </c>
      <c r="D276" t="s">
        <v>327</v>
      </c>
      <c r="E276">
        <v>21</v>
      </c>
      <c r="F276" t="s">
        <v>328</v>
      </c>
      <c r="G276" t="s">
        <v>332</v>
      </c>
      <c r="H276" t="s">
        <v>331</v>
      </c>
      <c r="I276">
        <v>7</v>
      </c>
      <c r="J276" s="2">
        <v>27</v>
      </c>
      <c r="K276" s="1" t="s">
        <v>252</v>
      </c>
      <c r="L276" s="1" t="s">
        <v>3</v>
      </c>
      <c r="N276">
        <v>7</v>
      </c>
    </row>
    <row r="277" spans="1:14" x14ac:dyDescent="0.35">
      <c r="A277" s="1">
        <v>3000</v>
      </c>
      <c r="B277">
        <v>10</v>
      </c>
      <c r="C277" s="1">
        <v>2</v>
      </c>
      <c r="D277" t="s">
        <v>327</v>
      </c>
      <c r="E277">
        <v>21</v>
      </c>
      <c r="F277" t="s">
        <v>328</v>
      </c>
      <c r="G277" t="s">
        <v>330</v>
      </c>
      <c r="H277" t="s">
        <v>329</v>
      </c>
      <c r="I277">
        <v>13</v>
      </c>
      <c r="J277" s="2">
        <v>40</v>
      </c>
      <c r="K277" s="1" t="s">
        <v>259</v>
      </c>
      <c r="L277" s="1" t="s">
        <v>3</v>
      </c>
      <c r="N277">
        <v>13</v>
      </c>
    </row>
    <row r="278" spans="1:14" x14ac:dyDescent="0.35">
      <c r="A278" s="1">
        <v>3000</v>
      </c>
      <c r="B278">
        <v>10</v>
      </c>
      <c r="C278" s="1">
        <v>2</v>
      </c>
      <c r="D278" t="s">
        <v>327</v>
      </c>
      <c r="E278">
        <v>21</v>
      </c>
      <c r="F278" t="s">
        <v>328</v>
      </c>
      <c r="G278" t="s">
        <v>331</v>
      </c>
      <c r="H278" t="s">
        <v>329</v>
      </c>
      <c r="I278">
        <v>14</v>
      </c>
      <c r="J278" s="2">
        <v>40</v>
      </c>
      <c r="K278" s="1" t="s">
        <v>257</v>
      </c>
      <c r="L278" s="1" t="s">
        <v>3</v>
      </c>
      <c r="N278">
        <v>14</v>
      </c>
    </row>
    <row r="279" spans="1:14" x14ac:dyDescent="0.35">
      <c r="A279" s="1">
        <v>3000</v>
      </c>
      <c r="B279">
        <v>10</v>
      </c>
      <c r="C279" s="1">
        <v>2</v>
      </c>
      <c r="D279" t="s">
        <v>327</v>
      </c>
      <c r="E279">
        <v>21</v>
      </c>
      <c r="F279" t="s">
        <v>328</v>
      </c>
      <c r="G279" t="s">
        <v>329</v>
      </c>
      <c r="H279" t="s">
        <v>329</v>
      </c>
      <c r="I279">
        <v>16</v>
      </c>
      <c r="J279" s="2">
        <v>40</v>
      </c>
      <c r="K279" s="1" t="s">
        <v>258</v>
      </c>
      <c r="L279" s="1" t="s">
        <v>3</v>
      </c>
      <c r="N279">
        <v>16</v>
      </c>
    </row>
    <row r="280" spans="1:14" x14ac:dyDescent="0.35">
      <c r="A280" s="1">
        <v>3000</v>
      </c>
      <c r="B280">
        <v>10</v>
      </c>
      <c r="C280" s="1">
        <v>2</v>
      </c>
      <c r="D280" t="s">
        <v>327</v>
      </c>
      <c r="E280">
        <v>21</v>
      </c>
      <c r="F280" t="s">
        <v>328</v>
      </c>
      <c r="G280" t="s">
        <v>332</v>
      </c>
      <c r="H280" t="s">
        <v>329</v>
      </c>
      <c r="I280">
        <v>15</v>
      </c>
      <c r="J280" s="2">
        <v>33</v>
      </c>
      <c r="K280" s="1" t="s">
        <v>256</v>
      </c>
      <c r="L280" s="1" t="s">
        <v>3</v>
      </c>
      <c r="N280">
        <v>15</v>
      </c>
    </row>
    <row r="281" spans="1:14" x14ac:dyDescent="0.35">
      <c r="A281" s="1">
        <v>3000</v>
      </c>
      <c r="B281">
        <v>10</v>
      </c>
      <c r="C281" s="1">
        <v>2</v>
      </c>
      <c r="D281" t="s">
        <v>327</v>
      </c>
      <c r="E281">
        <v>21</v>
      </c>
      <c r="F281" t="s">
        <v>328</v>
      </c>
      <c r="G281" t="s">
        <v>330</v>
      </c>
      <c r="H281" t="s">
        <v>332</v>
      </c>
      <c r="I281">
        <v>9</v>
      </c>
      <c r="J281" s="2">
        <v>40</v>
      </c>
      <c r="K281" s="1" t="s">
        <v>251</v>
      </c>
      <c r="L281" s="1" t="s">
        <v>3</v>
      </c>
      <c r="N281">
        <v>9</v>
      </c>
    </row>
    <row r="282" spans="1:14" x14ac:dyDescent="0.35">
      <c r="A282" s="1">
        <v>3000</v>
      </c>
      <c r="B282">
        <v>10</v>
      </c>
      <c r="C282" s="1">
        <v>2</v>
      </c>
      <c r="D282" t="s">
        <v>327</v>
      </c>
      <c r="E282">
        <v>21</v>
      </c>
      <c r="F282" t="s">
        <v>328</v>
      </c>
      <c r="G282" t="s">
        <v>331</v>
      </c>
      <c r="H282" t="s">
        <v>332</v>
      </c>
      <c r="I282">
        <v>10</v>
      </c>
      <c r="J282" s="2">
        <v>30</v>
      </c>
      <c r="K282" s="1" t="s">
        <v>249</v>
      </c>
      <c r="L282" s="1" t="s">
        <v>3</v>
      </c>
      <c r="N282">
        <v>10</v>
      </c>
    </row>
    <row r="283" spans="1:14" x14ac:dyDescent="0.35">
      <c r="A283" s="1">
        <v>3000</v>
      </c>
      <c r="B283">
        <v>10</v>
      </c>
      <c r="C283" s="1">
        <v>2</v>
      </c>
      <c r="D283" t="s">
        <v>327</v>
      </c>
      <c r="E283">
        <v>21</v>
      </c>
      <c r="F283" t="s">
        <v>328</v>
      </c>
      <c r="G283" t="s">
        <v>329</v>
      </c>
      <c r="H283" t="s">
        <v>332</v>
      </c>
      <c r="I283">
        <v>12</v>
      </c>
      <c r="J283" s="2">
        <v>15</v>
      </c>
      <c r="K283" s="1" t="s">
        <v>250</v>
      </c>
      <c r="L283" s="1" t="s">
        <v>3</v>
      </c>
      <c r="N283">
        <v>12</v>
      </c>
    </row>
    <row r="284" spans="1:14" x14ac:dyDescent="0.35">
      <c r="A284" s="1">
        <v>3000</v>
      </c>
      <c r="B284">
        <v>10</v>
      </c>
      <c r="C284" s="1">
        <v>2</v>
      </c>
      <c r="D284" t="s">
        <v>327</v>
      </c>
      <c r="E284">
        <v>21</v>
      </c>
      <c r="F284" t="s">
        <v>328</v>
      </c>
      <c r="G284" t="s">
        <v>332</v>
      </c>
      <c r="H284" t="s">
        <v>332</v>
      </c>
      <c r="I284">
        <v>11</v>
      </c>
      <c r="J284" s="2">
        <v>5</v>
      </c>
      <c r="K284" s="1" t="s">
        <v>248</v>
      </c>
      <c r="L284" s="1" t="s">
        <v>3</v>
      </c>
      <c r="N284">
        <v>11</v>
      </c>
    </row>
    <row r="285" spans="1:14" x14ac:dyDescent="0.35">
      <c r="A285" s="1">
        <v>3000</v>
      </c>
      <c r="B285">
        <v>11</v>
      </c>
      <c r="C285" s="1">
        <v>2</v>
      </c>
      <c r="D285" t="s">
        <v>327</v>
      </c>
      <c r="E285">
        <v>21</v>
      </c>
      <c r="F285" t="s">
        <v>328</v>
      </c>
      <c r="G285" t="s">
        <v>330</v>
      </c>
      <c r="H285" t="s">
        <v>330</v>
      </c>
      <c r="I285">
        <v>1</v>
      </c>
      <c r="J285" s="2">
        <v>40</v>
      </c>
      <c r="K285" s="1" t="s">
        <v>272</v>
      </c>
      <c r="L285" s="1" t="s">
        <v>3</v>
      </c>
      <c r="N285">
        <v>1</v>
      </c>
    </row>
    <row r="286" spans="1:14" x14ac:dyDescent="0.35">
      <c r="A286" s="1">
        <v>3000</v>
      </c>
      <c r="B286">
        <v>11</v>
      </c>
      <c r="C286" s="1">
        <v>2</v>
      </c>
      <c r="D286" t="s">
        <v>327</v>
      </c>
      <c r="E286">
        <v>21</v>
      </c>
      <c r="F286" t="s">
        <v>328</v>
      </c>
      <c r="G286" t="s">
        <v>331</v>
      </c>
      <c r="H286" t="s">
        <v>330</v>
      </c>
      <c r="I286">
        <v>2</v>
      </c>
      <c r="J286" s="2">
        <v>40</v>
      </c>
      <c r="K286" s="1" t="s">
        <v>270</v>
      </c>
      <c r="L286" s="1" t="s">
        <v>3</v>
      </c>
      <c r="N286">
        <v>2</v>
      </c>
    </row>
    <row r="287" spans="1:14" x14ac:dyDescent="0.35">
      <c r="A287" s="1">
        <v>3000</v>
      </c>
      <c r="B287">
        <v>11</v>
      </c>
      <c r="C287" s="1">
        <v>2</v>
      </c>
      <c r="D287" t="s">
        <v>327</v>
      </c>
      <c r="E287">
        <v>21</v>
      </c>
      <c r="F287" t="s">
        <v>328</v>
      </c>
      <c r="G287" t="s">
        <v>329</v>
      </c>
      <c r="H287" t="s">
        <v>330</v>
      </c>
      <c r="I287">
        <v>4</v>
      </c>
      <c r="J287" s="2">
        <v>15</v>
      </c>
      <c r="K287" s="1" t="s">
        <v>271</v>
      </c>
      <c r="L287" s="1" t="s">
        <v>3</v>
      </c>
      <c r="N287">
        <v>4</v>
      </c>
    </row>
    <row r="288" spans="1:14" x14ac:dyDescent="0.35">
      <c r="A288" s="1">
        <v>3000</v>
      </c>
      <c r="B288">
        <v>11</v>
      </c>
      <c r="C288" s="1">
        <v>2</v>
      </c>
      <c r="D288" t="s">
        <v>327</v>
      </c>
      <c r="E288">
        <v>21</v>
      </c>
      <c r="F288" t="s">
        <v>328</v>
      </c>
      <c r="G288" t="s">
        <v>332</v>
      </c>
      <c r="H288" t="s">
        <v>330</v>
      </c>
      <c r="I288">
        <v>3</v>
      </c>
      <c r="J288" s="2">
        <v>37</v>
      </c>
      <c r="K288" s="1" t="s">
        <v>269</v>
      </c>
      <c r="L288" s="1" t="s">
        <v>3</v>
      </c>
      <c r="N288">
        <v>3</v>
      </c>
    </row>
    <row r="289" spans="1:14" x14ac:dyDescent="0.35">
      <c r="A289" s="1">
        <v>3000</v>
      </c>
      <c r="B289">
        <v>11</v>
      </c>
      <c r="C289" s="1">
        <v>2</v>
      </c>
      <c r="D289" t="s">
        <v>327</v>
      </c>
      <c r="E289">
        <v>21</v>
      </c>
      <c r="F289" t="s">
        <v>328</v>
      </c>
      <c r="G289" t="s">
        <v>330</v>
      </c>
      <c r="H289" t="s">
        <v>331</v>
      </c>
      <c r="I289">
        <v>5</v>
      </c>
      <c r="J289" s="2">
        <v>40</v>
      </c>
      <c r="K289" s="1" t="s">
        <v>268</v>
      </c>
      <c r="L289" s="1" t="s">
        <v>3</v>
      </c>
      <c r="N289">
        <v>5</v>
      </c>
    </row>
    <row r="290" spans="1:14" x14ac:dyDescent="0.35">
      <c r="A290" s="1">
        <v>3000</v>
      </c>
      <c r="B290">
        <v>11</v>
      </c>
      <c r="C290" s="1">
        <v>2</v>
      </c>
      <c r="D290" t="s">
        <v>327</v>
      </c>
      <c r="E290">
        <v>21</v>
      </c>
      <c r="F290" t="s">
        <v>328</v>
      </c>
      <c r="G290" t="s">
        <v>331</v>
      </c>
      <c r="H290" t="s">
        <v>331</v>
      </c>
      <c r="I290">
        <v>6</v>
      </c>
      <c r="J290" s="2">
        <v>33</v>
      </c>
      <c r="K290" s="1" t="s">
        <v>266</v>
      </c>
      <c r="L290" s="1" t="s">
        <v>3</v>
      </c>
      <c r="N290">
        <v>6</v>
      </c>
    </row>
    <row r="291" spans="1:14" x14ac:dyDescent="0.35">
      <c r="A291" s="1">
        <v>3000</v>
      </c>
      <c r="B291">
        <v>11</v>
      </c>
      <c r="C291" s="1">
        <v>2</v>
      </c>
      <c r="D291" t="s">
        <v>327</v>
      </c>
      <c r="E291">
        <v>21</v>
      </c>
      <c r="F291" t="s">
        <v>328</v>
      </c>
      <c r="G291" t="s">
        <v>329</v>
      </c>
      <c r="H291" t="s">
        <v>331</v>
      </c>
      <c r="I291">
        <v>8</v>
      </c>
      <c r="J291" s="2">
        <v>29</v>
      </c>
      <c r="K291" s="1" t="s">
        <v>267</v>
      </c>
      <c r="L291" s="1" t="s">
        <v>3</v>
      </c>
      <c r="N291">
        <v>8</v>
      </c>
    </row>
    <row r="292" spans="1:14" x14ac:dyDescent="0.35">
      <c r="A292" s="1">
        <v>3000</v>
      </c>
      <c r="B292">
        <v>11</v>
      </c>
      <c r="C292" s="1">
        <v>2</v>
      </c>
      <c r="D292" t="s">
        <v>327</v>
      </c>
      <c r="E292">
        <v>21</v>
      </c>
      <c r="F292" t="s">
        <v>328</v>
      </c>
      <c r="G292" t="s">
        <v>332</v>
      </c>
      <c r="H292" t="s">
        <v>331</v>
      </c>
      <c r="I292">
        <v>7</v>
      </c>
      <c r="J292" s="2">
        <v>17</v>
      </c>
      <c r="K292" s="1" t="s">
        <v>265</v>
      </c>
      <c r="L292" s="1" t="s">
        <v>3</v>
      </c>
      <c r="N292">
        <v>7</v>
      </c>
    </row>
    <row r="293" spans="1:14" x14ac:dyDescent="0.35">
      <c r="A293" s="1">
        <v>3000</v>
      </c>
      <c r="B293">
        <v>11</v>
      </c>
      <c r="C293" s="1">
        <v>2</v>
      </c>
      <c r="D293" t="s">
        <v>327</v>
      </c>
      <c r="E293">
        <v>21</v>
      </c>
      <c r="F293" t="s">
        <v>328</v>
      </c>
      <c r="G293" t="s">
        <v>331</v>
      </c>
      <c r="H293" t="s">
        <v>332</v>
      </c>
      <c r="I293">
        <v>10</v>
      </c>
      <c r="J293" s="2">
        <v>2</v>
      </c>
      <c r="K293" s="1" t="s">
        <v>264</v>
      </c>
      <c r="L293" s="1" t="s">
        <v>3</v>
      </c>
      <c r="N293">
        <v>10</v>
      </c>
    </row>
    <row r="294" spans="1:14" x14ac:dyDescent="0.35">
      <c r="A294" s="1">
        <v>3000</v>
      </c>
      <c r="B294">
        <v>12</v>
      </c>
      <c r="C294" s="1">
        <v>2</v>
      </c>
      <c r="D294" t="s">
        <v>327</v>
      </c>
      <c r="E294">
        <v>21</v>
      </c>
      <c r="F294" t="s">
        <v>328</v>
      </c>
      <c r="G294" t="s">
        <v>330</v>
      </c>
      <c r="H294" t="s">
        <v>331</v>
      </c>
      <c r="I294">
        <v>5</v>
      </c>
      <c r="J294" s="2">
        <v>30</v>
      </c>
      <c r="K294" s="1" t="s">
        <v>276</v>
      </c>
      <c r="L294" s="1" t="s">
        <v>3</v>
      </c>
      <c r="N294">
        <v>5</v>
      </c>
    </row>
    <row r="295" spans="1:14" x14ac:dyDescent="0.35">
      <c r="A295" s="1">
        <v>3000</v>
      </c>
      <c r="B295">
        <v>12</v>
      </c>
      <c r="C295" s="1">
        <v>2</v>
      </c>
      <c r="D295" t="s">
        <v>327</v>
      </c>
      <c r="E295">
        <v>21</v>
      </c>
      <c r="F295" t="s">
        <v>328</v>
      </c>
      <c r="G295" t="s">
        <v>331</v>
      </c>
      <c r="H295" t="s">
        <v>331</v>
      </c>
      <c r="I295">
        <v>6</v>
      </c>
      <c r="J295" s="2">
        <v>38</v>
      </c>
      <c r="K295" s="1" t="s">
        <v>275</v>
      </c>
      <c r="L295" s="1" t="s">
        <v>3</v>
      </c>
      <c r="N295">
        <v>6</v>
      </c>
    </row>
    <row r="296" spans="1:14" x14ac:dyDescent="0.35">
      <c r="A296" s="1">
        <v>3000</v>
      </c>
      <c r="B296">
        <v>12</v>
      </c>
      <c r="C296" s="1">
        <v>2</v>
      </c>
      <c r="D296" t="s">
        <v>327</v>
      </c>
      <c r="E296">
        <v>21</v>
      </c>
      <c r="F296" t="s">
        <v>328</v>
      </c>
      <c r="G296" t="s">
        <v>332</v>
      </c>
      <c r="H296" t="s">
        <v>331</v>
      </c>
      <c r="I296">
        <v>7</v>
      </c>
      <c r="J296" s="2">
        <v>36</v>
      </c>
      <c r="K296" s="1" t="s">
        <v>274</v>
      </c>
      <c r="L296" s="1" t="s">
        <v>3</v>
      </c>
      <c r="N296">
        <v>7</v>
      </c>
    </row>
    <row r="297" spans="1:14" x14ac:dyDescent="0.35">
      <c r="A297" s="1">
        <v>3000</v>
      </c>
      <c r="B297">
        <v>12</v>
      </c>
      <c r="C297" s="1">
        <v>2</v>
      </c>
      <c r="D297" t="s">
        <v>327</v>
      </c>
      <c r="E297">
        <v>21</v>
      </c>
      <c r="F297" t="s">
        <v>328</v>
      </c>
      <c r="G297" t="s">
        <v>331</v>
      </c>
      <c r="H297" t="s">
        <v>332</v>
      </c>
      <c r="I297">
        <v>10</v>
      </c>
      <c r="J297" s="2">
        <v>3</v>
      </c>
      <c r="K297" s="1" t="s">
        <v>273</v>
      </c>
      <c r="L297" s="1" t="s">
        <v>3</v>
      </c>
      <c r="N297">
        <v>10</v>
      </c>
    </row>
    <row r="298" spans="1:14" x14ac:dyDescent="0.35">
      <c r="A298" s="1">
        <v>3000</v>
      </c>
      <c r="B298">
        <v>17</v>
      </c>
      <c r="C298" s="1">
        <v>2</v>
      </c>
      <c r="D298" t="s">
        <v>327</v>
      </c>
      <c r="E298">
        <v>21</v>
      </c>
      <c r="F298" t="s">
        <v>328</v>
      </c>
      <c r="G298" t="s">
        <v>330</v>
      </c>
      <c r="H298" t="s">
        <v>331</v>
      </c>
      <c r="I298">
        <v>5</v>
      </c>
      <c r="J298" s="2">
        <v>40</v>
      </c>
      <c r="K298" s="1" t="s">
        <v>316</v>
      </c>
      <c r="L298" s="1" t="s">
        <v>297</v>
      </c>
      <c r="N298">
        <v>5</v>
      </c>
    </row>
    <row r="299" spans="1:14" x14ac:dyDescent="0.35">
      <c r="A299" s="1">
        <v>3000</v>
      </c>
      <c r="B299">
        <v>17</v>
      </c>
      <c r="C299" s="1">
        <v>2</v>
      </c>
      <c r="D299" t="s">
        <v>327</v>
      </c>
      <c r="E299">
        <v>21</v>
      </c>
      <c r="F299" t="s">
        <v>328</v>
      </c>
      <c r="G299" t="s">
        <v>331</v>
      </c>
      <c r="H299" t="s">
        <v>331</v>
      </c>
      <c r="I299">
        <v>6</v>
      </c>
      <c r="J299" s="2">
        <v>40</v>
      </c>
      <c r="K299" s="1" t="s">
        <v>317</v>
      </c>
      <c r="L299" s="1" t="s">
        <v>297</v>
      </c>
      <c r="N299">
        <v>6</v>
      </c>
    </row>
    <row r="300" spans="1:14" x14ac:dyDescent="0.35">
      <c r="A300" s="1">
        <v>3000</v>
      </c>
      <c r="B300">
        <v>17</v>
      </c>
      <c r="C300" s="1">
        <v>2</v>
      </c>
      <c r="D300" t="s">
        <v>327</v>
      </c>
      <c r="E300">
        <v>21</v>
      </c>
      <c r="F300" t="s">
        <v>328</v>
      </c>
      <c r="G300" t="s">
        <v>329</v>
      </c>
      <c r="H300" t="s">
        <v>331</v>
      </c>
      <c r="I300">
        <v>8</v>
      </c>
      <c r="J300" s="2">
        <v>40</v>
      </c>
      <c r="K300" s="1" t="s">
        <v>318</v>
      </c>
      <c r="L300" s="1" t="s">
        <v>297</v>
      </c>
      <c r="N300">
        <v>8</v>
      </c>
    </row>
    <row r="301" spans="1:14" x14ac:dyDescent="0.35">
      <c r="A301" s="1">
        <v>3000</v>
      </c>
      <c r="B301">
        <v>17</v>
      </c>
      <c r="C301" s="1">
        <v>2</v>
      </c>
      <c r="D301" t="s">
        <v>327</v>
      </c>
      <c r="E301">
        <v>21</v>
      </c>
      <c r="F301" t="s">
        <v>328</v>
      </c>
      <c r="G301" t="s">
        <v>332</v>
      </c>
      <c r="H301" t="s">
        <v>331</v>
      </c>
      <c r="I301">
        <v>7</v>
      </c>
      <c r="J301" s="2">
        <v>40</v>
      </c>
      <c r="K301" s="1" t="s">
        <v>319</v>
      </c>
      <c r="L301" s="1" t="s">
        <v>297</v>
      </c>
      <c r="N301">
        <v>7</v>
      </c>
    </row>
    <row r="302" spans="1:14" x14ac:dyDescent="0.35">
      <c r="A302" s="1">
        <v>3000</v>
      </c>
      <c r="B302">
        <v>18</v>
      </c>
      <c r="C302" s="1">
        <v>2</v>
      </c>
      <c r="D302" t="s">
        <v>327</v>
      </c>
      <c r="E302">
        <v>21</v>
      </c>
      <c r="F302" t="s">
        <v>328</v>
      </c>
      <c r="G302" t="s">
        <v>329</v>
      </c>
      <c r="H302" t="s">
        <v>330</v>
      </c>
      <c r="I302">
        <v>4</v>
      </c>
      <c r="J302" s="2">
        <v>30</v>
      </c>
      <c r="K302" s="1" t="s">
        <v>286</v>
      </c>
      <c r="L302" s="1" t="s">
        <v>3</v>
      </c>
      <c r="N302">
        <v>4</v>
      </c>
    </row>
    <row r="303" spans="1:14" x14ac:dyDescent="0.35">
      <c r="A303" s="1">
        <v>3000</v>
      </c>
      <c r="B303">
        <v>18</v>
      </c>
      <c r="C303" s="1">
        <v>2</v>
      </c>
      <c r="D303" t="s">
        <v>327</v>
      </c>
      <c r="E303">
        <v>21</v>
      </c>
      <c r="F303" t="s">
        <v>328</v>
      </c>
      <c r="G303" t="s">
        <v>332</v>
      </c>
      <c r="H303" t="s">
        <v>330</v>
      </c>
      <c r="I303">
        <v>3</v>
      </c>
      <c r="J303" s="2">
        <v>23</v>
      </c>
      <c r="K303" s="1" t="s">
        <v>285</v>
      </c>
      <c r="L303" s="1" t="s">
        <v>3</v>
      </c>
      <c r="N303">
        <v>3</v>
      </c>
    </row>
    <row r="304" spans="1:14" x14ac:dyDescent="0.35">
      <c r="A304" s="1">
        <v>3000</v>
      </c>
      <c r="B304">
        <v>18</v>
      </c>
      <c r="C304" s="1">
        <v>2</v>
      </c>
      <c r="D304" t="s">
        <v>327</v>
      </c>
      <c r="E304">
        <v>21</v>
      </c>
      <c r="F304" t="s">
        <v>328</v>
      </c>
      <c r="G304" t="s">
        <v>329</v>
      </c>
      <c r="H304" t="s">
        <v>331</v>
      </c>
      <c r="I304">
        <v>8</v>
      </c>
      <c r="J304" s="2">
        <v>5</v>
      </c>
      <c r="K304" s="1" t="s">
        <v>284</v>
      </c>
      <c r="L304" s="1" t="s">
        <v>3</v>
      </c>
      <c r="N304">
        <v>8</v>
      </c>
    </row>
    <row r="305" spans="1:14" x14ac:dyDescent="0.35">
      <c r="A305" s="1">
        <v>3000</v>
      </c>
      <c r="B305">
        <v>18</v>
      </c>
      <c r="C305" s="1">
        <v>2</v>
      </c>
      <c r="D305" t="s">
        <v>327</v>
      </c>
      <c r="E305">
        <v>21</v>
      </c>
      <c r="F305" t="s">
        <v>328</v>
      </c>
      <c r="G305" t="s">
        <v>332</v>
      </c>
      <c r="H305" t="s">
        <v>331</v>
      </c>
      <c r="I305">
        <v>7</v>
      </c>
      <c r="J305" s="2">
        <v>22</v>
      </c>
      <c r="K305" s="1" t="s">
        <v>283</v>
      </c>
      <c r="L305" s="1" t="s">
        <v>3</v>
      </c>
      <c r="N305">
        <v>7</v>
      </c>
    </row>
    <row r="306" spans="1:14" x14ac:dyDescent="0.35">
      <c r="A306" s="1">
        <v>3000</v>
      </c>
      <c r="B306">
        <v>18</v>
      </c>
      <c r="C306" s="1">
        <v>2</v>
      </c>
      <c r="D306" t="s">
        <v>327</v>
      </c>
      <c r="E306">
        <v>21</v>
      </c>
      <c r="F306" t="s">
        <v>328</v>
      </c>
      <c r="G306" t="s">
        <v>330</v>
      </c>
      <c r="H306" t="s">
        <v>329</v>
      </c>
      <c r="I306">
        <v>13</v>
      </c>
      <c r="J306" s="2">
        <v>40</v>
      </c>
      <c r="K306" s="1" t="s">
        <v>320</v>
      </c>
      <c r="L306" s="1" t="s">
        <v>297</v>
      </c>
      <c r="N306">
        <v>13</v>
      </c>
    </row>
    <row r="307" spans="1:14" x14ac:dyDescent="0.35">
      <c r="A307" s="1">
        <v>3000</v>
      </c>
      <c r="B307">
        <v>18</v>
      </c>
      <c r="C307" s="1">
        <v>2</v>
      </c>
      <c r="D307" t="s">
        <v>327</v>
      </c>
      <c r="E307">
        <v>21</v>
      </c>
      <c r="F307" t="s">
        <v>328</v>
      </c>
      <c r="G307" t="s">
        <v>331</v>
      </c>
      <c r="H307" t="s">
        <v>329</v>
      </c>
      <c r="I307">
        <v>14</v>
      </c>
      <c r="J307" s="2">
        <v>40</v>
      </c>
      <c r="K307" s="1" t="s">
        <v>321</v>
      </c>
      <c r="L307" s="1" t="s">
        <v>297</v>
      </c>
      <c r="N307">
        <v>14</v>
      </c>
    </row>
    <row r="308" spans="1:14" x14ac:dyDescent="0.35">
      <c r="A308" s="1">
        <v>3000</v>
      </c>
      <c r="B308">
        <v>18</v>
      </c>
      <c r="C308" s="1">
        <v>2</v>
      </c>
      <c r="D308" t="s">
        <v>327</v>
      </c>
      <c r="E308">
        <v>21</v>
      </c>
      <c r="F308" t="s">
        <v>328</v>
      </c>
      <c r="G308" t="s">
        <v>332</v>
      </c>
      <c r="H308" t="s">
        <v>329</v>
      </c>
      <c r="I308">
        <v>15</v>
      </c>
      <c r="J308" s="2">
        <v>40</v>
      </c>
      <c r="K308" s="1" t="s">
        <v>322</v>
      </c>
      <c r="L308" s="1" t="s">
        <v>297</v>
      </c>
      <c r="N308">
        <v>15</v>
      </c>
    </row>
    <row r="309" spans="1:14" x14ac:dyDescent="0.35">
      <c r="A309" s="1">
        <v>3000</v>
      </c>
      <c r="B309">
        <v>18</v>
      </c>
      <c r="C309" s="1">
        <v>2</v>
      </c>
      <c r="D309" t="s">
        <v>327</v>
      </c>
      <c r="E309">
        <v>21</v>
      </c>
      <c r="F309" t="s">
        <v>328</v>
      </c>
      <c r="G309" t="s">
        <v>330</v>
      </c>
      <c r="H309" t="s">
        <v>332</v>
      </c>
      <c r="I309">
        <v>9</v>
      </c>
      <c r="J309" s="2">
        <v>36</v>
      </c>
      <c r="K309" s="1" t="s">
        <v>282</v>
      </c>
      <c r="L309" s="1" t="s">
        <v>3</v>
      </c>
      <c r="N309">
        <v>9</v>
      </c>
    </row>
    <row r="310" spans="1:14" x14ac:dyDescent="0.35">
      <c r="A310" s="1">
        <v>3000</v>
      </c>
      <c r="B310">
        <v>18</v>
      </c>
      <c r="C310" s="1">
        <v>2</v>
      </c>
      <c r="D310" t="s">
        <v>327</v>
      </c>
      <c r="E310">
        <v>21</v>
      </c>
      <c r="F310" t="s">
        <v>328</v>
      </c>
      <c r="G310" t="s">
        <v>331</v>
      </c>
      <c r="H310" t="s">
        <v>332</v>
      </c>
      <c r="I310">
        <v>10</v>
      </c>
      <c r="J310" s="2">
        <v>22</v>
      </c>
      <c r="K310" s="1" t="s">
        <v>280</v>
      </c>
      <c r="L310" s="1" t="s">
        <v>3</v>
      </c>
      <c r="N310">
        <v>10</v>
      </c>
    </row>
    <row r="311" spans="1:14" x14ac:dyDescent="0.35">
      <c r="A311" s="1">
        <v>3000</v>
      </c>
      <c r="B311">
        <v>18</v>
      </c>
      <c r="C311" s="1">
        <v>2</v>
      </c>
      <c r="D311" t="s">
        <v>327</v>
      </c>
      <c r="E311">
        <v>21</v>
      </c>
      <c r="F311" t="s">
        <v>328</v>
      </c>
      <c r="G311" t="s">
        <v>329</v>
      </c>
      <c r="H311" t="s">
        <v>332</v>
      </c>
      <c r="I311">
        <v>12</v>
      </c>
      <c r="J311" s="2">
        <v>10</v>
      </c>
      <c r="K311" s="1" t="s">
        <v>281</v>
      </c>
      <c r="L311" s="1" t="s">
        <v>3</v>
      </c>
      <c r="N311">
        <v>12</v>
      </c>
    </row>
    <row r="312" spans="1:14" x14ac:dyDescent="0.35">
      <c r="A312" s="1">
        <v>3000</v>
      </c>
      <c r="B312">
        <v>18</v>
      </c>
      <c r="C312" s="1">
        <v>2</v>
      </c>
      <c r="D312" t="s">
        <v>327</v>
      </c>
      <c r="E312">
        <v>21</v>
      </c>
      <c r="F312" t="s">
        <v>328</v>
      </c>
      <c r="G312" t="s">
        <v>332</v>
      </c>
      <c r="H312" t="s">
        <v>332</v>
      </c>
      <c r="I312">
        <v>11</v>
      </c>
      <c r="J312" s="2">
        <v>4</v>
      </c>
      <c r="K312" s="1" t="s">
        <v>279</v>
      </c>
      <c r="L312" s="1" t="s">
        <v>3</v>
      </c>
      <c r="N312">
        <v>11</v>
      </c>
    </row>
    <row r="313" spans="1:14" x14ac:dyDescent="0.35">
      <c r="A313" s="1">
        <v>3000</v>
      </c>
      <c r="B313">
        <v>19</v>
      </c>
      <c r="C313" s="1">
        <v>2</v>
      </c>
      <c r="D313" t="s">
        <v>327</v>
      </c>
      <c r="E313">
        <v>21</v>
      </c>
      <c r="F313" t="s">
        <v>328</v>
      </c>
      <c r="G313" t="s">
        <v>332</v>
      </c>
      <c r="H313" t="s">
        <v>331</v>
      </c>
      <c r="I313">
        <v>7</v>
      </c>
      <c r="J313" s="2">
        <v>25</v>
      </c>
      <c r="K313" s="1" t="s">
        <v>293</v>
      </c>
      <c r="L313" s="1" t="s">
        <v>3</v>
      </c>
      <c r="N313">
        <v>7</v>
      </c>
    </row>
    <row r="314" spans="1:14" x14ac:dyDescent="0.35">
      <c r="A314" s="1">
        <v>3000</v>
      </c>
      <c r="B314">
        <v>13</v>
      </c>
      <c r="C314" s="1">
        <v>2</v>
      </c>
      <c r="D314" t="s">
        <v>327</v>
      </c>
      <c r="E314">
        <v>22</v>
      </c>
      <c r="F314" t="s">
        <v>328</v>
      </c>
      <c r="G314" t="s">
        <v>329</v>
      </c>
      <c r="H314" t="s">
        <v>329</v>
      </c>
      <c r="I314">
        <v>16</v>
      </c>
      <c r="J314" s="2">
        <v>34</v>
      </c>
      <c r="K314" s="1" t="s">
        <v>278</v>
      </c>
      <c r="L314" s="1" t="s">
        <v>3</v>
      </c>
      <c r="N314">
        <v>16</v>
      </c>
    </row>
    <row r="315" spans="1:14" x14ac:dyDescent="0.35">
      <c r="A315" s="1">
        <v>3000</v>
      </c>
      <c r="B315">
        <v>13</v>
      </c>
      <c r="C315" s="1">
        <v>2</v>
      </c>
      <c r="D315" t="s">
        <v>327</v>
      </c>
      <c r="E315">
        <v>22</v>
      </c>
      <c r="F315" t="s">
        <v>328</v>
      </c>
      <c r="G315" t="s">
        <v>332</v>
      </c>
      <c r="H315" t="s">
        <v>329</v>
      </c>
      <c r="I315">
        <v>15</v>
      </c>
      <c r="J315" s="2">
        <v>23</v>
      </c>
      <c r="K315" s="1" t="s">
        <v>277</v>
      </c>
      <c r="L315" s="1" t="s">
        <v>3</v>
      </c>
      <c r="N315">
        <v>15</v>
      </c>
    </row>
    <row r="316" spans="1:14" x14ac:dyDescent="0.35">
      <c r="A316" s="1">
        <v>3000</v>
      </c>
      <c r="B316">
        <v>24</v>
      </c>
      <c r="C316" s="1">
        <v>2</v>
      </c>
      <c r="D316" t="s">
        <v>327</v>
      </c>
      <c r="E316">
        <v>22</v>
      </c>
      <c r="F316" t="s">
        <v>328</v>
      </c>
      <c r="G316" t="s">
        <v>330</v>
      </c>
      <c r="H316" t="s">
        <v>330</v>
      </c>
      <c r="I316">
        <v>1</v>
      </c>
      <c r="J316" s="2">
        <v>28</v>
      </c>
      <c r="K316" s="1" t="s">
        <v>292</v>
      </c>
      <c r="L316" s="1" t="s">
        <v>3</v>
      </c>
      <c r="N316">
        <v>1</v>
      </c>
    </row>
    <row r="317" spans="1:14" x14ac:dyDescent="0.35">
      <c r="A317" s="1">
        <v>3000</v>
      </c>
      <c r="B317">
        <v>24</v>
      </c>
      <c r="C317" s="1">
        <v>2</v>
      </c>
      <c r="D317" t="s">
        <v>327</v>
      </c>
      <c r="E317">
        <v>22</v>
      </c>
      <c r="F317" t="s">
        <v>328</v>
      </c>
      <c r="G317" t="s">
        <v>331</v>
      </c>
      <c r="H317" t="s">
        <v>330</v>
      </c>
      <c r="I317">
        <v>2</v>
      </c>
      <c r="J317" s="2">
        <v>30</v>
      </c>
      <c r="K317" s="1" t="s">
        <v>290</v>
      </c>
      <c r="L317" s="1" t="s">
        <v>3</v>
      </c>
      <c r="N317">
        <v>2</v>
      </c>
    </row>
    <row r="318" spans="1:14" x14ac:dyDescent="0.35">
      <c r="A318" s="1">
        <v>3000</v>
      </c>
      <c r="B318">
        <v>24</v>
      </c>
      <c r="C318" s="1">
        <v>2</v>
      </c>
      <c r="D318" t="s">
        <v>327</v>
      </c>
      <c r="E318">
        <v>22</v>
      </c>
      <c r="F318" t="s">
        <v>328</v>
      </c>
      <c r="G318" t="s">
        <v>329</v>
      </c>
      <c r="H318" t="s">
        <v>330</v>
      </c>
      <c r="I318">
        <v>4</v>
      </c>
      <c r="J318" s="2">
        <v>37</v>
      </c>
      <c r="K318" s="1" t="s">
        <v>291</v>
      </c>
      <c r="L318" s="1" t="s">
        <v>3</v>
      </c>
      <c r="N318">
        <v>4</v>
      </c>
    </row>
    <row r="319" spans="1:14" x14ac:dyDescent="0.35">
      <c r="A319" s="1">
        <v>3000</v>
      </c>
      <c r="B319">
        <v>24</v>
      </c>
      <c r="C319" s="1">
        <v>2</v>
      </c>
      <c r="D319" t="s">
        <v>327</v>
      </c>
      <c r="E319">
        <v>22</v>
      </c>
      <c r="F319" t="s">
        <v>328</v>
      </c>
      <c r="G319" t="s">
        <v>332</v>
      </c>
      <c r="H319" t="s">
        <v>330</v>
      </c>
      <c r="I319">
        <v>3</v>
      </c>
      <c r="J319" s="2">
        <v>8</v>
      </c>
      <c r="K319" s="1" t="s">
        <v>289</v>
      </c>
      <c r="L319" s="1" t="s">
        <v>3</v>
      </c>
      <c r="N319">
        <v>3</v>
      </c>
    </row>
    <row r="320" spans="1:14" x14ac:dyDescent="0.35">
      <c r="A320" s="1">
        <v>3000</v>
      </c>
      <c r="B320">
        <v>24</v>
      </c>
      <c r="C320" s="1">
        <v>2</v>
      </c>
      <c r="D320" t="s">
        <v>327</v>
      </c>
      <c r="E320">
        <v>22</v>
      </c>
      <c r="F320" t="s">
        <v>328</v>
      </c>
      <c r="G320" t="s">
        <v>330</v>
      </c>
      <c r="H320" t="s">
        <v>329</v>
      </c>
      <c r="I320">
        <v>13</v>
      </c>
      <c r="J320" s="2">
        <v>20</v>
      </c>
      <c r="K320" s="1" t="s">
        <v>288</v>
      </c>
      <c r="L320" s="1" t="s">
        <v>3</v>
      </c>
      <c r="N320">
        <v>13</v>
      </c>
    </row>
    <row r="321" spans="1:14" x14ac:dyDescent="0.35">
      <c r="A321" s="1">
        <v>3000</v>
      </c>
      <c r="B321">
        <v>24</v>
      </c>
      <c r="C321" s="1">
        <v>2</v>
      </c>
      <c r="D321" t="s">
        <v>327</v>
      </c>
      <c r="E321">
        <v>22</v>
      </c>
      <c r="F321" t="s">
        <v>328</v>
      </c>
      <c r="G321" t="s">
        <v>331</v>
      </c>
      <c r="H321" t="s">
        <v>329</v>
      </c>
      <c r="I321">
        <v>14</v>
      </c>
      <c r="J321" s="2">
        <v>25</v>
      </c>
      <c r="K321" s="1" t="s">
        <v>287</v>
      </c>
      <c r="L321" s="1" t="s">
        <v>3</v>
      </c>
      <c r="N321">
        <v>14</v>
      </c>
    </row>
    <row r="323" spans="1:14" x14ac:dyDescent="0.35">
      <c r="J323" s="2">
        <f>SUM(J2:J321)</f>
        <v>9324.7100000000009</v>
      </c>
    </row>
  </sheetData>
  <phoneticPr fontId="2" type="noConversion"/>
  <pageMargins left="0.57999999999999996" right="0.45" top="0.51" bottom="0.57999999999999996" header="0.5" footer="0.5"/>
  <pageSetup scale="74" fitToHeight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197"/>
  <sheetViews>
    <sheetView workbookViewId="0">
      <selection activeCell="E39" sqref="E39"/>
    </sheetView>
  </sheetViews>
  <sheetFormatPr defaultRowHeight="12.75" x14ac:dyDescent="0.35"/>
  <sheetData>
    <row r="1" spans="2:6" x14ac:dyDescent="0.35">
      <c r="F1" t="s">
        <v>367</v>
      </c>
    </row>
    <row r="2" spans="2:6" x14ac:dyDescent="0.35">
      <c r="B2" t="s">
        <v>365</v>
      </c>
      <c r="C2" t="s">
        <v>338</v>
      </c>
      <c r="D2" t="s">
        <v>339</v>
      </c>
      <c r="F2">
        <v>136</v>
      </c>
    </row>
    <row r="3" spans="2:6" x14ac:dyDescent="0.35">
      <c r="B3">
        <v>1</v>
      </c>
      <c r="C3" t="s">
        <v>330</v>
      </c>
      <c r="D3" t="s">
        <v>330</v>
      </c>
      <c r="F3">
        <v>469</v>
      </c>
    </row>
    <row r="4" spans="2:6" x14ac:dyDescent="0.35">
      <c r="B4">
        <v>2</v>
      </c>
      <c r="C4" t="s">
        <v>331</v>
      </c>
      <c r="D4" t="s">
        <v>330</v>
      </c>
      <c r="F4">
        <v>505</v>
      </c>
    </row>
    <row r="5" spans="2:6" x14ac:dyDescent="0.35">
      <c r="B5">
        <v>3</v>
      </c>
      <c r="C5" t="s">
        <v>332</v>
      </c>
      <c r="D5" t="s">
        <v>330</v>
      </c>
      <c r="F5">
        <v>1011</v>
      </c>
    </row>
    <row r="6" spans="2:6" x14ac:dyDescent="0.35">
      <c r="B6">
        <v>4</v>
      </c>
      <c r="C6" t="s">
        <v>329</v>
      </c>
      <c r="D6" t="s">
        <v>330</v>
      </c>
      <c r="F6">
        <v>1163</v>
      </c>
    </row>
    <row r="7" spans="2:6" x14ac:dyDescent="0.35">
      <c r="B7">
        <v>5</v>
      </c>
      <c r="C7" t="s">
        <v>330</v>
      </c>
      <c r="D7" t="s">
        <v>331</v>
      </c>
      <c r="F7">
        <v>1231</v>
      </c>
    </row>
    <row r="8" spans="2:6" x14ac:dyDescent="0.35">
      <c r="B8">
        <v>6</v>
      </c>
      <c r="C8" t="s">
        <v>331</v>
      </c>
      <c r="D8" t="s">
        <v>331</v>
      </c>
      <c r="F8">
        <v>1617</v>
      </c>
    </row>
    <row r="9" spans="2:6" x14ac:dyDescent="0.35">
      <c r="B9">
        <v>7</v>
      </c>
      <c r="C9" t="s">
        <v>332</v>
      </c>
      <c r="D9" t="s">
        <v>331</v>
      </c>
      <c r="F9">
        <v>1923</v>
      </c>
    </row>
    <row r="10" spans="2:6" x14ac:dyDescent="0.35">
      <c r="B10">
        <v>8</v>
      </c>
      <c r="C10" t="s">
        <v>329</v>
      </c>
      <c r="D10" t="s">
        <v>331</v>
      </c>
      <c r="F10">
        <v>1989</v>
      </c>
    </row>
    <row r="11" spans="2:6" x14ac:dyDescent="0.35">
      <c r="B11">
        <v>9</v>
      </c>
      <c r="C11" t="s">
        <v>330</v>
      </c>
      <c r="D11" t="s">
        <v>332</v>
      </c>
      <c r="F11">
        <v>2191</v>
      </c>
    </row>
    <row r="12" spans="2:6" x14ac:dyDescent="0.35">
      <c r="B12">
        <v>10</v>
      </c>
      <c r="C12" t="s">
        <v>331</v>
      </c>
      <c r="D12" t="s">
        <v>332</v>
      </c>
      <c r="F12">
        <v>2589</v>
      </c>
    </row>
    <row r="13" spans="2:6" x14ac:dyDescent="0.35">
      <c r="B13">
        <v>11</v>
      </c>
      <c r="C13" t="s">
        <v>332</v>
      </c>
      <c r="D13" t="s">
        <v>332</v>
      </c>
      <c r="F13">
        <v>3764</v>
      </c>
    </row>
    <row r="14" spans="2:6" x14ac:dyDescent="0.35">
      <c r="B14">
        <v>12</v>
      </c>
      <c r="C14" t="s">
        <v>329</v>
      </c>
      <c r="D14" t="s">
        <v>332</v>
      </c>
      <c r="F14">
        <v>3800</v>
      </c>
    </row>
    <row r="15" spans="2:6" x14ac:dyDescent="0.35">
      <c r="B15">
        <v>13</v>
      </c>
      <c r="C15" t="s">
        <v>330</v>
      </c>
      <c r="D15" t="s">
        <v>329</v>
      </c>
      <c r="F15">
        <v>4074</v>
      </c>
    </row>
    <row r="16" spans="2:6" x14ac:dyDescent="0.35">
      <c r="B16">
        <v>14</v>
      </c>
      <c r="C16" t="s">
        <v>331</v>
      </c>
      <c r="D16" t="s">
        <v>329</v>
      </c>
      <c r="F16">
        <v>4125</v>
      </c>
    </row>
    <row r="17" spans="2:6" x14ac:dyDescent="0.35">
      <c r="B17">
        <v>15</v>
      </c>
      <c r="C17" t="s">
        <v>332</v>
      </c>
      <c r="D17" t="s">
        <v>329</v>
      </c>
      <c r="F17">
        <v>4202</v>
      </c>
    </row>
    <row r="18" spans="2:6" x14ac:dyDescent="0.35">
      <c r="B18">
        <v>16</v>
      </c>
      <c r="C18" s="16" t="s">
        <v>329</v>
      </c>
      <c r="D18" s="16" t="s">
        <v>329</v>
      </c>
      <c r="F18">
        <v>4658</v>
      </c>
    </row>
    <row r="19" spans="2:6" x14ac:dyDescent="0.35">
      <c r="F19">
        <v>4689</v>
      </c>
    </row>
    <row r="20" spans="2:6" x14ac:dyDescent="0.35">
      <c r="F20">
        <v>4903</v>
      </c>
    </row>
    <row r="21" spans="2:6" x14ac:dyDescent="0.35">
      <c r="F21">
        <v>5008</v>
      </c>
    </row>
    <row r="22" spans="2:6" x14ac:dyDescent="0.35">
      <c r="F22">
        <v>6170</v>
      </c>
    </row>
    <row r="23" spans="2:6" x14ac:dyDescent="0.35">
      <c r="F23">
        <v>6217</v>
      </c>
    </row>
    <row r="24" spans="2:6" x14ac:dyDescent="0.35">
      <c r="F24">
        <v>6652</v>
      </c>
    </row>
    <row r="25" spans="2:6" x14ac:dyDescent="0.35">
      <c r="F25">
        <v>6729</v>
      </c>
    </row>
    <row r="26" spans="2:6" x14ac:dyDescent="0.35">
      <c r="F26">
        <v>7485</v>
      </c>
    </row>
    <row r="27" spans="2:6" x14ac:dyDescent="0.35">
      <c r="F27">
        <v>8046</v>
      </c>
    </row>
    <row r="28" spans="2:6" x14ac:dyDescent="0.35">
      <c r="F28">
        <v>10006</v>
      </c>
    </row>
    <row r="29" spans="2:6" x14ac:dyDescent="0.35">
      <c r="F29">
        <v>10647</v>
      </c>
    </row>
    <row r="30" spans="2:6" x14ac:dyDescent="0.35">
      <c r="F30">
        <v>10798</v>
      </c>
    </row>
    <row r="31" spans="2:6" x14ac:dyDescent="0.35">
      <c r="F31">
        <v>11089</v>
      </c>
    </row>
    <row r="32" spans="2:6" x14ac:dyDescent="0.35">
      <c r="F32">
        <v>11165</v>
      </c>
    </row>
    <row r="33" spans="6:6" x14ac:dyDescent="0.35">
      <c r="F33">
        <v>11443</v>
      </c>
    </row>
    <row r="34" spans="6:6" x14ac:dyDescent="0.35">
      <c r="F34">
        <v>11700</v>
      </c>
    </row>
    <row r="35" spans="6:6" x14ac:dyDescent="0.35">
      <c r="F35">
        <v>12238</v>
      </c>
    </row>
    <row r="36" spans="6:6" x14ac:dyDescent="0.35">
      <c r="F36">
        <v>12975</v>
      </c>
    </row>
    <row r="37" spans="6:6" x14ac:dyDescent="0.35">
      <c r="F37">
        <v>13125</v>
      </c>
    </row>
    <row r="38" spans="6:6" x14ac:dyDescent="0.35">
      <c r="F38">
        <v>13464</v>
      </c>
    </row>
    <row r="39" spans="6:6" x14ac:dyDescent="0.35">
      <c r="F39">
        <v>14211</v>
      </c>
    </row>
    <row r="40" spans="6:6" x14ac:dyDescent="0.35">
      <c r="F40">
        <v>14360</v>
      </c>
    </row>
    <row r="41" spans="6:6" x14ac:dyDescent="0.35">
      <c r="F41">
        <v>14449</v>
      </c>
    </row>
    <row r="42" spans="6:6" x14ac:dyDescent="0.35">
      <c r="F42">
        <v>14553</v>
      </c>
    </row>
    <row r="43" spans="6:6" x14ac:dyDescent="0.35">
      <c r="F43">
        <v>15554</v>
      </c>
    </row>
    <row r="44" spans="6:6" x14ac:dyDescent="0.35">
      <c r="F44">
        <v>15783</v>
      </c>
    </row>
    <row r="45" spans="6:6" x14ac:dyDescent="0.35">
      <c r="F45">
        <v>15821</v>
      </c>
    </row>
    <row r="46" spans="6:6" x14ac:dyDescent="0.35">
      <c r="F46">
        <v>16569</v>
      </c>
    </row>
    <row r="47" spans="6:6" x14ac:dyDescent="0.35">
      <c r="F47">
        <v>17008</v>
      </c>
    </row>
    <row r="48" spans="6:6" x14ac:dyDescent="0.35">
      <c r="F48">
        <v>17026</v>
      </c>
    </row>
    <row r="49" spans="6:6" x14ac:dyDescent="0.35">
      <c r="F49">
        <v>17054</v>
      </c>
    </row>
    <row r="50" spans="6:6" x14ac:dyDescent="0.35">
      <c r="F50">
        <v>17240</v>
      </c>
    </row>
    <row r="51" spans="6:6" x14ac:dyDescent="0.35">
      <c r="F51">
        <v>17321</v>
      </c>
    </row>
    <row r="52" spans="6:6" x14ac:dyDescent="0.35">
      <c r="F52">
        <v>17380</v>
      </c>
    </row>
    <row r="53" spans="6:6" x14ac:dyDescent="0.35">
      <c r="F53">
        <v>17765</v>
      </c>
    </row>
    <row r="54" spans="6:6" x14ac:dyDescent="0.35">
      <c r="F54">
        <v>18550</v>
      </c>
    </row>
    <row r="55" spans="6:6" x14ac:dyDescent="0.35">
      <c r="F55">
        <v>18609</v>
      </c>
    </row>
    <row r="56" spans="6:6" x14ac:dyDescent="0.35">
      <c r="F56">
        <v>19886</v>
      </c>
    </row>
    <row r="57" spans="6:6" x14ac:dyDescent="0.35">
      <c r="F57">
        <v>20043</v>
      </c>
    </row>
    <row r="58" spans="6:6" x14ac:dyDescent="0.35">
      <c r="F58">
        <v>20074</v>
      </c>
    </row>
    <row r="59" spans="6:6" x14ac:dyDescent="0.35">
      <c r="F59">
        <v>20083</v>
      </c>
    </row>
    <row r="60" spans="6:6" x14ac:dyDescent="0.35">
      <c r="F60">
        <v>20196</v>
      </c>
    </row>
    <row r="61" spans="6:6" x14ac:dyDescent="0.35">
      <c r="F61">
        <v>20328</v>
      </c>
    </row>
    <row r="62" spans="6:6" x14ac:dyDescent="0.35">
      <c r="F62">
        <v>20684</v>
      </c>
    </row>
    <row r="63" spans="6:6" x14ac:dyDescent="0.35">
      <c r="F63">
        <v>20706</v>
      </c>
    </row>
    <row r="64" spans="6:6" x14ac:dyDescent="0.35">
      <c r="F64">
        <v>20775</v>
      </c>
    </row>
    <row r="65" spans="6:6" x14ac:dyDescent="0.35">
      <c r="F65">
        <v>20840</v>
      </c>
    </row>
    <row r="66" spans="6:6" x14ac:dyDescent="0.35">
      <c r="F66">
        <v>20953</v>
      </c>
    </row>
    <row r="67" spans="6:6" x14ac:dyDescent="0.35">
      <c r="F67">
        <v>21157</v>
      </c>
    </row>
    <row r="68" spans="6:6" x14ac:dyDescent="0.35">
      <c r="F68">
        <v>21733</v>
      </c>
    </row>
    <row r="69" spans="6:6" x14ac:dyDescent="0.35">
      <c r="F69">
        <v>21949</v>
      </c>
    </row>
    <row r="70" spans="6:6" x14ac:dyDescent="0.35">
      <c r="F70">
        <v>22829</v>
      </c>
    </row>
    <row r="71" spans="6:6" x14ac:dyDescent="0.35">
      <c r="F71">
        <v>22925</v>
      </c>
    </row>
    <row r="72" spans="6:6" x14ac:dyDescent="0.35">
      <c r="F72">
        <v>23006</v>
      </c>
    </row>
    <row r="73" spans="6:6" x14ac:dyDescent="0.35">
      <c r="F73">
        <v>23660</v>
      </c>
    </row>
    <row r="74" spans="6:6" x14ac:dyDescent="0.35">
      <c r="F74">
        <v>23751</v>
      </c>
    </row>
    <row r="75" spans="6:6" x14ac:dyDescent="0.35">
      <c r="F75">
        <v>23853</v>
      </c>
    </row>
    <row r="76" spans="6:6" x14ac:dyDescent="0.35">
      <c r="F76">
        <v>24094</v>
      </c>
    </row>
    <row r="77" spans="6:6" x14ac:dyDescent="0.35">
      <c r="F77">
        <v>24121</v>
      </c>
    </row>
    <row r="78" spans="6:6" x14ac:dyDescent="0.35">
      <c r="F78">
        <v>24359</v>
      </c>
    </row>
    <row r="79" spans="6:6" x14ac:dyDescent="0.35">
      <c r="F79">
        <v>24629</v>
      </c>
    </row>
    <row r="80" spans="6:6" x14ac:dyDescent="0.35">
      <c r="F80">
        <v>24956</v>
      </c>
    </row>
    <row r="81" spans="6:6" x14ac:dyDescent="0.35">
      <c r="F81">
        <v>25120</v>
      </c>
    </row>
    <row r="82" spans="6:6" x14ac:dyDescent="0.35">
      <c r="F82">
        <v>25961</v>
      </c>
    </row>
    <row r="83" spans="6:6" x14ac:dyDescent="0.35">
      <c r="F83">
        <v>26194</v>
      </c>
    </row>
    <row r="84" spans="6:6" x14ac:dyDescent="0.35">
      <c r="F84">
        <v>26583</v>
      </c>
    </row>
    <row r="85" spans="6:6" x14ac:dyDescent="0.35">
      <c r="F85">
        <v>26712</v>
      </c>
    </row>
    <row r="86" spans="6:6" x14ac:dyDescent="0.35">
      <c r="F86">
        <v>26866</v>
      </c>
    </row>
    <row r="87" spans="6:6" x14ac:dyDescent="0.35">
      <c r="F87">
        <v>26934</v>
      </c>
    </row>
    <row r="88" spans="6:6" x14ac:dyDescent="0.35">
      <c r="F88">
        <v>27009</v>
      </c>
    </row>
    <row r="89" spans="6:6" x14ac:dyDescent="0.35">
      <c r="F89">
        <v>27021</v>
      </c>
    </row>
    <row r="90" spans="6:6" x14ac:dyDescent="0.35">
      <c r="F90">
        <v>27101</v>
      </c>
    </row>
    <row r="91" spans="6:6" x14ac:dyDescent="0.35">
      <c r="F91">
        <v>27400</v>
      </c>
    </row>
    <row r="92" spans="6:6" x14ac:dyDescent="0.35">
      <c r="F92">
        <v>27936</v>
      </c>
    </row>
    <row r="93" spans="6:6" x14ac:dyDescent="0.35">
      <c r="F93">
        <v>28159</v>
      </c>
    </row>
    <row r="94" spans="6:6" x14ac:dyDescent="0.35">
      <c r="F94">
        <v>28467</v>
      </c>
    </row>
    <row r="95" spans="6:6" x14ac:dyDescent="0.35">
      <c r="F95">
        <v>28527</v>
      </c>
    </row>
    <row r="96" spans="6:6" x14ac:dyDescent="0.35">
      <c r="F96">
        <v>28969</v>
      </c>
    </row>
    <row r="97" spans="6:6" x14ac:dyDescent="0.35">
      <c r="F97">
        <v>29072</v>
      </c>
    </row>
    <row r="98" spans="6:6" x14ac:dyDescent="0.35">
      <c r="F98">
        <v>29078</v>
      </c>
    </row>
    <row r="99" spans="6:6" x14ac:dyDescent="0.35">
      <c r="F99">
        <v>29113</v>
      </c>
    </row>
    <row r="100" spans="6:6" x14ac:dyDescent="0.35">
      <c r="F100">
        <v>29132</v>
      </c>
    </row>
    <row r="101" spans="6:6" x14ac:dyDescent="0.35">
      <c r="F101">
        <v>29518</v>
      </c>
    </row>
    <row r="102" spans="6:6" x14ac:dyDescent="0.35">
      <c r="F102">
        <v>29572</v>
      </c>
    </row>
    <row r="103" spans="6:6" x14ac:dyDescent="0.35">
      <c r="F103">
        <v>30243</v>
      </c>
    </row>
    <row r="104" spans="6:6" x14ac:dyDescent="0.35">
      <c r="F104">
        <v>30515</v>
      </c>
    </row>
    <row r="105" spans="6:6" x14ac:dyDescent="0.35">
      <c r="F105">
        <v>30659</v>
      </c>
    </row>
    <row r="106" spans="6:6" x14ac:dyDescent="0.35">
      <c r="F106">
        <v>30820</v>
      </c>
    </row>
    <row r="107" spans="6:6" x14ac:dyDescent="0.35">
      <c r="F107">
        <v>30846</v>
      </c>
    </row>
    <row r="108" spans="6:6" x14ac:dyDescent="0.35">
      <c r="F108">
        <v>31575</v>
      </c>
    </row>
    <row r="109" spans="6:6" x14ac:dyDescent="0.35">
      <c r="F109">
        <v>31971</v>
      </c>
    </row>
    <row r="110" spans="6:6" x14ac:dyDescent="0.35">
      <c r="F110">
        <v>32086</v>
      </c>
    </row>
    <row r="111" spans="6:6" x14ac:dyDescent="0.35">
      <c r="F111">
        <v>32342</v>
      </c>
    </row>
    <row r="112" spans="6:6" x14ac:dyDescent="0.35">
      <c r="F112">
        <v>32721</v>
      </c>
    </row>
    <row r="113" spans="6:6" x14ac:dyDescent="0.35">
      <c r="F113">
        <v>33007</v>
      </c>
    </row>
    <row r="114" spans="6:6" x14ac:dyDescent="0.35">
      <c r="F114">
        <v>33753</v>
      </c>
    </row>
    <row r="115" spans="6:6" x14ac:dyDescent="0.35">
      <c r="F115">
        <v>33893</v>
      </c>
    </row>
    <row r="116" spans="6:6" x14ac:dyDescent="0.35">
      <c r="F116">
        <v>34399</v>
      </c>
    </row>
    <row r="117" spans="6:6" x14ac:dyDescent="0.35">
      <c r="F117">
        <v>34900</v>
      </c>
    </row>
    <row r="118" spans="6:6" x14ac:dyDescent="0.35">
      <c r="F118">
        <v>35082</v>
      </c>
    </row>
    <row r="119" spans="6:6" x14ac:dyDescent="0.35">
      <c r="F119">
        <v>35393</v>
      </c>
    </row>
    <row r="120" spans="6:6" x14ac:dyDescent="0.35">
      <c r="F120">
        <v>35399</v>
      </c>
    </row>
    <row r="121" spans="6:6" x14ac:dyDescent="0.35">
      <c r="F121">
        <v>35426</v>
      </c>
    </row>
    <row r="122" spans="6:6" x14ac:dyDescent="0.35">
      <c r="F122">
        <v>35509</v>
      </c>
    </row>
    <row r="123" spans="6:6" x14ac:dyDescent="0.35">
      <c r="F123">
        <v>35635</v>
      </c>
    </row>
    <row r="124" spans="6:6" x14ac:dyDescent="0.35">
      <c r="F124">
        <v>35744</v>
      </c>
    </row>
    <row r="125" spans="6:6" x14ac:dyDescent="0.35">
      <c r="F125">
        <v>35776</v>
      </c>
    </row>
    <row r="126" spans="6:6" x14ac:dyDescent="0.35">
      <c r="F126">
        <v>36009</v>
      </c>
    </row>
    <row r="127" spans="6:6" x14ac:dyDescent="0.35">
      <c r="F127">
        <v>36037</v>
      </c>
    </row>
    <row r="128" spans="6:6" x14ac:dyDescent="0.35">
      <c r="F128">
        <v>36471</v>
      </c>
    </row>
    <row r="129" spans="6:6" x14ac:dyDescent="0.35">
      <c r="F129">
        <v>36738</v>
      </c>
    </row>
    <row r="130" spans="6:6" x14ac:dyDescent="0.35">
      <c r="F130">
        <v>36884</v>
      </c>
    </row>
    <row r="131" spans="6:6" x14ac:dyDescent="0.35">
      <c r="F131">
        <v>36911</v>
      </c>
    </row>
    <row r="132" spans="6:6" x14ac:dyDescent="0.35">
      <c r="F132">
        <v>37020</v>
      </c>
    </row>
    <row r="133" spans="6:6" x14ac:dyDescent="0.35">
      <c r="F133">
        <v>37449</v>
      </c>
    </row>
    <row r="134" spans="6:6" x14ac:dyDescent="0.35">
      <c r="F134">
        <v>37622</v>
      </c>
    </row>
    <row r="135" spans="6:6" x14ac:dyDescent="0.35">
      <c r="F135">
        <v>37896</v>
      </c>
    </row>
    <row r="136" spans="6:6" x14ac:dyDescent="0.35">
      <c r="F136">
        <v>37947</v>
      </c>
    </row>
    <row r="137" spans="6:6" x14ac:dyDescent="0.35">
      <c r="F137">
        <v>38884</v>
      </c>
    </row>
    <row r="138" spans="6:6" x14ac:dyDescent="0.35">
      <c r="F138">
        <v>39205</v>
      </c>
    </row>
    <row r="139" spans="6:6" x14ac:dyDescent="0.35">
      <c r="F139">
        <v>40298</v>
      </c>
    </row>
    <row r="140" spans="6:6" x14ac:dyDescent="0.35">
      <c r="F140">
        <v>40787</v>
      </c>
    </row>
    <row r="141" spans="6:6" x14ac:dyDescent="0.35">
      <c r="F141">
        <v>41865</v>
      </c>
    </row>
    <row r="142" spans="6:6" x14ac:dyDescent="0.35">
      <c r="F142">
        <v>42391</v>
      </c>
    </row>
    <row r="143" spans="6:6" x14ac:dyDescent="0.35">
      <c r="F143">
        <v>42447</v>
      </c>
    </row>
    <row r="144" spans="6:6" x14ac:dyDescent="0.35">
      <c r="F144">
        <v>42493</v>
      </c>
    </row>
    <row r="145" spans="6:6" x14ac:dyDescent="0.35">
      <c r="F145">
        <v>42628</v>
      </c>
    </row>
    <row r="146" spans="6:6" x14ac:dyDescent="0.35">
      <c r="F146">
        <v>43139</v>
      </c>
    </row>
    <row r="147" spans="6:6" x14ac:dyDescent="0.35">
      <c r="F147">
        <v>43172</v>
      </c>
    </row>
    <row r="148" spans="6:6" x14ac:dyDescent="0.35">
      <c r="F148">
        <v>44192</v>
      </c>
    </row>
    <row r="149" spans="6:6" x14ac:dyDescent="0.35">
      <c r="F149">
        <v>44595</v>
      </c>
    </row>
    <row r="150" spans="6:6" x14ac:dyDescent="0.35">
      <c r="F150">
        <v>44678</v>
      </c>
    </row>
    <row r="151" spans="6:6" x14ac:dyDescent="0.35">
      <c r="F151">
        <v>44803</v>
      </c>
    </row>
    <row r="152" spans="6:6" x14ac:dyDescent="0.35">
      <c r="F152">
        <v>44839</v>
      </c>
    </row>
    <row r="153" spans="6:6" x14ac:dyDescent="0.35">
      <c r="F153">
        <v>44967</v>
      </c>
    </row>
    <row r="154" spans="6:6" x14ac:dyDescent="0.35">
      <c r="F154">
        <v>45164</v>
      </c>
    </row>
    <row r="155" spans="6:6" x14ac:dyDescent="0.35">
      <c r="F155">
        <v>45394</v>
      </c>
    </row>
    <row r="156" spans="6:6" x14ac:dyDescent="0.35">
      <c r="F156">
        <v>45401</v>
      </c>
    </row>
    <row r="157" spans="6:6" x14ac:dyDescent="0.35">
      <c r="F157">
        <v>45476</v>
      </c>
    </row>
    <row r="158" spans="6:6" x14ac:dyDescent="0.35">
      <c r="F158">
        <v>45800</v>
      </c>
    </row>
    <row r="159" spans="6:6" x14ac:dyDescent="0.35">
      <c r="F159">
        <v>46068</v>
      </c>
    </row>
    <row r="160" spans="6:6" x14ac:dyDescent="0.35">
      <c r="F160">
        <v>46214</v>
      </c>
    </row>
    <row r="161" spans="6:6" x14ac:dyDescent="0.35">
      <c r="F161">
        <v>46905</v>
      </c>
    </row>
    <row r="162" spans="6:6" x14ac:dyDescent="0.35">
      <c r="F162">
        <v>47406</v>
      </c>
    </row>
    <row r="163" spans="6:6" x14ac:dyDescent="0.35">
      <c r="F163">
        <v>47460</v>
      </c>
    </row>
    <row r="164" spans="6:6" x14ac:dyDescent="0.35">
      <c r="F164">
        <v>47959</v>
      </c>
    </row>
    <row r="165" spans="6:6" x14ac:dyDescent="0.35">
      <c r="F165">
        <v>48395</v>
      </c>
    </row>
    <row r="166" spans="6:6" x14ac:dyDescent="0.35">
      <c r="F166">
        <v>48675</v>
      </c>
    </row>
    <row r="167" spans="6:6" x14ac:dyDescent="0.35">
      <c r="F167">
        <v>48991</v>
      </c>
    </row>
    <row r="168" spans="6:6" x14ac:dyDescent="0.35">
      <c r="F168">
        <v>49294</v>
      </c>
    </row>
    <row r="169" spans="6:6" x14ac:dyDescent="0.35">
      <c r="F169">
        <v>49530</v>
      </c>
    </row>
    <row r="170" spans="6:6" x14ac:dyDescent="0.35">
      <c r="F170">
        <v>49576</v>
      </c>
    </row>
    <row r="171" spans="6:6" x14ac:dyDescent="0.35">
      <c r="F171">
        <v>49996</v>
      </c>
    </row>
    <row r="172" spans="6:6" x14ac:dyDescent="0.35">
      <c r="F172">
        <v>50027</v>
      </c>
    </row>
    <row r="173" spans="6:6" x14ac:dyDescent="0.35">
      <c r="F173">
        <v>50083</v>
      </c>
    </row>
    <row r="174" spans="6:6" x14ac:dyDescent="0.35">
      <c r="F174">
        <v>50765</v>
      </c>
    </row>
    <row r="175" spans="6:6" x14ac:dyDescent="0.35">
      <c r="F175">
        <v>51416</v>
      </c>
    </row>
    <row r="176" spans="6:6" x14ac:dyDescent="0.35">
      <c r="F176">
        <v>51865</v>
      </c>
    </row>
    <row r="177" spans="6:6" x14ac:dyDescent="0.35">
      <c r="F177">
        <v>51971</v>
      </c>
    </row>
    <row r="178" spans="6:6" x14ac:dyDescent="0.35">
      <c r="F178">
        <v>52297</v>
      </c>
    </row>
    <row r="179" spans="6:6" x14ac:dyDescent="0.35">
      <c r="F179">
        <v>52682</v>
      </c>
    </row>
    <row r="180" spans="6:6" x14ac:dyDescent="0.35">
      <c r="F180">
        <v>52770</v>
      </c>
    </row>
    <row r="181" spans="6:6" x14ac:dyDescent="0.35">
      <c r="F181">
        <v>53135</v>
      </c>
    </row>
    <row r="182" spans="6:6" x14ac:dyDescent="0.35">
      <c r="F182">
        <v>53211</v>
      </c>
    </row>
    <row r="183" spans="6:6" x14ac:dyDescent="0.35">
      <c r="F183">
        <v>53809</v>
      </c>
    </row>
    <row r="184" spans="6:6" x14ac:dyDescent="0.35">
      <c r="F184">
        <v>54135</v>
      </c>
    </row>
    <row r="185" spans="6:6" x14ac:dyDescent="0.35">
      <c r="F185">
        <v>54222</v>
      </c>
    </row>
    <row r="186" spans="6:6" x14ac:dyDescent="0.35">
      <c r="F186">
        <v>54525</v>
      </c>
    </row>
    <row r="187" spans="6:6" x14ac:dyDescent="0.35">
      <c r="F187">
        <v>54667</v>
      </c>
    </row>
    <row r="188" spans="6:6" x14ac:dyDescent="0.35">
      <c r="F188">
        <v>60455</v>
      </c>
    </row>
    <row r="189" spans="6:6" x14ac:dyDescent="0.35">
      <c r="F189">
        <v>60622</v>
      </c>
    </row>
    <row r="190" spans="6:6" x14ac:dyDescent="0.35">
      <c r="F190">
        <v>61326</v>
      </c>
    </row>
    <row r="191" spans="6:6" x14ac:dyDescent="0.35">
      <c r="F191">
        <v>61988</v>
      </c>
    </row>
    <row r="192" spans="6:6" x14ac:dyDescent="0.35">
      <c r="F192">
        <v>62051</v>
      </c>
    </row>
    <row r="193" spans="6:6" x14ac:dyDescent="0.35">
      <c r="F193">
        <v>63823</v>
      </c>
    </row>
    <row r="194" spans="6:6" x14ac:dyDescent="0.35">
      <c r="F194">
        <v>63842</v>
      </c>
    </row>
    <row r="195" spans="6:6" x14ac:dyDescent="0.35">
      <c r="F195">
        <v>64980</v>
      </c>
    </row>
    <row r="196" spans="6:6" x14ac:dyDescent="0.35">
      <c r="F196">
        <v>67511</v>
      </c>
    </row>
    <row r="197" spans="6:6" x14ac:dyDescent="0.35">
      <c r="F197">
        <v>67578</v>
      </c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S65"/>
  <sheetViews>
    <sheetView tabSelected="1" topLeftCell="A21" workbookViewId="0">
      <selection activeCell="J40" sqref="J40"/>
    </sheetView>
  </sheetViews>
  <sheetFormatPr defaultRowHeight="12.75" x14ac:dyDescent="0.35"/>
  <cols>
    <col min="5" max="5" width="10.19921875" customWidth="1"/>
    <col min="6" max="6" width="11.19921875" customWidth="1"/>
    <col min="8" max="8" width="10.59765625" customWidth="1"/>
  </cols>
  <sheetData>
    <row r="1" spans="1:14" ht="15" x14ac:dyDescent="0.4">
      <c r="A1" s="5" t="s">
        <v>363</v>
      </c>
    </row>
    <row r="2" spans="1:14" ht="15" x14ac:dyDescent="0.4">
      <c r="B2" s="14" t="s">
        <v>366</v>
      </c>
      <c r="G2" t="s">
        <v>346</v>
      </c>
    </row>
    <row r="4" spans="1:14" x14ac:dyDescent="0.35">
      <c r="A4" s="6" t="s">
        <v>347</v>
      </c>
      <c r="B4" s="6" t="s">
        <v>348</v>
      </c>
      <c r="C4" s="6" t="s">
        <v>349</v>
      </c>
      <c r="D4" s="6" t="s">
        <v>350</v>
      </c>
      <c r="E4" s="6" t="s">
        <v>351</v>
      </c>
      <c r="F4" s="6" t="s">
        <v>352</v>
      </c>
      <c r="G4" s="6" t="s">
        <v>353</v>
      </c>
      <c r="H4" s="6" t="s">
        <v>354</v>
      </c>
      <c r="I4" s="6" t="s">
        <v>355</v>
      </c>
      <c r="J4" s="6" t="s">
        <v>356</v>
      </c>
      <c r="K4" s="6" t="s">
        <v>357</v>
      </c>
      <c r="L4" s="6" t="s">
        <v>358</v>
      </c>
      <c r="M4" s="6" t="s">
        <v>359</v>
      </c>
      <c r="N4" s="6" t="s">
        <v>360</v>
      </c>
    </row>
    <row r="6" spans="1:14" x14ac:dyDescent="0.35">
      <c r="A6" s="7">
        <v>2001</v>
      </c>
      <c r="B6" s="8">
        <v>0</v>
      </c>
      <c r="C6" s="8">
        <v>0</v>
      </c>
      <c r="D6" s="8">
        <v>63.75</v>
      </c>
      <c r="E6" s="8">
        <v>192.75</v>
      </c>
      <c r="F6" s="8">
        <v>330</v>
      </c>
      <c r="G6" s="8">
        <v>83.25</v>
      </c>
      <c r="H6" s="8">
        <v>1440.45</v>
      </c>
      <c r="I6" s="8">
        <v>863.1</v>
      </c>
      <c r="J6" s="8">
        <v>0</v>
      </c>
      <c r="K6" s="8">
        <v>0</v>
      </c>
      <c r="L6" s="8">
        <v>0</v>
      </c>
      <c r="M6" s="8">
        <v>0</v>
      </c>
      <c r="N6" s="9">
        <v>2973.3</v>
      </c>
    </row>
    <row r="7" spans="1:14" x14ac:dyDescent="0.35">
      <c r="A7" s="7">
        <v>2002</v>
      </c>
      <c r="B7" s="8">
        <v>0</v>
      </c>
      <c r="C7" s="8">
        <v>0</v>
      </c>
      <c r="D7" s="8">
        <v>0</v>
      </c>
      <c r="E7" s="8">
        <v>145.5</v>
      </c>
      <c r="F7" s="8">
        <v>111</v>
      </c>
      <c r="G7" s="8">
        <v>363.9</v>
      </c>
      <c r="H7" s="8">
        <v>861.45</v>
      </c>
      <c r="I7" s="8">
        <v>575.17499999999995</v>
      </c>
      <c r="J7" s="8">
        <v>0</v>
      </c>
      <c r="K7" s="8">
        <v>0</v>
      </c>
      <c r="L7" s="8">
        <v>0</v>
      </c>
      <c r="M7" s="8">
        <v>0</v>
      </c>
      <c r="N7" s="9">
        <v>2057.0250000000001</v>
      </c>
    </row>
    <row r="8" spans="1:14" x14ac:dyDescent="0.35">
      <c r="A8" s="7">
        <v>2003</v>
      </c>
      <c r="B8" s="8">
        <v>0</v>
      </c>
      <c r="C8" s="8">
        <v>0</v>
      </c>
      <c r="D8" s="8">
        <v>0</v>
      </c>
      <c r="E8" s="8">
        <v>65.599999999999994</v>
      </c>
      <c r="F8" s="8">
        <v>178.76</v>
      </c>
      <c r="G8" s="8">
        <v>0</v>
      </c>
      <c r="H8" s="8">
        <v>956.94</v>
      </c>
      <c r="I8" s="8">
        <v>559.81399999999996</v>
      </c>
      <c r="J8" s="8">
        <v>0</v>
      </c>
      <c r="K8" s="8">
        <v>0</v>
      </c>
      <c r="L8" s="8">
        <v>0</v>
      </c>
      <c r="M8" s="8">
        <v>0</v>
      </c>
      <c r="N8" s="9">
        <v>1761.114</v>
      </c>
    </row>
    <row r="9" spans="1:14" x14ac:dyDescent="0.35">
      <c r="A9" s="11">
        <v>2004</v>
      </c>
      <c r="B9" s="8">
        <v>0</v>
      </c>
      <c r="C9" s="8">
        <v>0</v>
      </c>
      <c r="D9" s="8">
        <v>0</v>
      </c>
      <c r="E9" s="8">
        <v>0</v>
      </c>
      <c r="F9" s="8">
        <v>0</v>
      </c>
      <c r="G9" s="8">
        <v>0</v>
      </c>
      <c r="H9" s="8">
        <v>0</v>
      </c>
      <c r="I9" s="8">
        <v>0</v>
      </c>
      <c r="J9" s="8">
        <v>0</v>
      </c>
      <c r="K9" s="8">
        <v>0</v>
      </c>
      <c r="L9" s="8">
        <v>0</v>
      </c>
      <c r="M9" s="8">
        <v>0</v>
      </c>
      <c r="N9" s="8">
        <v>0</v>
      </c>
    </row>
    <row r="10" spans="1:14" x14ac:dyDescent="0.35">
      <c r="A10" s="11">
        <v>2005</v>
      </c>
      <c r="B10" s="8">
        <v>0</v>
      </c>
      <c r="C10" s="8">
        <v>0</v>
      </c>
      <c r="D10" s="8">
        <v>0</v>
      </c>
      <c r="E10" s="8">
        <v>0</v>
      </c>
      <c r="F10" s="8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</row>
    <row r="11" spans="1:14" x14ac:dyDescent="0.35">
      <c r="A11" s="11">
        <v>2006</v>
      </c>
      <c r="B11" s="8">
        <v>0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  <c r="H11" s="8">
        <v>0</v>
      </c>
      <c r="I11" s="8">
        <v>0</v>
      </c>
      <c r="J11" s="8">
        <v>0</v>
      </c>
      <c r="K11" s="8">
        <v>0</v>
      </c>
      <c r="L11" s="8">
        <v>0</v>
      </c>
      <c r="M11" s="8">
        <v>0</v>
      </c>
      <c r="N11" s="8">
        <v>0</v>
      </c>
    </row>
    <row r="12" spans="1:14" x14ac:dyDescent="0.35">
      <c r="A12" s="11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3"/>
    </row>
    <row r="13" spans="1:14" ht="13.15" x14ac:dyDescent="0.4">
      <c r="A13" s="15" t="s">
        <v>364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3"/>
    </row>
    <row r="14" spans="1:14" x14ac:dyDescent="0.35">
      <c r="A14">
        <v>2001</v>
      </c>
      <c r="B14" s="12"/>
      <c r="C14" s="12"/>
      <c r="F14" s="2">
        <f t="shared" ref="F14:J16" si="0">F6/$N6</f>
        <v>0.11098779134295227</v>
      </c>
      <c r="G14" s="2">
        <f t="shared" si="0"/>
        <v>2.7999192816062959E-2</v>
      </c>
      <c r="H14" s="2">
        <f t="shared" si="0"/>
        <v>0.48446170921198667</v>
      </c>
      <c r="I14" s="2">
        <f t="shared" si="0"/>
        <v>0.29028352335788515</v>
      </c>
      <c r="J14" s="2">
        <f t="shared" si="0"/>
        <v>0</v>
      </c>
      <c r="K14" s="12"/>
      <c r="L14" s="12"/>
      <c r="M14" s="12"/>
      <c r="N14" s="13"/>
    </row>
    <row r="15" spans="1:14" x14ac:dyDescent="0.35">
      <c r="A15" s="11">
        <v>2002</v>
      </c>
      <c r="B15" s="12"/>
      <c r="C15" s="12"/>
      <c r="D15" s="12"/>
      <c r="E15" s="12"/>
      <c r="F15" s="2">
        <f t="shared" si="0"/>
        <v>5.396142487330003E-2</v>
      </c>
      <c r="G15" s="2">
        <f t="shared" si="0"/>
        <v>0.17690596857111604</v>
      </c>
      <c r="H15" s="2">
        <f t="shared" si="0"/>
        <v>0.4187844095234623</v>
      </c>
      <c r="I15" s="2">
        <f t="shared" si="0"/>
        <v>0.27961497794144452</v>
      </c>
      <c r="J15" s="2">
        <f t="shared" si="0"/>
        <v>0</v>
      </c>
      <c r="K15" s="12"/>
      <c r="L15" s="12"/>
      <c r="M15" s="12"/>
      <c r="N15" s="13"/>
    </row>
    <row r="16" spans="1:14" x14ac:dyDescent="0.35">
      <c r="A16" s="11">
        <v>2003</v>
      </c>
      <c r="B16" s="12"/>
      <c r="C16" s="12"/>
      <c r="D16" s="12"/>
      <c r="E16" s="12"/>
      <c r="F16" s="2">
        <f t="shared" si="0"/>
        <v>0.10150393444149555</v>
      </c>
      <c r="G16" s="2">
        <f t="shared" si="0"/>
        <v>0</v>
      </c>
      <c r="H16" s="2">
        <f t="shared" si="0"/>
        <v>0.54337197932672165</v>
      </c>
      <c r="I16" s="2">
        <f t="shared" si="0"/>
        <v>0.31787493597802297</v>
      </c>
      <c r="J16" s="2">
        <f t="shared" si="0"/>
        <v>0</v>
      </c>
      <c r="K16" s="12"/>
      <c r="L16" s="12"/>
      <c r="M16" s="12"/>
      <c r="N16" s="13"/>
    </row>
    <row r="17" spans="1:19" x14ac:dyDescent="0.35">
      <c r="A17" s="11">
        <v>2004</v>
      </c>
      <c r="B17" s="12"/>
      <c r="C17" s="12"/>
      <c r="D17" s="12"/>
      <c r="E17" s="12"/>
      <c r="F17" s="2"/>
      <c r="G17" s="2"/>
      <c r="H17" s="2"/>
      <c r="I17" s="2"/>
      <c r="J17" s="2"/>
      <c r="K17" s="12"/>
      <c r="L17" s="12"/>
      <c r="M17" s="12"/>
      <c r="N17" s="13"/>
    </row>
    <row r="19" spans="1:19" x14ac:dyDescent="0.35">
      <c r="H19" s="20"/>
      <c r="I19" s="21"/>
    </row>
    <row r="21" spans="1:19" ht="13.15" x14ac:dyDescent="0.4">
      <c r="A21" s="10" t="s">
        <v>368</v>
      </c>
      <c r="M21" s="23" t="s">
        <v>385</v>
      </c>
    </row>
    <row r="22" spans="1:19" ht="38.25" x14ac:dyDescent="0.35">
      <c r="A22" s="27" t="s">
        <v>415</v>
      </c>
      <c r="B22" s="28" t="s">
        <v>369</v>
      </c>
      <c r="C22" s="28" t="s">
        <v>370</v>
      </c>
      <c r="D22" s="28" t="s">
        <v>371</v>
      </c>
      <c r="E22" s="29" t="s">
        <v>397</v>
      </c>
      <c r="F22" s="29" t="s">
        <v>391</v>
      </c>
      <c r="G22" s="29" t="s">
        <v>399</v>
      </c>
      <c r="H22" s="29" t="s">
        <v>416</v>
      </c>
      <c r="I22" s="30" t="s">
        <v>382</v>
      </c>
      <c r="M22" s="22" t="s">
        <v>384</v>
      </c>
      <c r="N22" s="19" t="s">
        <v>382</v>
      </c>
      <c r="O22" s="19" t="s">
        <v>383</v>
      </c>
      <c r="Q22" s="18"/>
      <c r="R22" s="18"/>
      <c r="S22" s="18"/>
    </row>
    <row r="23" spans="1:19" x14ac:dyDescent="0.35">
      <c r="A23" s="31">
        <v>2001</v>
      </c>
      <c r="B23" s="31">
        <v>5321</v>
      </c>
      <c r="C23" s="31">
        <v>4971</v>
      </c>
      <c r="D23" s="31">
        <v>7985</v>
      </c>
      <c r="E23" s="31">
        <f t="shared" ref="E23:E29" si="1">D23-C23</f>
        <v>3014</v>
      </c>
      <c r="F23" s="31">
        <f t="shared" ref="F23:F29" si="2">E23/D23</f>
        <v>0.37745773324984344</v>
      </c>
      <c r="G23" s="31">
        <v>1938</v>
      </c>
      <c r="H23" s="31">
        <f>B23-G23</f>
        <v>3383</v>
      </c>
      <c r="I23" s="31">
        <f>H23/B23</f>
        <v>0.63578274760383391</v>
      </c>
      <c r="M23">
        <f>0*G23</f>
        <v>0</v>
      </c>
      <c r="N23">
        <f>(H23+M23)/B23</f>
        <v>0.63578274760383391</v>
      </c>
      <c r="O23">
        <f>(N23/0.25)*B23</f>
        <v>13532.000000000002</v>
      </c>
    </row>
    <row r="24" spans="1:19" x14ac:dyDescent="0.35">
      <c r="A24" s="31">
        <v>2002</v>
      </c>
      <c r="B24" s="31">
        <v>4065</v>
      </c>
      <c r="C24" s="31">
        <v>5558</v>
      </c>
      <c r="D24" s="31">
        <v>7228</v>
      </c>
      <c r="E24" s="31">
        <f t="shared" si="1"/>
        <v>1670</v>
      </c>
      <c r="F24" s="31">
        <f t="shared" si="2"/>
        <v>0.23104593248478142</v>
      </c>
      <c r="G24" s="31">
        <v>1889</v>
      </c>
      <c r="H24" s="31">
        <f>B24-G24</f>
        <v>2176</v>
      </c>
      <c r="I24" s="31">
        <f>H24/B24</f>
        <v>0.5353013530135301</v>
      </c>
      <c r="M24">
        <f>0.1*G24</f>
        <v>188.9</v>
      </c>
      <c r="N24">
        <f>(H24+M24)/B24</f>
        <v>0.5817712177121771</v>
      </c>
      <c r="O24">
        <f>(N24/0.25)*B24</f>
        <v>9459.6</v>
      </c>
    </row>
    <row r="25" spans="1:19" x14ac:dyDescent="0.35">
      <c r="A25" s="31">
        <v>2003</v>
      </c>
      <c r="B25" s="31">
        <v>3379</v>
      </c>
      <c r="C25" s="31">
        <v>1674</v>
      </c>
      <c r="D25" s="31">
        <v>6585</v>
      </c>
      <c r="E25" s="31">
        <f t="shared" si="1"/>
        <v>4911</v>
      </c>
      <c r="F25" s="31">
        <f t="shared" si="2"/>
        <v>0.74578587699316634</v>
      </c>
      <c r="G25" s="31">
        <v>1759</v>
      </c>
      <c r="H25" s="31">
        <f>B25-G25</f>
        <v>1620</v>
      </c>
      <c r="I25" s="31">
        <f>H25/B25</f>
        <v>0.47943178455164248</v>
      </c>
      <c r="M25">
        <f>0.1*G25</f>
        <v>175.9</v>
      </c>
      <c r="N25">
        <f>(H25+M25)/B25</f>
        <v>0.5314886060964783</v>
      </c>
      <c r="O25">
        <f>(N25/0.25)*B25</f>
        <v>7183.6</v>
      </c>
    </row>
    <row r="26" spans="1:19" x14ac:dyDescent="0.35">
      <c r="A26" s="31">
        <v>2004</v>
      </c>
      <c r="B26" s="31">
        <v>0</v>
      </c>
      <c r="C26" s="31">
        <v>0</v>
      </c>
      <c r="D26" s="32">
        <v>8465.3700000000008</v>
      </c>
      <c r="E26" s="32">
        <f t="shared" si="1"/>
        <v>8465.3700000000008</v>
      </c>
      <c r="F26" s="31">
        <f t="shared" si="2"/>
        <v>1</v>
      </c>
      <c r="G26" s="31"/>
      <c r="H26" s="31"/>
      <c r="I26" s="31"/>
    </row>
    <row r="27" spans="1:19" x14ac:dyDescent="0.35">
      <c r="A27" s="31">
        <v>2005</v>
      </c>
      <c r="B27" s="31">
        <v>0</v>
      </c>
      <c r="C27" s="31">
        <v>0</v>
      </c>
      <c r="D27" s="32">
        <v>6306.5</v>
      </c>
      <c r="E27" s="32">
        <f t="shared" si="1"/>
        <v>6306.5</v>
      </c>
      <c r="F27" s="31">
        <f t="shared" si="2"/>
        <v>1</v>
      </c>
      <c r="G27" s="31"/>
      <c r="H27" s="31"/>
      <c r="I27" s="31"/>
    </row>
    <row r="28" spans="1:19" x14ac:dyDescent="0.35">
      <c r="A28" s="31">
        <v>2006</v>
      </c>
      <c r="B28" s="31">
        <v>0</v>
      </c>
      <c r="C28" s="31">
        <v>0</v>
      </c>
      <c r="D28" s="32">
        <v>6267.33</v>
      </c>
      <c r="E28" s="32">
        <f t="shared" si="1"/>
        <v>6267.33</v>
      </c>
      <c r="F28" s="31">
        <f t="shared" si="2"/>
        <v>1</v>
      </c>
      <c r="G28" s="31"/>
      <c r="H28" s="31"/>
      <c r="I28" s="31"/>
    </row>
    <row r="29" spans="1:19" x14ac:dyDescent="0.35">
      <c r="A29" s="31">
        <v>2007</v>
      </c>
      <c r="B29" s="31">
        <v>1099</v>
      </c>
      <c r="C29" s="31">
        <v>1700</v>
      </c>
      <c r="D29" s="31">
        <v>6903</v>
      </c>
      <c r="E29" s="32">
        <f t="shared" si="1"/>
        <v>5203</v>
      </c>
      <c r="F29" s="31">
        <f t="shared" si="2"/>
        <v>0.75373026220483852</v>
      </c>
      <c r="G29" s="31">
        <v>403</v>
      </c>
      <c r="H29" s="31">
        <f t="shared" ref="H29:H36" si="3">B29-G29</f>
        <v>696</v>
      </c>
      <c r="I29" s="31">
        <f t="shared" ref="I29:I36" si="4">H29/B29</f>
        <v>0.63330300272975437</v>
      </c>
      <c r="M29">
        <f t="shared" ref="M29:M36" si="5">0.13*G29</f>
        <v>52.39</v>
      </c>
      <c r="N29">
        <f t="shared" ref="N29:N36" si="6">(H29+M29)/B29</f>
        <v>0.68097361237488629</v>
      </c>
      <c r="O29">
        <f t="shared" ref="O29:O36" si="7">(N29/0.25)*B29</f>
        <v>2993.56</v>
      </c>
    </row>
    <row r="30" spans="1:19" x14ac:dyDescent="0.35">
      <c r="A30" s="31">
        <v>2008</v>
      </c>
      <c r="B30" s="33">
        <v>2217</v>
      </c>
      <c r="C30" s="32">
        <v>1700</v>
      </c>
      <c r="D30" s="31">
        <v>6268</v>
      </c>
      <c r="E30" s="32">
        <f t="shared" ref="E30:E38" si="8">D30-C30</f>
        <v>4568</v>
      </c>
      <c r="F30" s="31">
        <f t="shared" ref="F30:F39" si="9">E30/D30</f>
        <v>0.72878111040204208</v>
      </c>
      <c r="G30" s="31">
        <v>827</v>
      </c>
      <c r="H30" s="31">
        <f t="shared" si="3"/>
        <v>1390</v>
      </c>
      <c r="I30" s="31">
        <f t="shared" si="4"/>
        <v>0.62697338746053222</v>
      </c>
      <c r="M30">
        <f t="shared" si="5"/>
        <v>107.51</v>
      </c>
      <c r="N30">
        <f t="shared" si="6"/>
        <v>0.67546684709066307</v>
      </c>
      <c r="O30">
        <f t="shared" si="7"/>
        <v>5990.04</v>
      </c>
    </row>
    <row r="31" spans="1:19" x14ac:dyDescent="0.35">
      <c r="A31" s="31">
        <v>2009</v>
      </c>
      <c r="B31" s="33">
        <v>1551</v>
      </c>
      <c r="C31" s="31">
        <v>1100</v>
      </c>
      <c r="D31" s="32">
        <v>6663</v>
      </c>
      <c r="E31" s="32">
        <f t="shared" si="8"/>
        <v>5563</v>
      </c>
      <c r="F31" s="31">
        <f t="shared" si="9"/>
        <v>0.834909200060033</v>
      </c>
      <c r="G31" s="31">
        <v>300</v>
      </c>
      <c r="H31" s="31">
        <f t="shared" si="3"/>
        <v>1251</v>
      </c>
      <c r="I31" s="31">
        <f t="shared" si="4"/>
        <v>0.80657640232108319</v>
      </c>
      <c r="M31">
        <f t="shared" si="5"/>
        <v>39</v>
      </c>
      <c r="N31">
        <f t="shared" si="6"/>
        <v>0.83172147001934238</v>
      </c>
      <c r="O31">
        <f t="shared" si="7"/>
        <v>5160</v>
      </c>
    </row>
    <row r="32" spans="1:19" x14ac:dyDescent="0.35">
      <c r="A32" s="31">
        <v>2010</v>
      </c>
      <c r="B32" s="33">
        <v>3330</v>
      </c>
      <c r="C32" s="32">
        <v>1700</v>
      </c>
      <c r="D32" s="32">
        <v>6045</v>
      </c>
      <c r="E32" s="32">
        <f t="shared" si="8"/>
        <v>4345</v>
      </c>
      <c r="F32" s="31">
        <f t="shared" si="9"/>
        <v>0.71877584780810588</v>
      </c>
      <c r="G32" s="31">
        <v>877</v>
      </c>
      <c r="H32" s="31">
        <f t="shared" si="3"/>
        <v>2453</v>
      </c>
      <c r="I32" s="31">
        <f t="shared" si="4"/>
        <v>0.73663663663663659</v>
      </c>
      <c r="M32">
        <f t="shared" si="5"/>
        <v>114.01</v>
      </c>
      <c r="N32">
        <f t="shared" si="6"/>
        <v>0.77087387387387396</v>
      </c>
      <c r="O32">
        <f t="shared" si="7"/>
        <v>10268.040000000001</v>
      </c>
    </row>
    <row r="33" spans="1:15" x14ac:dyDescent="0.35">
      <c r="A33" s="31">
        <v>2011</v>
      </c>
      <c r="B33" s="31">
        <v>2277</v>
      </c>
      <c r="C33" s="31">
        <v>1500</v>
      </c>
      <c r="D33" s="32">
        <v>5845</v>
      </c>
      <c r="E33" s="32">
        <f t="shared" si="8"/>
        <v>4345</v>
      </c>
      <c r="F33" s="31">
        <f t="shared" si="9"/>
        <v>0.74337040205303684</v>
      </c>
      <c r="G33" s="31">
        <v>722</v>
      </c>
      <c r="H33" s="31">
        <f t="shared" si="3"/>
        <v>1555</v>
      </c>
      <c r="I33" s="31">
        <f t="shared" si="4"/>
        <v>0.6829161176987264</v>
      </c>
      <c r="M33">
        <f t="shared" si="5"/>
        <v>93.86</v>
      </c>
      <c r="N33">
        <f t="shared" si="6"/>
        <v>0.72413702239789191</v>
      </c>
      <c r="O33">
        <f t="shared" si="7"/>
        <v>6595.44</v>
      </c>
    </row>
    <row r="34" spans="1:15" x14ac:dyDescent="0.35">
      <c r="A34" s="31">
        <v>2012</v>
      </c>
      <c r="B34" s="33">
        <v>3172</v>
      </c>
      <c r="C34" s="32">
        <v>2450</v>
      </c>
      <c r="D34" s="32">
        <v>6065</v>
      </c>
      <c r="E34" s="32">
        <f t="shared" si="8"/>
        <v>3615</v>
      </c>
      <c r="F34" s="31">
        <f t="shared" si="9"/>
        <v>0.596042868920033</v>
      </c>
      <c r="G34" s="32">
        <v>1806</v>
      </c>
      <c r="H34" s="31">
        <f t="shared" si="3"/>
        <v>1366</v>
      </c>
      <c r="I34" s="31">
        <f t="shared" si="4"/>
        <v>0.43064312736443883</v>
      </c>
      <c r="M34">
        <f t="shared" si="5"/>
        <v>234.78</v>
      </c>
      <c r="N34">
        <f t="shared" si="6"/>
        <v>0.50465952080706178</v>
      </c>
      <c r="O34">
        <f t="shared" si="7"/>
        <v>6403.12</v>
      </c>
    </row>
    <row r="35" spans="1:15" x14ac:dyDescent="0.35">
      <c r="A35" s="31">
        <v>2013</v>
      </c>
      <c r="B35" s="33">
        <v>2274</v>
      </c>
      <c r="C35" s="32">
        <v>2200</v>
      </c>
      <c r="D35" s="32">
        <v>6085</v>
      </c>
      <c r="E35" s="32">
        <f t="shared" si="8"/>
        <v>3885</v>
      </c>
      <c r="F35" s="31">
        <f t="shared" si="9"/>
        <v>0.63845521774856206</v>
      </c>
      <c r="G35" s="32">
        <v>1306</v>
      </c>
      <c r="H35" s="31">
        <f t="shared" si="3"/>
        <v>968</v>
      </c>
      <c r="I35" s="31">
        <f t="shared" si="4"/>
        <v>0.4256816182937555</v>
      </c>
      <c r="M35">
        <f t="shared" si="5"/>
        <v>169.78</v>
      </c>
      <c r="N35">
        <f t="shared" si="6"/>
        <v>0.50034300791556729</v>
      </c>
      <c r="O35">
        <f t="shared" si="7"/>
        <v>4551.12</v>
      </c>
    </row>
    <row r="36" spans="1:15" x14ac:dyDescent="0.35">
      <c r="A36" s="31">
        <v>2014</v>
      </c>
      <c r="B36" s="33">
        <v>1385</v>
      </c>
      <c r="C36" s="32">
        <v>2500</v>
      </c>
      <c r="D36" s="34">
        <v>6233.5243224664027</v>
      </c>
      <c r="E36" s="32">
        <f t="shared" si="8"/>
        <v>3733.5243224664027</v>
      </c>
      <c r="F36" s="31">
        <f t="shared" si="9"/>
        <v>0.59894276966407478</v>
      </c>
      <c r="G36" s="32">
        <v>595</v>
      </c>
      <c r="H36" s="31">
        <f t="shared" si="3"/>
        <v>790</v>
      </c>
      <c r="I36" s="31">
        <f t="shared" si="4"/>
        <v>0.5703971119133574</v>
      </c>
      <c r="M36">
        <f t="shared" si="5"/>
        <v>77.350000000000009</v>
      </c>
      <c r="N36">
        <f t="shared" si="6"/>
        <v>0.62624548736462093</v>
      </c>
      <c r="O36">
        <f t="shared" si="7"/>
        <v>3469.4</v>
      </c>
    </row>
    <row r="37" spans="1:15" x14ac:dyDescent="0.35">
      <c r="A37" s="31">
        <v>2015</v>
      </c>
      <c r="B37" s="31">
        <v>0</v>
      </c>
      <c r="C37" s="31">
        <v>0</v>
      </c>
      <c r="D37" s="32">
        <v>6267.33</v>
      </c>
      <c r="E37" s="32">
        <f t="shared" si="8"/>
        <v>6267.33</v>
      </c>
      <c r="F37" s="31">
        <f t="shared" si="9"/>
        <v>1</v>
      </c>
      <c r="G37" s="32"/>
      <c r="H37" s="31"/>
      <c r="I37" s="31"/>
    </row>
    <row r="38" spans="1:15" x14ac:dyDescent="0.35">
      <c r="A38" s="31">
        <v>2016</v>
      </c>
      <c r="B38" s="31">
        <v>0</v>
      </c>
      <c r="C38" s="31">
        <v>0</v>
      </c>
      <c r="D38" s="32">
        <v>5830</v>
      </c>
      <c r="E38" s="32">
        <f t="shared" si="8"/>
        <v>5830</v>
      </c>
      <c r="F38" s="31">
        <f t="shared" si="9"/>
        <v>1</v>
      </c>
      <c r="G38" s="32"/>
      <c r="H38" s="31"/>
      <c r="I38" s="31"/>
    </row>
    <row r="39" spans="1:15" ht="13.15" x14ac:dyDescent="0.4">
      <c r="A39" s="31">
        <v>2017</v>
      </c>
      <c r="B39" s="35">
        <v>771</v>
      </c>
      <c r="C39" s="32">
        <v>2500</v>
      </c>
      <c r="D39" s="32">
        <v>6535</v>
      </c>
      <c r="E39" s="32">
        <f>D39-C39</f>
        <v>4035</v>
      </c>
      <c r="F39" s="31">
        <f t="shared" si="9"/>
        <v>0.6174445294567712</v>
      </c>
      <c r="G39" s="36">
        <v>288</v>
      </c>
      <c r="H39" s="31">
        <f>B39-G39</f>
        <v>483</v>
      </c>
      <c r="I39" s="31">
        <f>H39/B39</f>
        <v>0.62645914396887159</v>
      </c>
    </row>
    <row r="40" spans="1:15" x14ac:dyDescent="0.35">
      <c r="A40">
        <v>2018</v>
      </c>
      <c r="B40" s="37">
        <v>0</v>
      </c>
      <c r="C40" s="38">
        <v>0</v>
      </c>
      <c r="D40" s="1"/>
      <c r="E40" s="1"/>
      <c r="F40" s="39">
        <v>1</v>
      </c>
      <c r="G40" s="1"/>
      <c r="H40" s="1"/>
      <c r="I40">
        <v>0</v>
      </c>
    </row>
    <row r="41" spans="1:15" x14ac:dyDescent="0.35">
      <c r="A41">
        <v>2019</v>
      </c>
      <c r="D41" s="1"/>
      <c r="E41" s="1"/>
      <c r="G41" s="1"/>
      <c r="H41" s="1"/>
    </row>
    <row r="42" spans="1:15" x14ac:dyDescent="0.35">
      <c r="A42">
        <v>2020</v>
      </c>
      <c r="D42" s="1"/>
      <c r="E42" s="1"/>
      <c r="G42" s="1"/>
      <c r="H42" s="1"/>
    </row>
    <row r="43" spans="1:15" x14ac:dyDescent="0.35">
      <c r="D43" s="1"/>
      <c r="E43" s="1"/>
      <c r="G43" s="1"/>
      <c r="H43" s="1"/>
    </row>
    <row r="44" spans="1:15" x14ac:dyDescent="0.35">
      <c r="A44" s="23" t="s">
        <v>398</v>
      </c>
      <c r="B44" s="23" t="s">
        <v>414</v>
      </c>
      <c r="I44" s="23"/>
    </row>
    <row r="45" spans="1:15" x14ac:dyDescent="0.35">
      <c r="A45" s="23"/>
      <c r="B45" s="23" t="s">
        <v>402</v>
      </c>
      <c r="D45" s="23" t="s">
        <v>403</v>
      </c>
      <c r="I45" s="23"/>
    </row>
    <row r="46" spans="1:15" x14ac:dyDescent="0.35">
      <c r="A46" s="17" t="s">
        <v>372</v>
      </c>
      <c r="B46" s="23" t="s">
        <v>400</v>
      </c>
      <c r="D46" s="23" t="s">
        <v>413</v>
      </c>
      <c r="E46" s="23" t="s">
        <v>408</v>
      </c>
      <c r="I46" s="23"/>
    </row>
    <row r="47" spans="1:15" x14ac:dyDescent="0.35">
      <c r="A47" s="17" t="s">
        <v>373</v>
      </c>
      <c r="B47" s="23" t="s">
        <v>401</v>
      </c>
      <c r="D47" s="23" t="s">
        <v>404</v>
      </c>
      <c r="E47" s="23" t="s">
        <v>406</v>
      </c>
    </row>
    <row r="48" spans="1:15" x14ac:dyDescent="0.35">
      <c r="A48" s="24" t="s">
        <v>386</v>
      </c>
      <c r="B48" s="23" t="s">
        <v>381</v>
      </c>
      <c r="D48" s="23" t="s">
        <v>405</v>
      </c>
      <c r="E48" s="23" t="s">
        <v>407</v>
      </c>
    </row>
    <row r="49" spans="1:5" x14ac:dyDescent="0.35">
      <c r="A49" s="26" t="s">
        <v>412</v>
      </c>
      <c r="B49" s="23"/>
      <c r="D49" s="23"/>
      <c r="E49" s="23"/>
    </row>
    <row r="50" spans="1:5" x14ac:dyDescent="0.35">
      <c r="A50" s="17" t="s">
        <v>374</v>
      </c>
      <c r="B50" s="23" t="s">
        <v>410</v>
      </c>
      <c r="D50" s="23"/>
      <c r="E50" s="23"/>
    </row>
    <row r="51" spans="1:5" x14ac:dyDescent="0.35">
      <c r="B51" s="23" t="s">
        <v>411</v>
      </c>
      <c r="D51" s="23"/>
      <c r="E51" s="23"/>
    </row>
    <row r="52" spans="1:5" x14ac:dyDescent="0.35">
      <c r="A52" s="17" t="s">
        <v>375</v>
      </c>
      <c r="B52" s="23" t="s">
        <v>396</v>
      </c>
      <c r="D52" s="23"/>
      <c r="E52" s="23"/>
    </row>
    <row r="53" spans="1:5" x14ac:dyDescent="0.35">
      <c r="A53" s="17" t="s">
        <v>376</v>
      </c>
      <c r="B53" s="23" t="s">
        <v>392</v>
      </c>
      <c r="E53" s="25"/>
    </row>
    <row r="58" spans="1:5" x14ac:dyDescent="0.35">
      <c r="A58" s="23" t="s">
        <v>409</v>
      </c>
      <c r="B58" s="23"/>
      <c r="E58" s="23"/>
    </row>
    <row r="59" spans="1:5" x14ac:dyDescent="0.35">
      <c r="A59" s="17" t="s">
        <v>372</v>
      </c>
      <c r="B59" s="23" t="s">
        <v>395</v>
      </c>
    </row>
    <row r="60" spans="1:5" x14ac:dyDescent="0.35">
      <c r="A60" s="17"/>
      <c r="B60" s="23" t="s">
        <v>394</v>
      </c>
    </row>
    <row r="61" spans="1:5" x14ac:dyDescent="0.35">
      <c r="A61" s="17" t="s">
        <v>373</v>
      </c>
      <c r="B61" t="s">
        <v>377</v>
      </c>
    </row>
    <row r="63" spans="1:5" x14ac:dyDescent="0.35">
      <c r="A63" s="24" t="s">
        <v>386</v>
      </c>
      <c r="B63" s="23" t="s">
        <v>393</v>
      </c>
    </row>
    <row r="64" spans="1:5" x14ac:dyDescent="0.35">
      <c r="A64" s="23" t="s">
        <v>387</v>
      </c>
      <c r="B64" s="23" t="s">
        <v>390</v>
      </c>
    </row>
    <row r="65" spans="1:2" x14ac:dyDescent="0.35">
      <c r="A65" s="23" t="s">
        <v>388</v>
      </c>
      <c r="B65" s="23" t="s">
        <v>389</v>
      </c>
    </row>
  </sheetData>
  <phoneticPr fontId="2" type="noConversion"/>
  <pageMargins left="0.75" right="0.75" top="1" bottom="1" header="0.5" footer="0.5"/>
  <pageSetup scale="96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Documentation</vt:lpstr>
      <vt:lpstr>almena_qq</vt:lpstr>
      <vt:lpstr>qq_key_almena_pds</vt:lpstr>
      <vt:lpstr>almena_factors</vt:lpstr>
      <vt:lpstr>Database</vt:lpstr>
      <vt:lpstr>almena_factors!Print_Area</vt:lpstr>
      <vt:lpstr>almena_qq!Print_Area</vt:lpstr>
      <vt:lpstr>Documentation!Print_Area</vt:lpstr>
    </vt:vector>
  </TitlesOfParts>
  <Company>Kansas Dept. Of Agriculture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</dc:creator>
  <cp:lastModifiedBy>Perkins, Sam [KDA]</cp:lastModifiedBy>
  <cp:lastPrinted>2004-04-15T15:41:12Z</cp:lastPrinted>
  <dcterms:created xsi:type="dcterms:W3CDTF">2003-12-18T17:24:10Z</dcterms:created>
  <dcterms:modified xsi:type="dcterms:W3CDTF">2019-04-12T20:00:44Z</dcterms:modified>
</cp:coreProperties>
</file>