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CANAL\Div-Del-Loss\"/>
    </mc:Choice>
  </mc:AlternateContent>
  <bookViews>
    <workbookView xWindow="360" yWindow="300" windowWidth="12120" windowHeight="9000" tabRatio="518" activeTab="5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'CO-NE'!$A$1:$P$258</definedName>
    <definedName name="_xlnm.Print_Area" localSheetId="2">F.PUMP!$A$1:$P$253</definedName>
    <definedName name="_xlnm.Print_Area" localSheetId="1">FRANK!$A$1:$P$250</definedName>
    <definedName name="_xlnm.Print_Area" localSheetId="3">NAP!$A$1:$P$247</definedName>
    <definedName name="_xlnm.Print_Area" localSheetId="4">SUP!$A$1:$P$256</definedName>
    <definedName name="_xlnm.Print_Area" localSheetId="5">TOTAL!$A$1:$P$256</definedName>
    <definedName name="_xlnm.Print_Area">#REF!</definedName>
  </definedNames>
  <calcPr calcId="152511" calcMode="autoNoTable" iterate="1" iterateCount="1" iterateDelta="0"/>
</workbook>
</file>

<file path=xl/calcChain.xml><?xml version="1.0" encoding="utf-8"?>
<calcChain xmlns="http://schemas.openxmlformats.org/spreadsheetml/2006/main">
  <c r="E252" i="8" l="1"/>
  <c r="O168" i="8"/>
  <c r="O167" i="8"/>
  <c r="O165" i="8"/>
  <c r="I252" i="10" l="1"/>
  <c r="K167" i="10"/>
  <c r="J167" i="10"/>
  <c r="I167" i="10"/>
  <c r="H167" i="10"/>
  <c r="G167" i="10"/>
  <c r="N82" i="10"/>
  <c r="M252" i="10" s="1"/>
  <c r="M82" i="10"/>
  <c r="L252" i="10" s="1"/>
  <c r="L82" i="10"/>
  <c r="K252" i="10" s="1"/>
  <c r="K82" i="10"/>
  <c r="J252" i="10" s="1"/>
  <c r="J82" i="10"/>
  <c r="I82" i="10"/>
  <c r="H252" i="10" s="1"/>
  <c r="H82" i="10"/>
  <c r="G252" i="10" s="1"/>
  <c r="G82" i="10"/>
  <c r="F252" i="10" s="1"/>
  <c r="F82" i="10"/>
  <c r="E252" i="10" s="1"/>
  <c r="E82" i="10"/>
  <c r="D252" i="10" s="1"/>
  <c r="D82" i="10"/>
  <c r="C252" i="10" s="1"/>
  <c r="C82" i="10"/>
  <c r="B252" i="10" s="1"/>
  <c r="K252" i="8"/>
  <c r="J252" i="8"/>
  <c r="I252" i="8"/>
  <c r="H252" i="8"/>
  <c r="G252" i="8"/>
  <c r="N252" i="8" s="1"/>
  <c r="O252" i="8" s="1"/>
  <c r="P252" i="8" s="1"/>
  <c r="F252" i="8"/>
  <c r="N167" i="8"/>
  <c r="O82" i="8"/>
  <c r="K243" i="7"/>
  <c r="J243" i="7"/>
  <c r="I243" i="7"/>
  <c r="H243" i="7"/>
  <c r="G243" i="7"/>
  <c r="N243" i="7" s="1"/>
  <c r="O243" i="7" s="1"/>
  <c r="P243" i="7" s="1"/>
  <c r="F243" i="7"/>
  <c r="O161" i="7"/>
  <c r="N161" i="7"/>
  <c r="O79" i="7"/>
  <c r="K249" i="2"/>
  <c r="J249" i="2"/>
  <c r="I249" i="2"/>
  <c r="H249" i="2"/>
  <c r="G249" i="2"/>
  <c r="N249" i="2" s="1"/>
  <c r="O249" i="2" s="1"/>
  <c r="P249" i="2" s="1"/>
  <c r="F249" i="2"/>
  <c r="N165" i="2"/>
  <c r="O165" i="2" s="1"/>
  <c r="O81" i="2"/>
  <c r="M246" i="4"/>
  <c r="L246" i="4"/>
  <c r="K246" i="4"/>
  <c r="J246" i="4"/>
  <c r="I246" i="4"/>
  <c r="H246" i="4"/>
  <c r="G246" i="4"/>
  <c r="F246" i="4"/>
  <c r="E246" i="4"/>
  <c r="N246" i="4" s="1"/>
  <c r="O246" i="4" s="1"/>
  <c r="P246" i="4" s="1"/>
  <c r="D246" i="4"/>
  <c r="C246" i="4"/>
  <c r="B246" i="4"/>
  <c r="N163" i="4"/>
  <c r="O163" i="4" s="1"/>
  <c r="O80" i="4"/>
  <c r="K254" i="3"/>
  <c r="J254" i="3"/>
  <c r="I254" i="3"/>
  <c r="H254" i="3"/>
  <c r="G254" i="3"/>
  <c r="N254" i="3" s="1"/>
  <c r="O254" i="3" s="1"/>
  <c r="P254" i="3" s="1"/>
  <c r="F254" i="3"/>
  <c r="O169" i="3"/>
  <c r="N169" i="3"/>
  <c r="O82" i="3"/>
  <c r="N252" i="10" l="1"/>
  <c r="O252" i="10" s="1"/>
  <c r="N167" i="10"/>
  <c r="O82" i="10"/>
  <c r="K166" i="10"/>
  <c r="J166" i="10"/>
  <c r="I166" i="10"/>
  <c r="H166" i="10"/>
  <c r="G166" i="10"/>
  <c r="N81" i="10"/>
  <c r="M81" i="10"/>
  <c r="L81" i="10"/>
  <c r="K81" i="10"/>
  <c r="J81" i="10"/>
  <c r="I81" i="10"/>
  <c r="H81" i="10"/>
  <c r="G81" i="10"/>
  <c r="F81" i="10"/>
  <c r="E81" i="10"/>
  <c r="D81" i="10"/>
  <c r="C81" i="10"/>
  <c r="P251" i="8"/>
  <c r="K251" i="8"/>
  <c r="J251" i="8"/>
  <c r="I251" i="8"/>
  <c r="H251" i="8"/>
  <c r="G251" i="8"/>
  <c r="F251" i="8"/>
  <c r="P242" i="7"/>
  <c r="K242" i="7"/>
  <c r="J242" i="7"/>
  <c r="I242" i="7"/>
  <c r="H242" i="7"/>
  <c r="G242" i="7"/>
  <c r="F242" i="7"/>
  <c r="P248" i="2"/>
  <c r="K248" i="2"/>
  <c r="J248" i="2"/>
  <c r="I248" i="2"/>
  <c r="H248" i="2"/>
  <c r="G248" i="2"/>
  <c r="F248" i="2"/>
  <c r="M245" i="4"/>
  <c r="L245" i="4"/>
  <c r="K245" i="4"/>
  <c r="J245" i="4"/>
  <c r="I245" i="4"/>
  <c r="H245" i="4"/>
  <c r="G245" i="4"/>
  <c r="F245" i="4"/>
  <c r="E245" i="4"/>
  <c r="D245" i="4"/>
  <c r="C245" i="4"/>
  <c r="B245" i="4"/>
  <c r="P245" i="4"/>
  <c r="P252" i="10" l="1"/>
  <c r="O167" i="10"/>
  <c r="O81" i="8"/>
  <c r="N166" i="8"/>
  <c r="O78" i="7"/>
  <c r="N160" i="7"/>
  <c r="F244" i="7"/>
  <c r="G244" i="7"/>
  <c r="H244" i="7"/>
  <c r="I244" i="7"/>
  <c r="J244" i="7"/>
  <c r="K244" i="7"/>
  <c r="O80" i="2"/>
  <c r="N164" i="2"/>
  <c r="O79" i="4"/>
  <c r="N162" i="4"/>
  <c r="P253" i="3"/>
  <c r="K253" i="3"/>
  <c r="J253" i="3"/>
  <c r="I253" i="3"/>
  <c r="H253" i="3"/>
  <c r="G253" i="3"/>
  <c r="F253" i="3"/>
  <c r="N168" i="3"/>
  <c r="O81" i="3"/>
  <c r="P251" i="10"/>
  <c r="M251" i="10"/>
  <c r="L251" i="10"/>
  <c r="F251" i="10"/>
  <c r="E251" i="10"/>
  <c r="D251" i="10"/>
  <c r="C251" i="10"/>
  <c r="B251" i="10"/>
  <c r="N245" i="4" l="1"/>
  <c r="N242" i="7"/>
  <c r="N253" i="3"/>
  <c r="N248" i="2"/>
  <c r="N251" i="8"/>
  <c r="N244" i="7"/>
  <c r="I251" i="10"/>
  <c r="J251" i="10"/>
  <c r="K251" i="10"/>
  <c r="N166" i="10"/>
  <c r="G251" i="10"/>
  <c r="H251" i="10"/>
  <c r="O81" i="10"/>
  <c r="K168" i="10"/>
  <c r="J168" i="10"/>
  <c r="I168" i="10"/>
  <c r="H168" i="10"/>
  <c r="G168" i="10"/>
  <c r="K165" i="10"/>
  <c r="J165" i="10"/>
  <c r="I165" i="10"/>
  <c r="H165" i="10"/>
  <c r="G165" i="10"/>
  <c r="N83" i="10"/>
  <c r="M253" i="10" s="1"/>
  <c r="M83" i="10"/>
  <c r="L253" i="10" s="1"/>
  <c r="L83" i="10"/>
  <c r="K83" i="10"/>
  <c r="J83" i="10"/>
  <c r="I83" i="10"/>
  <c r="H83" i="10"/>
  <c r="G83" i="10"/>
  <c r="F253" i="10" s="1"/>
  <c r="F83" i="10"/>
  <c r="E253" i="10" s="1"/>
  <c r="E83" i="10"/>
  <c r="D253" i="10" s="1"/>
  <c r="D83" i="10"/>
  <c r="C253" i="10" s="1"/>
  <c r="C83" i="10"/>
  <c r="B253" i="10" s="1"/>
  <c r="N80" i="10"/>
  <c r="M250" i="10" s="1"/>
  <c r="M80" i="10"/>
  <c r="L250" i="10" s="1"/>
  <c r="L80" i="10"/>
  <c r="K80" i="10"/>
  <c r="J80" i="10"/>
  <c r="I80" i="10"/>
  <c r="H80" i="10"/>
  <c r="G80" i="10"/>
  <c r="F250" i="10" s="1"/>
  <c r="F80" i="10"/>
  <c r="E250" i="10" s="1"/>
  <c r="E80" i="10"/>
  <c r="D250" i="10" s="1"/>
  <c r="D80" i="10"/>
  <c r="C250" i="10" s="1"/>
  <c r="C80" i="10"/>
  <c r="B250" i="10" s="1"/>
  <c r="K250" i="8"/>
  <c r="J250" i="8"/>
  <c r="I250" i="8"/>
  <c r="H250" i="8"/>
  <c r="G250" i="8"/>
  <c r="F250" i="8"/>
  <c r="N165" i="8"/>
  <c r="O80" i="8"/>
  <c r="K241" i="7"/>
  <c r="J241" i="7"/>
  <c r="I241" i="7"/>
  <c r="H241" i="7"/>
  <c r="G241" i="7"/>
  <c r="F241" i="7"/>
  <c r="N159" i="7"/>
  <c r="O77" i="7"/>
  <c r="K250" i="2"/>
  <c r="J250" i="2"/>
  <c r="I250" i="2"/>
  <c r="H250" i="2"/>
  <c r="G250" i="2"/>
  <c r="F250" i="2"/>
  <c r="K247" i="2"/>
  <c r="J247" i="2"/>
  <c r="I247" i="2"/>
  <c r="H247" i="2"/>
  <c r="G247" i="2"/>
  <c r="F247" i="2"/>
  <c r="K246" i="2"/>
  <c r="J246" i="2"/>
  <c r="I246" i="2"/>
  <c r="H246" i="2"/>
  <c r="G246" i="2"/>
  <c r="F246" i="2"/>
  <c r="N163" i="2"/>
  <c r="O79" i="2"/>
  <c r="M244" i="4"/>
  <c r="L244" i="4"/>
  <c r="K244" i="4"/>
  <c r="J244" i="4"/>
  <c r="I244" i="4"/>
  <c r="H244" i="4"/>
  <c r="G244" i="4"/>
  <c r="F244" i="4"/>
  <c r="E244" i="4"/>
  <c r="D244" i="4"/>
  <c r="C244" i="4"/>
  <c r="B244" i="4"/>
  <c r="N161" i="4"/>
  <c r="O78" i="4"/>
  <c r="K252" i="3"/>
  <c r="J252" i="3"/>
  <c r="I252" i="3"/>
  <c r="H252" i="3"/>
  <c r="G252" i="3"/>
  <c r="F252" i="3"/>
  <c r="N167" i="3"/>
  <c r="O167" i="3" s="1"/>
  <c r="O80" i="3"/>
  <c r="O161" i="4" l="1"/>
  <c r="N247" i="2"/>
  <c r="O247" i="2" s="1"/>
  <c r="P247" i="2" s="1"/>
  <c r="N246" i="2"/>
  <c r="N250" i="8"/>
  <c r="O250" i="8" s="1"/>
  <c r="O159" i="7"/>
  <c r="N241" i="7"/>
  <c r="O241" i="7" s="1"/>
  <c r="N250" i="2"/>
  <c r="O250" i="2" s="1"/>
  <c r="N244" i="4"/>
  <c r="O244" i="4" s="1"/>
  <c r="P244" i="4" s="1"/>
  <c r="N251" i="10"/>
  <c r="H253" i="10"/>
  <c r="G253" i="10"/>
  <c r="N252" i="3"/>
  <c r="O252" i="3" s="1"/>
  <c r="P252" i="3" s="1"/>
  <c r="K250" i="10"/>
  <c r="K253" i="10"/>
  <c r="I250" i="10"/>
  <c r="J253" i="10"/>
  <c r="G250" i="10"/>
  <c r="I253" i="10"/>
  <c r="J250" i="10"/>
  <c r="H250" i="10"/>
  <c r="N165" i="10"/>
  <c r="N168" i="10"/>
  <c r="O83" i="10"/>
  <c r="O80" i="10"/>
  <c r="O163" i="2"/>
  <c r="K164" i="10"/>
  <c r="J164" i="10"/>
  <c r="I164" i="10"/>
  <c r="H164" i="10"/>
  <c r="G164" i="10"/>
  <c r="N79" i="10"/>
  <c r="M79" i="10"/>
  <c r="L79" i="10"/>
  <c r="K79" i="10"/>
  <c r="J79" i="10"/>
  <c r="I79" i="10"/>
  <c r="H79" i="10"/>
  <c r="G79" i="10"/>
  <c r="F79" i="10"/>
  <c r="E79" i="10"/>
  <c r="D79" i="10"/>
  <c r="C79" i="10"/>
  <c r="K253" i="8"/>
  <c r="J253" i="8"/>
  <c r="I253" i="8"/>
  <c r="H253" i="8"/>
  <c r="G253" i="8"/>
  <c r="F253" i="8"/>
  <c r="M170" i="8"/>
  <c r="M171" i="8"/>
  <c r="L170" i="8"/>
  <c r="L171" i="8"/>
  <c r="K170" i="8"/>
  <c r="K171" i="8"/>
  <c r="J170" i="8"/>
  <c r="J171" i="8"/>
  <c r="I170" i="8"/>
  <c r="I171" i="8"/>
  <c r="H170" i="8"/>
  <c r="H171" i="8"/>
  <c r="G170" i="8"/>
  <c r="G171" i="8"/>
  <c r="F170" i="8"/>
  <c r="F171" i="8"/>
  <c r="E170" i="8"/>
  <c r="E171" i="8"/>
  <c r="D170" i="8"/>
  <c r="D171" i="8"/>
  <c r="C170" i="8"/>
  <c r="C171" i="8"/>
  <c r="B170" i="8"/>
  <c r="B171" i="8"/>
  <c r="N168" i="8"/>
  <c r="N85" i="8"/>
  <c r="N86" i="8"/>
  <c r="M85" i="8"/>
  <c r="M86" i="8"/>
  <c r="L85" i="8"/>
  <c r="L86" i="8"/>
  <c r="K85" i="8"/>
  <c r="K86" i="8"/>
  <c r="J85" i="8"/>
  <c r="J86" i="8"/>
  <c r="I85" i="8"/>
  <c r="I86" i="8"/>
  <c r="H85" i="8"/>
  <c r="H86" i="8"/>
  <c r="G85" i="8"/>
  <c r="G86" i="8"/>
  <c r="F85" i="8"/>
  <c r="F86" i="8"/>
  <c r="E85" i="8"/>
  <c r="E86" i="8"/>
  <c r="D85" i="8"/>
  <c r="D86" i="8"/>
  <c r="C85" i="8"/>
  <c r="C86" i="8"/>
  <c r="O83" i="8"/>
  <c r="M164" i="7"/>
  <c r="M165" i="7"/>
  <c r="L164" i="7"/>
  <c r="L165" i="7"/>
  <c r="K164" i="7"/>
  <c r="K165" i="7"/>
  <c r="J164" i="7"/>
  <c r="J165" i="7"/>
  <c r="I164" i="7"/>
  <c r="I165" i="7"/>
  <c r="H164" i="7"/>
  <c r="H165" i="7"/>
  <c r="G164" i="7"/>
  <c r="G165" i="7"/>
  <c r="F164" i="7"/>
  <c r="F165" i="7"/>
  <c r="E164" i="7"/>
  <c r="E165" i="7"/>
  <c r="D164" i="7"/>
  <c r="D165" i="7"/>
  <c r="C164" i="7"/>
  <c r="C165" i="7"/>
  <c r="B164" i="7"/>
  <c r="B165" i="7"/>
  <c r="N162" i="7"/>
  <c r="N82" i="7"/>
  <c r="N83" i="7"/>
  <c r="M82" i="7"/>
  <c r="M83" i="7"/>
  <c r="L82" i="7"/>
  <c r="L83" i="7"/>
  <c r="K82" i="7"/>
  <c r="K83" i="7"/>
  <c r="J82" i="7"/>
  <c r="J83" i="7"/>
  <c r="I82" i="7"/>
  <c r="I83" i="7"/>
  <c r="H82" i="7"/>
  <c r="H83" i="7"/>
  <c r="G82" i="7"/>
  <c r="G83" i="7"/>
  <c r="F82" i="7"/>
  <c r="F83" i="7"/>
  <c r="E82" i="7"/>
  <c r="E83" i="7"/>
  <c r="D82" i="7"/>
  <c r="D83" i="7"/>
  <c r="C82" i="7"/>
  <c r="C83" i="7"/>
  <c r="O80" i="7"/>
  <c r="O244" i="7" s="1"/>
  <c r="M168" i="2"/>
  <c r="M169" i="2"/>
  <c r="L168" i="2"/>
  <c r="L169" i="2"/>
  <c r="K168" i="2"/>
  <c r="K169" i="2"/>
  <c r="J168" i="2"/>
  <c r="J169" i="2"/>
  <c r="I168" i="2"/>
  <c r="I169" i="2"/>
  <c r="H168" i="2"/>
  <c r="H169" i="2"/>
  <c r="G168" i="2"/>
  <c r="G169" i="2"/>
  <c r="F168" i="2"/>
  <c r="F169" i="2"/>
  <c r="E168" i="2"/>
  <c r="E169" i="2"/>
  <c r="D168" i="2"/>
  <c r="D169" i="2"/>
  <c r="C168" i="2"/>
  <c r="C169" i="2"/>
  <c r="B168" i="2"/>
  <c r="B169" i="2"/>
  <c r="N166" i="2"/>
  <c r="N84" i="2"/>
  <c r="N85" i="2"/>
  <c r="M84" i="2"/>
  <c r="M85" i="2"/>
  <c r="L84" i="2"/>
  <c r="L85" i="2"/>
  <c r="K84" i="2"/>
  <c r="K85" i="2"/>
  <c r="J84" i="2"/>
  <c r="J85" i="2"/>
  <c r="I84" i="2"/>
  <c r="I85" i="2"/>
  <c r="H84" i="2"/>
  <c r="H85" i="2"/>
  <c r="G84" i="2"/>
  <c r="G85" i="2"/>
  <c r="F84" i="2"/>
  <c r="F85" i="2"/>
  <c r="E84" i="2"/>
  <c r="E85" i="2"/>
  <c r="D84" i="2"/>
  <c r="D85" i="2"/>
  <c r="C84" i="2"/>
  <c r="C85" i="2"/>
  <c r="O82" i="2"/>
  <c r="M247" i="4"/>
  <c r="L247" i="4"/>
  <c r="K247" i="4"/>
  <c r="J247" i="4"/>
  <c r="I247" i="4"/>
  <c r="H247" i="4"/>
  <c r="G247" i="4"/>
  <c r="F247" i="4"/>
  <c r="E247" i="4"/>
  <c r="D247" i="4"/>
  <c r="C247" i="4"/>
  <c r="B247" i="4"/>
  <c r="M166" i="4"/>
  <c r="M167" i="4"/>
  <c r="L166" i="4"/>
  <c r="L167" i="4"/>
  <c r="K166" i="4"/>
  <c r="K167" i="4"/>
  <c r="J166" i="4"/>
  <c r="J167" i="4"/>
  <c r="I166" i="4"/>
  <c r="I167" i="4"/>
  <c r="H166" i="4"/>
  <c r="H167" i="4"/>
  <c r="G166" i="4"/>
  <c r="G167" i="4"/>
  <c r="F166" i="4"/>
  <c r="F167" i="4"/>
  <c r="E166" i="4"/>
  <c r="E167" i="4"/>
  <c r="D166" i="4"/>
  <c r="D167" i="4"/>
  <c r="C166" i="4"/>
  <c r="C167" i="4"/>
  <c r="B166" i="4"/>
  <c r="B167" i="4"/>
  <c r="N164" i="4"/>
  <c r="N83" i="4"/>
  <c r="N84" i="4"/>
  <c r="M83" i="4"/>
  <c r="M84" i="4"/>
  <c r="L83" i="4"/>
  <c r="L84" i="4"/>
  <c r="K83" i="4"/>
  <c r="K84" i="4"/>
  <c r="J83" i="4"/>
  <c r="J84" i="4"/>
  <c r="I83" i="4"/>
  <c r="I84" i="4"/>
  <c r="H83" i="4"/>
  <c r="H84" i="4"/>
  <c r="G83" i="4"/>
  <c r="G84" i="4"/>
  <c r="F83" i="4"/>
  <c r="F84" i="4"/>
  <c r="E83" i="4"/>
  <c r="E84" i="4"/>
  <c r="D83" i="4"/>
  <c r="D84" i="4"/>
  <c r="C83" i="4"/>
  <c r="C84" i="4"/>
  <c r="O81" i="4"/>
  <c r="K255" i="3"/>
  <c r="J255" i="3"/>
  <c r="I255" i="3"/>
  <c r="H255" i="3"/>
  <c r="G255" i="3"/>
  <c r="F255" i="3"/>
  <c r="M172" i="3"/>
  <c r="M173" i="3"/>
  <c r="L172" i="3"/>
  <c r="L173" i="3"/>
  <c r="K172" i="3"/>
  <c r="K173" i="3"/>
  <c r="J172" i="3"/>
  <c r="J173" i="3"/>
  <c r="I172" i="3"/>
  <c r="I173" i="3"/>
  <c r="H172" i="3"/>
  <c r="H173" i="3"/>
  <c r="G172" i="3"/>
  <c r="G173" i="3"/>
  <c r="F172" i="3"/>
  <c r="F173" i="3"/>
  <c r="E172" i="3"/>
  <c r="E173" i="3"/>
  <c r="D172" i="3"/>
  <c r="D173" i="3"/>
  <c r="C172" i="3"/>
  <c r="C173" i="3"/>
  <c r="B172" i="3"/>
  <c r="B173" i="3"/>
  <c r="N170" i="3"/>
  <c r="N85" i="3"/>
  <c r="N86" i="3"/>
  <c r="M85" i="3"/>
  <c r="M86" i="3"/>
  <c r="L85" i="3"/>
  <c r="L86" i="3"/>
  <c r="K85" i="3"/>
  <c r="K86" i="3"/>
  <c r="J85" i="3"/>
  <c r="J86" i="3"/>
  <c r="I85" i="3"/>
  <c r="I86" i="3"/>
  <c r="H85" i="3"/>
  <c r="H86" i="3"/>
  <c r="G85" i="3"/>
  <c r="G86" i="3"/>
  <c r="F85" i="3"/>
  <c r="F86" i="3"/>
  <c r="E85" i="3"/>
  <c r="E86" i="3"/>
  <c r="D85" i="3"/>
  <c r="D86" i="3"/>
  <c r="C85" i="3"/>
  <c r="C86" i="3"/>
  <c r="O83" i="3"/>
  <c r="O170" i="3" l="1"/>
  <c r="O164" i="4"/>
  <c r="O162" i="7"/>
  <c r="P244" i="7" s="1"/>
  <c r="O166" i="2"/>
  <c r="P250" i="2" s="1"/>
  <c r="O168" i="10"/>
  <c r="P241" i="7"/>
  <c r="N253" i="10"/>
  <c r="O253" i="10" s="1"/>
  <c r="N250" i="10"/>
  <c r="O250" i="10" s="1"/>
  <c r="O165" i="10"/>
  <c r="N253" i="8"/>
  <c r="O253" i="8" s="1"/>
  <c r="N247" i="4"/>
  <c r="O247" i="4" s="1"/>
  <c r="O79" i="10"/>
  <c r="N255" i="3"/>
  <c r="O255" i="3" s="1"/>
  <c r="N164" i="10"/>
  <c r="M249" i="10"/>
  <c r="L249" i="10"/>
  <c r="K249" i="10"/>
  <c r="J249" i="10"/>
  <c r="I249" i="10"/>
  <c r="H249" i="10"/>
  <c r="G249" i="10"/>
  <c r="F249" i="10"/>
  <c r="E249" i="10"/>
  <c r="D249" i="10"/>
  <c r="C249" i="10"/>
  <c r="B249" i="10"/>
  <c r="N166" i="3"/>
  <c r="O79" i="3"/>
  <c r="K251" i="3"/>
  <c r="J251" i="3"/>
  <c r="I251" i="3"/>
  <c r="H251" i="3"/>
  <c r="G251" i="3"/>
  <c r="F251" i="3"/>
  <c r="N160" i="4"/>
  <c r="O77" i="4"/>
  <c r="M243" i="4"/>
  <c r="L243" i="4"/>
  <c r="K243" i="4"/>
  <c r="J243" i="4"/>
  <c r="I243" i="4"/>
  <c r="H243" i="4"/>
  <c r="G243" i="4"/>
  <c r="F243" i="4"/>
  <c r="E243" i="4"/>
  <c r="D243" i="4"/>
  <c r="C243" i="4"/>
  <c r="B243" i="4"/>
  <c r="N162" i="2"/>
  <c r="O78" i="2"/>
  <c r="O246" i="2" s="1"/>
  <c r="K240" i="7"/>
  <c r="J240" i="7"/>
  <c r="I240" i="7"/>
  <c r="H240" i="7"/>
  <c r="G240" i="7"/>
  <c r="F240" i="7"/>
  <c r="N158" i="7"/>
  <c r="O76" i="7"/>
  <c r="N164" i="8"/>
  <c r="O79" i="8"/>
  <c r="K249" i="8"/>
  <c r="J249" i="8"/>
  <c r="I249" i="8"/>
  <c r="H249" i="8"/>
  <c r="G249" i="8"/>
  <c r="F249" i="8"/>
  <c r="K163" i="10"/>
  <c r="J163" i="10"/>
  <c r="I163" i="10"/>
  <c r="H163" i="10"/>
  <c r="G163" i="10"/>
  <c r="N78" i="10"/>
  <c r="M78" i="10"/>
  <c r="L78" i="10"/>
  <c r="K78" i="10"/>
  <c r="J78" i="10"/>
  <c r="I78" i="10"/>
  <c r="H78" i="10"/>
  <c r="G78" i="10"/>
  <c r="F78" i="10"/>
  <c r="E78" i="10"/>
  <c r="D78" i="10"/>
  <c r="C78" i="10"/>
  <c r="K248" i="8"/>
  <c r="J248" i="8"/>
  <c r="I248" i="8"/>
  <c r="H248" i="8"/>
  <c r="G248" i="8"/>
  <c r="F248" i="8"/>
  <c r="N163" i="8"/>
  <c r="O78" i="8"/>
  <c r="K239" i="7"/>
  <c r="J239" i="7"/>
  <c r="I239" i="7"/>
  <c r="H239" i="7"/>
  <c r="G239" i="7"/>
  <c r="F239" i="7"/>
  <c r="N157" i="7"/>
  <c r="O75" i="7"/>
  <c r="K245" i="2"/>
  <c r="J245" i="2"/>
  <c r="I245" i="2"/>
  <c r="H245" i="2"/>
  <c r="G245" i="2"/>
  <c r="F245" i="2"/>
  <c r="N161" i="2"/>
  <c r="O77" i="2"/>
  <c r="M242" i="4"/>
  <c r="L242" i="4"/>
  <c r="K242" i="4"/>
  <c r="J242" i="4"/>
  <c r="I242" i="4"/>
  <c r="H242" i="4"/>
  <c r="G242" i="4"/>
  <c r="F242" i="4"/>
  <c r="E242" i="4"/>
  <c r="D242" i="4"/>
  <c r="C242" i="4"/>
  <c r="B242" i="4"/>
  <c r="N159" i="4"/>
  <c r="O76" i="4"/>
  <c r="K250" i="3"/>
  <c r="J250" i="3"/>
  <c r="I250" i="3"/>
  <c r="H250" i="3"/>
  <c r="G250" i="3"/>
  <c r="F250" i="3"/>
  <c r="N250" i="3" s="1"/>
  <c r="N165" i="3"/>
  <c r="O78" i="3"/>
  <c r="G161" i="10"/>
  <c r="H161" i="10"/>
  <c r="I161" i="10"/>
  <c r="J161" i="10"/>
  <c r="K161" i="10"/>
  <c r="C76" i="10"/>
  <c r="B246" i="10" s="1"/>
  <c r="D76" i="10"/>
  <c r="C246" i="10" s="1"/>
  <c r="E76" i="10"/>
  <c r="D246" i="10" s="1"/>
  <c r="F76" i="10"/>
  <c r="E246" i="10" s="1"/>
  <c r="G76" i="10"/>
  <c r="F246" i="10" s="1"/>
  <c r="H76" i="10"/>
  <c r="I76" i="10"/>
  <c r="J76" i="10"/>
  <c r="K76" i="10"/>
  <c r="L76" i="10"/>
  <c r="M76" i="10"/>
  <c r="L246" i="10" s="1"/>
  <c r="N76" i="10"/>
  <c r="M246" i="10" s="1"/>
  <c r="F248" i="3"/>
  <c r="G248" i="3"/>
  <c r="H248" i="3"/>
  <c r="I248" i="3"/>
  <c r="J248" i="3"/>
  <c r="K248" i="3"/>
  <c r="N248" i="3"/>
  <c r="N163" i="3"/>
  <c r="O76" i="3"/>
  <c r="B240" i="4"/>
  <c r="C240" i="4"/>
  <c r="D240" i="4"/>
  <c r="E240" i="4"/>
  <c r="F240" i="4"/>
  <c r="G240" i="4"/>
  <c r="H240" i="4"/>
  <c r="I240" i="4"/>
  <c r="J240" i="4"/>
  <c r="K240" i="4"/>
  <c r="L240" i="4"/>
  <c r="M240" i="4"/>
  <c r="N157" i="4"/>
  <c r="O74" i="4"/>
  <c r="F243" i="2"/>
  <c r="G243" i="2"/>
  <c r="H243" i="2"/>
  <c r="I243" i="2"/>
  <c r="J243" i="2"/>
  <c r="K243" i="2"/>
  <c r="N159" i="2"/>
  <c r="O75" i="2"/>
  <c r="F237" i="7"/>
  <c r="G237" i="7"/>
  <c r="H237" i="7"/>
  <c r="I237" i="7"/>
  <c r="J237" i="7"/>
  <c r="K237" i="7"/>
  <c r="N155" i="7"/>
  <c r="O73" i="7"/>
  <c r="F246" i="8"/>
  <c r="G246" i="8"/>
  <c r="H246" i="8"/>
  <c r="I246" i="8"/>
  <c r="J246" i="8"/>
  <c r="K246" i="8"/>
  <c r="N161" i="8"/>
  <c r="O76" i="8"/>
  <c r="O161" i="8" s="1"/>
  <c r="P253" i="10" l="1"/>
  <c r="P255" i="3"/>
  <c r="O164" i="8"/>
  <c r="O160" i="4"/>
  <c r="O163" i="8"/>
  <c r="O157" i="7"/>
  <c r="O158" i="7"/>
  <c r="O155" i="7"/>
  <c r="N240" i="7"/>
  <c r="O240" i="7" s="1"/>
  <c r="P250" i="10"/>
  <c r="D248" i="10"/>
  <c r="L248" i="10"/>
  <c r="E248" i="10"/>
  <c r="M248" i="10"/>
  <c r="F248" i="10"/>
  <c r="C248" i="10"/>
  <c r="P253" i="8"/>
  <c r="O162" i="2"/>
  <c r="P246" i="2" s="1"/>
  <c r="O159" i="2"/>
  <c r="O164" i="10"/>
  <c r="P247" i="4"/>
  <c r="G246" i="10"/>
  <c r="G248" i="10"/>
  <c r="I248" i="10"/>
  <c r="O163" i="3"/>
  <c r="O166" i="3"/>
  <c r="O248" i="3"/>
  <c r="N237" i="7"/>
  <c r="O237" i="7" s="1"/>
  <c r="N242" i="4"/>
  <c r="N245" i="2"/>
  <c r="O245" i="2" s="1"/>
  <c r="N239" i="7"/>
  <c r="O239" i="7" s="1"/>
  <c r="N248" i="8"/>
  <c r="O248" i="8" s="1"/>
  <c r="P248" i="8" s="1"/>
  <c r="N246" i="8"/>
  <c r="O246" i="8" s="1"/>
  <c r="P246" i="8" s="1"/>
  <c r="N243" i="2"/>
  <c r="O243" i="2" s="1"/>
  <c r="N249" i="10"/>
  <c r="O249" i="10" s="1"/>
  <c r="N251" i="3"/>
  <c r="N243" i="4"/>
  <c r="O243" i="4" s="1"/>
  <c r="O78" i="10"/>
  <c r="H248" i="10"/>
  <c r="N249" i="8"/>
  <c r="O249" i="8" s="1"/>
  <c r="P249" i="8" s="1"/>
  <c r="K248" i="10"/>
  <c r="J248" i="10"/>
  <c r="B248" i="10"/>
  <c r="N163" i="10"/>
  <c r="O161" i="2"/>
  <c r="O159" i="4"/>
  <c r="O242" i="4"/>
  <c r="P242" i="4" s="1"/>
  <c r="O165" i="3"/>
  <c r="O250" i="3"/>
  <c r="O76" i="10"/>
  <c r="K246" i="10"/>
  <c r="J246" i="10"/>
  <c r="N240" i="4"/>
  <c r="I246" i="10"/>
  <c r="O157" i="4"/>
  <c r="N161" i="10"/>
  <c r="H246" i="10"/>
  <c r="D75" i="10"/>
  <c r="C245" i="10" s="1"/>
  <c r="E75" i="10"/>
  <c r="D245" i="10" s="1"/>
  <c r="F75" i="10"/>
  <c r="E245" i="10" s="1"/>
  <c r="G75" i="10"/>
  <c r="F245" i="10" s="1"/>
  <c r="H75" i="10"/>
  <c r="I75" i="10"/>
  <c r="J75" i="10"/>
  <c r="K75" i="10"/>
  <c r="L75" i="10"/>
  <c r="M75" i="10"/>
  <c r="L245" i="10" s="1"/>
  <c r="N75" i="10"/>
  <c r="M245" i="10" s="1"/>
  <c r="C75" i="10"/>
  <c r="B245" i="10" s="1"/>
  <c r="M239" i="4"/>
  <c r="L239" i="4"/>
  <c r="K239" i="4"/>
  <c r="J239" i="4"/>
  <c r="I239" i="4"/>
  <c r="H239" i="4"/>
  <c r="G239" i="4"/>
  <c r="F239" i="4"/>
  <c r="E239" i="4"/>
  <c r="D239" i="4"/>
  <c r="C239" i="4"/>
  <c r="B239" i="4"/>
  <c r="O73" i="4"/>
  <c r="K160" i="10"/>
  <c r="J160" i="10"/>
  <c r="I160" i="10"/>
  <c r="H160" i="10"/>
  <c r="G160" i="10"/>
  <c r="K245" i="8"/>
  <c r="J245" i="8"/>
  <c r="I245" i="8"/>
  <c r="H245" i="8"/>
  <c r="G245" i="8"/>
  <c r="F245" i="8"/>
  <c r="N160" i="8"/>
  <c r="O75" i="8"/>
  <c r="K236" i="7"/>
  <c r="J236" i="7"/>
  <c r="I236" i="7"/>
  <c r="H236" i="7"/>
  <c r="G236" i="7"/>
  <c r="F236" i="7"/>
  <c r="N154" i="7"/>
  <c r="O72" i="7"/>
  <c r="K242" i="2"/>
  <c r="J242" i="2"/>
  <c r="I242" i="2"/>
  <c r="H242" i="2"/>
  <c r="G242" i="2"/>
  <c r="F242" i="2"/>
  <c r="N158" i="2"/>
  <c r="O74" i="2"/>
  <c r="N156" i="4"/>
  <c r="O156" i="4" s="1"/>
  <c r="K247" i="3"/>
  <c r="J247" i="3"/>
  <c r="I247" i="3"/>
  <c r="H247" i="3"/>
  <c r="G247" i="3"/>
  <c r="F247" i="3"/>
  <c r="N247" i="3" s="1"/>
  <c r="N162" i="3"/>
  <c r="O75" i="3"/>
  <c r="M244" i="10"/>
  <c r="L244" i="10"/>
  <c r="F244" i="10"/>
  <c r="E244" i="10"/>
  <c r="D244" i="10"/>
  <c r="C244" i="10"/>
  <c r="B244" i="10"/>
  <c r="M243" i="10"/>
  <c r="L243" i="10"/>
  <c r="K243" i="10"/>
  <c r="J243" i="10"/>
  <c r="I243" i="10"/>
  <c r="H243" i="10"/>
  <c r="G243" i="10"/>
  <c r="F243" i="10"/>
  <c r="E243" i="10"/>
  <c r="D243" i="10"/>
  <c r="C243" i="10"/>
  <c r="B243" i="10"/>
  <c r="M242" i="10"/>
  <c r="L242" i="10"/>
  <c r="K242" i="10"/>
  <c r="J242" i="10"/>
  <c r="I242" i="10"/>
  <c r="H242" i="10"/>
  <c r="G242" i="10"/>
  <c r="F242" i="10"/>
  <c r="E242" i="10"/>
  <c r="D242" i="10"/>
  <c r="C242" i="10"/>
  <c r="B242" i="10"/>
  <c r="K244" i="8"/>
  <c r="J244" i="8"/>
  <c r="I244" i="8"/>
  <c r="H244" i="8"/>
  <c r="G244" i="8"/>
  <c r="F244" i="8"/>
  <c r="K235" i="7"/>
  <c r="J235" i="7"/>
  <c r="I235" i="7"/>
  <c r="H235" i="7"/>
  <c r="G235" i="7"/>
  <c r="F235" i="7"/>
  <c r="K241" i="2"/>
  <c r="J241" i="2"/>
  <c r="I241" i="2"/>
  <c r="H241" i="2"/>
  <c r="G241" i="2"/>
  <c r="F241" i="2"/>
  <c r="E238" i="4"/>
  <c r="K238" i="4"/>
  <c r="J238" i="4"/>
  <c r="I238" i="4"/>
  <c r="H238" i="4"/>
  <c r="G238" i="4"/>
  <c r="F238" i="4"/>
  <c r="F246" i="3"/>
  <c r="K246" i="3"/>
  <c r="J246" i="3"/>
  <c r="I246" i="3"/>
  <c r="H246" i="3"/>
  <c r="G246" i="3"/>
  <c r="N246" i="3" s="1"/>
  <c r="P242" i="10"/>
  <c r="K159" i="10"/>
  <c r="J159" i="10"/>
  <c r="I159" i="10"/>
  <c r="H159" i="10"/>
  <c r="G159" i="10"/>
  <c r="L74" i="10"/>
  <c r="K74" i="10"/>
  <c r="J74" i="10"/>
  <c r="I74" i="10"/>
  <c r="H74" i="10"/>
  <c r="N159" i="8"/>
  <c r="O74" i="8"/>
  <c r="N153" i="7"/>
  <c r="O71" i="7"/>
  <c r="N157" i="2"/>
  <c r="O73" i="2"/>
  <c r="N155" i="4"/>
  <c r="O72" i="4"/>
  <c r="N161" i="3"/>
  <c r="O74" i="3"/>
  <c r="C70" i="10"/>
  <c r="B155" i="10"/>
  <c r="D70" i="10"/>
  <c r="C155" i="10"/>
  <c r="E70" i="10"/>
  <c r="D155" i="10"/>
  <c r="F70" i="10"/>
  <c r="E155" i="10"/>
  <c r="G70" i="10"/>
  <c r="F155" i="10"/>
  <c r="H70" i="10"/>
  <c r="G155" i="10"/>
  <c r="I70" i="10"/>
  <c r="H155" i="10"/>
  <c r="J70" i="10"/>
  <c r="I155" i="10"/>
  <c r="K70" i="10"/>
  <c r="J155" i="10"/>
  <c r="L70" i="10"/>
  <c r="K155" i="10"/>
  <c r="M70" i="10"/>
  <c r="L155" i="10"/>
  <c r="N70" i="10"/>
  <c r="M155" i="10"/>
  <c r="N240" i="8"/>
  <c r="O70" i="8"/>
  <c r="N155" i="8"/>
  <c r="O155" i="8" s="1"/>
  <c r="O69" i="2"/>
  <c r="O68" i="4"/>
  <c r="O70" i="3"/>
  <c r="C69" i="10"/>
  <c r="B154" i="10"/>
  <c r="D69" i="10"/>
  <c r="C154" i="10"/>
  <c r="E69" i="10"/>
  <c r="D154" i="10"/>
  <c r="F69" i="10"/>
  <c r="E154" i="10"/>
  <c r="G69" i="10"/>
  <c r="F154" i="10"/>
  <c r="H69" i="10"/>
  <c r="G154" i="10"/>
  <c r="I69" i="10"/>
  <c r="H154" i="10"/>
  <c r="J69" i="10"/>
  <c r="I154" i="10"/>
  <c r="K69" i="10"/>
  <c r="J154" i="10"/>
  <c r="L69" i="10"/>
  <c r="K154" i="10"/>
  <c r="M69" i="10"/>
  <c r="L154" i="10"/>
  <c r="N69" i="10"/>
  <c r="M154" i="10"/>
  <c r="B239" i="8"/>
  <c r="C239" i="8"/>
  <c r="D239" i="8"/>
  <c r="E239" i="8"/>
  <c r="F239" i="8"/>
  <c r="G239" i="8"/>
  <c r="H239" i="8"/>
  <c r="I239" i="8"/>
  <c r="J239" i="8"/>
  <c r="K239" i="8"/>
  <c r="L239" i="8"/>
  <c r="M239" i="8"/>
  <c r="N239" i="8"/>
  <c r="O239" i="8" s="1"/>
  <c r="O69" i="8"/>
  <c r="N154" i="8"/>
  <c r="O154" i="8" s="1"/>
  <c r="B230" i="7"/>
  <c r="C230" i="7"/>
  <c r="D230" i="7"/>
  <c r="E230" i="7"/>
  <c r="F230" i="7"/>
  <c r="G230" i="7"/>
  <c r="H230" i="7"/>
  <c r="I230" i="7"/>
  <c r="J230" i="7"/>
  <c r="K230" i="7"/>
  <c r="L230" i="7"/>
  <c r="M230" i="7"/>
  <c r="N148" i="7"/>
  <c r="O66" i="7"/>
  <c r="B236" i="2"/>
  <c r="C236" i="2"/>
  <c r="D236" i="2"/>
  <c r="E236" i="2"/>
  <c r="F236" i="2"/>
  <c r="G236" i="2"/>
  <c r="H236" i="2"/>
  <c r="I236" i="2"/>
  <c r="J236" i="2"/>
  <c r="K236" i="2"/>
  <c r="L236" i="2"/>
  <c r="M236" i="2"/>
  <c r="N152" i="2"/>
  <c r="O68" i="2"/>
  <c r="B233" i="4"/>
  <c r="C233" i="4"/>
  <c r="D233" i="4"/>
  <c r="E233" i="4"/>
  <c r="F233" i="4"/>
  <c r="G233" i="4"/>
  <c r="H233" i="4"/>
  <c r="I233" i="4"/>
  <c r="J233" i="4"/>
  <c r="K233" i="4"/>
  <c r="L233" i="4"/>
  <c r="M233" i="4"/>
  <c r="N150" i="4"/>
  <c r="O67" i="4"/>
  <c r="B241" i="3"/>
  <c r="C241" i="3"/>
  <c r="D241" i="3"/>
  <c r="E241" i="3"/>
  <c r="F241" i="3"/>
  <c r="G241" i="3"/>
  <c r="H241" i="3"/>
  <c r="I241" i="3"/>
  <c r="J241" i="3"/>
  <c r="K241" i="3"/>
  <c r="L241" i="3"/>
  <c r="M241" i="3"/>
  <c r="N156" i="3"/>
  <c r="O69" i="3"/>
  <c r="C68" i="10"/>
  <c r="B153" i="10"/>
  <c r="D68" i="10"/>
  <c r="C153" i="10"/>
  <c r="E68" i="10"/>
  <c r="D153" i="10"/>
  <c r="F68" i="10"/>
  <c r="E153" i="10"/>
  <c r="G68" i="10"/>
  <c r="F153" i="10"/>
  <c r="H68" i="10"/>
  <c r="G153" i="10"/>
  <c r="I68" i="10"/>
  <c r="H153" i="10"/>
  <c r="J68" i="10"/>
  <c r="I153" i="10"/>
  <c r="K68" i="10"/>
  <c r="J153" i="10"/>
  <c r="L68" i="10"/>
  <c r="K153" i="10"/>
  <c r="M68" i="10"/>
  <c r="L153" i="10"/>
  <c r="N68" i="10"/>
  <c r="M153" i="10"/>
  <c r="B238" i="8"/>
  <c r="N238" i="8" s="1"/>
  <c r="O238" i="8" s="1"/>
  <c r="C238" i="8"/>
  <c r="D238" i="8"/>
  <c r="E238" i="8"/>
  <c r="F238" i="8"/>
  <c r="G238" i="8"/>
  <c r="H238" i="8"/>
  <c r="I238" i="8"/>
  <c r="J238" i="8"/>
  <c r="K238" i="8"/>
  <c r="L238" i="8"/>
  <c r="M238" i="8"/>
  <c r="O68" i="8"/>
  <c r="N153" i="8"/>
  <c r="O153" i="8"/>
  <c r="B229" i="7"/>
  <c r="C229" i="7"/>
  <c r="D229" i="7"/>
  <c r="E229" i="7"/>
  <c r="F229" i="7"/>
  <c r="G229" i="7"/>
  <c r="H229" i="7"/>
  <c r="I229" i="7"/>
  <c r="J229" i="7"/>
  <c r="K229" i="7"/>
  <c r="L229" i="7"/>
  <c r="M229" i="7"/>
  <c r="O65" i="7"/>
  <c r="N147" i="7"/>
  <c r="B235" i="2"/>
  <c r="C235" i="2"/>
  <c r="D235" i="2"/>
  <c r="E235" i="2"/>
  <c r="F235" i="2"/>
  <c r="G235" i="2"/>
  <c r="H235" i="2"/>
  <c r="I235" i="2"/>
  <c r="J235" i="2"/>
  <c r="K235" i="2"/>
  <c r="L235" i="2"/>
  <c r="M235" i="2"/>
  <c r="O67" i="2"/>
  <c r="N151" i="2"/>
  <c r="B232" i="4"/>
  <c r="C232" i="4"/>
  <c r="D232" i="4"/>
  <c r="E232" i="4"/>
  <c r="F232" i="4"/>
  <c r="G232" i="4"/>
  <c r="N232" i="4" s="1"/>
  <c r="O232" i="4" s="1"/>
  <c r="H232" i="4"/>
  <c r="I232" i="4"/>
  <c r="J232" i="4"/>
  <c r="K232" i="4"/>
  <c r="L232" i="4"/>
  <c r="M232" i="4"/>
  <c r="O66" i="4"/>
  <c r="N149" i="4"/>
  <c r="O149" i="4" s="1"/>
  <c r="B240" i="3"/>
  <c r="C240" i="3"/>
  <c r="D240" i="3"/>
  <c r="E240" i="3"/>
  <c r="F240" i="3"/>
  <c r="G240" i="3"/>
  <c r="H240" i="3"/>
  <c r="I240" i="3"/>
  <c r="J240" i="3"/>
  <c r="K240" i="3"/>
  <c r="L240" i="3"/>
  <c r="M240" i="3"/>
  <c r="O68" i="3"/>
  <c r="N155" i="3"/>
  <c r="C67" i="10"/>
  <c r="B152" i="10"/>
  <c r="D67" i="10"/>
  <c r="C152" i="10"/>
  <c r="E67" i="10"/>
  <c r="D152" i="10"/>
  <c r="F67" i="10"/>
  <c r="E152" i="10"/>
  <c r="G67" i="10"/>
  <c r="F152" i="10"/>
  <c r="H67" i="10"/>
  <c r="G152" i="10"/>
  <c r="I67" i="10"/>
  <c r="H152" i="10"/>
  <c r="J67" i="10"/>
  <c r="I152" i="10"/>
  <c r="K67" i="10"/>
  <c r="J152" i="10"/>
  <c r="L67" i="10"/>
  <c r="K152" i="10"/>
  <c r="M67" i="10"/>
  <c r="L152" i="10"/>
  <c r="N67" i="10"/>
  <c r="M152" i="10"/>
  <c r="B237" i="8"/>
  <c r="C237" i="8"/>
  <c r="N237" i="8" s="1"/>
  <c r="O237" i="8" s="1"/>
  <c r="D237" i="8"/>
  <c r="E237" i="8"/>
  <c r="F237" i="8"/>
  <c r="G237" i="8"/>
  <c r="H237" i="8"/>
  <c r="I237" i="8"/>
  <c r="J237" i="8"/>
  <c r="K237" i="8"/>
  <c r="L237" i="8"/>
  <c r="M237" i="8"/>
  <c r="O67" i="8"/>
  <c r="N152" i="8"/>
  <c r="O152" i="8" s="1"/>
  <c r="B228" i="7"/>
  <c r="C228" i="7"/>
  <c r="D228" i="7"/>
  <c r="E228" i="7"/>
  <c r="F228" i="7"/>
  <c r="G228" i="7"/>
  <c r="H228" i="7"/>
  <c r="I228" i="7"/>
  <c r="J228" i="7"/>
  <c r="K228" i="7"/>
  <c r="L228" i="7"/>
  <c r="M228" i="7"/>
  <c r="O64" i="7"/>
  <c r="N146" i="7"/>
  <c r="B234" i="2"/>
  <c r="C234" i="2"/>
  <c r="D234" i="2"/>
  <c r="E234" i="2"/>
  <c r="F234" i="2"/>
  <c r="G234" i="2"/>
  <c r="H234" i="2"/>
  <c r="I234" i="2"/>
  <c r="J234" i="2"/>
  <c r="K234" i="2"/>
  <c r="L234" i="2"/>
  <c r="M234" i="2"/>
  <c r="O66" i="2"/>
  <c r="N150" i="2"/>
  <c r="B231" i="4"/>
  <c r="C231" i="4"/>
  <c r="D231" i="4"/>
  <c r="E231" i="4"/>
  <c r="F231" i="4"/>
  <c r="G231" i="4"/>
  <c r="H231" i="4"/>
  <c r="I231" i="4"/>
  <c r="J231" i="4"/>
  <c r="K231" i="4"/>
  <c r="L231" i="4"/>
  <c r="M231" i="4"/>
  <c r="O65" i="4"/>
  <c r="N148" i="4"/>
  <c r="O148" i="4"/>
  <c r="B239" i="3"/>
  <c r="C239" i="3"/>
  <c r="D239" i="3"/>
  <c r="E239" i="3"/>
  <c r="F239" i="3"/>
  <c r="G239" i="3"/>
  <c r="H239" i="3"/>
  <c r="I239" i="3"/>
  <c r="J239" i="3"/>
  <c r="K239" i="3"/>
  <c r="L239" i="3"/>
  <c r="M239" i="3"/>
  <c r="O67" i="3"/>
  <c r="N154" i="3"/>
  <c r="B97" i="10"/>
  <c r="C97" i="10"/>
  <c r="D97" i="10"/>
  <c r="E97" i="10"/>
  <c r="F97" i="10"/>
  <c r="G97" i="10"/>
  <c r="H97" i="10"/>
  <c r="I97" i="10"/>
  <c r="J97" i="10"/>
  <c r="K97" i="10"/>
  <c r="L97" i="10"/>
  <c r="M97" i="10"/>
  <c r="B98" i="10"/>
  <c r="C98" i="10"/>
  <c r="D98" i="10"/>
  <c r="E98" i="10"/>
  <c r="F98" i="10"/>
  <c r="G98" i="10"/>
  <c r="H98" i="10"/>
  <c r="I98" i="10"/>
  <c r="J98" i="10"/>
  <c r="K98" i="10"/>
  <c r="L98" i="10"/>
  <c r="M98" i="10"/>
  <c r="B99" i="10"/>
  <c r="C99" i="10"/>
  <c r="D99" i="10"/>
  <c r="E99" i="10"/>
  <c r="F99" i="10"/>
  <c r="G99" i="10"/>
  <c r="H99" i="10"/>
  <c r="I99" i="10"/>
  <c r="J99" i="10"/>
  <c r="K99" i="10"/>
  <c r="L99" i="10"/>
  <c r="M99" i="10"/>
  <c r="B100" i="10"/>
  <c r="C100" i="10"/>
  <c r="D100" i="10"/>
  <c r="E100" i="10"/>
  <c r="F100" i="10"/>
  <c r="G100" i="10"/>
  <c r="H100" i="10"/>
  <c r="I100" i="10"/>
  <c r="J100" i="10"/>
  <c r="K100" i="10"/>
  <c r="L100" i="10"/>
  <c r="M100" i="10"/>
  <c r="B101" i="10"/>
  <c r="C101" i="10"/>
  <c r="D101" i="10"/>
  <c r="E101" i="10"/>
  <c r="F101" i="10"/>
  <c r="G101" i="10"/>
  <c r="H101" i="10"/>
  <c r="I101" i="10"/>
  <c r="J101" i="10"/>
  <c r="K101" i="10"/>
  <c r="L101" i="10"/>
  <c r="M101" i="10"/>
  <c r="B103" i="10"/>
  <c r="C103" i="10"/>
  <c r="D103" i="10"/>
  <c r="E103" i="10"/>
  <c r="F103" i="10"/>
  <c r="G103" i="10"/>
  <c r="H103" i="10"/>
  <c r="I103" i="10"/>
  <c r="J103" i="10"/>
  <c r="K103" i="10"/>
  <c r="L103" i="10"/>
  <c r="M103" i="10"/>
  <c r="B104" i="10"/>
  <c r="C104" i="10"/>
  <c r="D104" i="10"/>
  <c r="E104" i="10"/>
  <c r="F104" i="10"/>
  <c r="G104" i="10"/>
  <c r="H104" i="10"/>
  <c r="I104" i="10"/>
  <c r="J104" i="10"/>
  <c r="K104" i="10"/>
  <c r="L104" i="10"/>
  <c r="M104" i="10"/>
  <c r="B105" i="10"/>
  <c r="C105" i="10"/>
  <c r="D105" i="10"/>
  <c r="E105" i="10"/>
  <c r="F105" i="10"/>
  <c r="G105" i="10"/>
  <c r="H105" i="10"/>
  <c r="I105" i="10"/>
  <c r="J105" i="10"/>
  <c r="K105" i="10"/>
  <c r="L105" i="10"/>
  <c r="M105" i="10"/>
  <c r="B106" i="10"/>
  <c r="C106" i="10"/>
  <c r="D106" i="10"/>
  <c r="E106" i="10"/>
  <c r="F106" i="10"/>
  <c r="G106" i="10"/>
  <c r="H106" i="10"/>
  <c r="I106" i="10"/>
  <c r="J106" i="10"/>
  <c r="K106" i="10"/>
  <c r="L106" i="10"/>
  <c r="M106" i="10"/>
  <c r="B107" i="10"/>
  <c r="C107" i="10"/>
  <c r="D107" i="10"/>
  <c r="E107" i="10"/>
  <c r="F107" i="10"/>
  <c r="G107" i="10"/>
  <c r="H107" i="10"/>
  <c r="I107" i="10"/>
  <c r="J107" i="10"/>
  <c r="K107" i="10"/>
  <c r="L107" i="10"/>
  <c r="M107" i="10"/>
  <c r="B109" i="10"/>
  <c r="C109" i="10"/>
  <c r="D109" i="10"/>
  <c r="E109" i="10"/>
  <c r="F109" i="10"/>
  <c r="G109" i="10"/>
  <c r="H109" i="10"/>
  <c r="I109" i="10"/>
  <c r="J109" i="10"/>
  <c r="K109" i="10"/>
  <c r="L109" i="10"/>
  <c r="M109" i="10"/>
  <c r="B110" i="10"/>
  <c r="C110" i="10"/>
  <c r="D110" i="10"/>
  <c r="E110" i="10"/>
  <c r="F110" i="10"/>
  <c r="G110" i="10"/>
  <c r="H110" i="10"/>
  <c r="I110" i="10"/>
  <c r="J110" i="10"/>
  <c r="K110" i="10"/>
  <c r="L110" i="10"/>
  <c r="M110" i="10"/>
  <c r="B111" i="10"/>
  <c r="C111" i="10"/>
  <c r="D111" i="10"/>
  <c r="E111" i="10"/>
  <c r="F111" i="10"/>
  <c r="G111" i="10"/>
  <c r="H111" i="10"/>
  <c r="I111" i="10"/>
  <c r="J111" i="10"/>
  <c r="K111" i="10"/>
  <c r="L111" i="10"/>
  <c r="M111" i="10"/>
  <c r="B112" i="10"/>
  <c r="C112" i="10"/>
  <c r="D112" i="10"/>
  <c r="E112" i="10"/>
  <c r="F112" i="10"/>
  <c r="G112" i="10"/>
  <c r="H112" i="10"/>
  <c r="I112" i="10"/>
  <c r="J112" i="10"/>
  <c r="K112" i="10"/>
  <c r="L112" i="10"/>
  <c r="M112" i="10"/>
  <c r="B113" i="10"/>
  <c r="C113" i="10"/>
  <c r="D113" i="10"/>
  <c r="E113" i="10"/>
  <c r="F113" i="10"/>
  <c r="G113" i="10"/>
  <c r="H113" i="10"/>
  <c r="I113" i="10"/>
  <c r="J113" i="10"/>
  <c r="K113" i="10"/>
  <c r="L113" i="10"/>
  <c r="M113" i="10"/>
  <c r="B115" i="10"/>
  <c r="C115" i="10"/>
  <c r="D115" i="10"/>
  <c r="E115" i="10"/>
  <c r="F115" i="10"/>
  <c r="G115" i="10"/>
  <c r="H115" i="10"/>
  <c r="I115" i="10"/>
  <c r="J115" i="10"/>
  <c r="K115" i="10"/>
  <c r="L115" i="10"/>
  <c r="M115" i="10"/>
  <c r="B116" i="10"/>
  <c r="C116" i="10"/>
  <c r="D116" i="10"/>
  <c r="E116" i="10"/>
  <c r="F116" i="10"/>
  <c r="G116" i="10"/>
  <c r="H116" i="10"/>
  <c r="I116" i="10"/>
  <c r="J116" i="10"/>
  <c r="K116" i="10"/>
  <c r="L116" i="10"/>
  <c r="M116" i="10"/>
  <c r="B117" i="10"/>
  <c r="C117" i="10"/>
  <c r="D117" i="10"/>
  <c r="E117" i="10"/>
  <c r="F117" i="10"/>
  <c r="G117" i="10"/>
  <c r="H117" i="10"/>
  <c r="I117" i="10"/>
  <c r="J117" i="10"/>
  <c r="K117" i="10"/>
  <c r="L117" i="10"/>
  <c r="M117" i="10"/>
  <c r="B118" i="10"/>
  <c r="C118" i="10"/>
  <c r="D118" i="10"/>
  <c r="E118" i="10"/>
  <c r="F118" i="10"/>
  <c r="G118" i="10"/>
  <c r="H118" i="10"/>
  <c r="I118" i="10"/>
  <c r="J118" i="10"/>
  <c r="K118" i="10"/>
  <c r="L118" i="10"/>
  <c r="M118" i="10"/>
  <c r="B119" i="10"/>
  <c r="C119" i="10"/>
  <c r="D119" i="10"/>
  <c r="E119" i="10"/>
  <c r="F119" i="10"/>
  <c r="G119" i="10"/>
  <c r="H119" i="10"/>
  <c r="I119" i="10"/>
  <c r="J119" i="10"/>
  <c r="K119" i="10"/>
  <c r="L119" i="10"/>
  <c r="M119" i="10"/>
  <c r="B121" i="10"/>
  <c r="C121" i="10"/>
  <c r="D121" i="10"/>
  <c r="E121" i="10"/>
  <c r="F121" i="10"/>
  <c r="G121" i="10"/>
  <c r="H121" i="10"/>
  <c r="I121" i="10"/>
  <c r="J121" i="10"/>
  <c r="K121" i="10"/>
  <c r="L121" i="10"/>
  <c r="M121" i="10"/>
  <c r="B122" i="10"/>
  <c r="C122" i="10"/>
  <c r="D122" i="10"/>
  <c r="E122" i="10"/>
  <c r="F122" i="10"/>
  <c r="G122" i="10"/>
  <c r="H122" i="10"/>
  <c r="I122" i="10"/>
  <c r="J122" i="10"/>
  <c r="K122" i="10"/>
  <c r="L122" i="10"/>
  <c r="M122" i="10"/>
  <c r="B123" i="10"/>
  <c r="C123" i="10"/>
  <c r="D123" i="10"/>
  <c r="E123" i="10"/>
  <c r="F123" i="10"/>
  <c r="G123" i="10"/>
  <c r="H123" i="10"/>
  <c r="I123" i="10"/>
  <c r="J123" i="10"/>
  <c r="K123" i="10"/>
  <c r="L123" i="10"/>
  <c r="M123" i="10"/>
  <c r="B124" i="10"/>
  <c r="C124" i="10"/>
  <c r="D124" i="10"/>
  <c r="E124" i="10"/>
  <c r="F124" i="10"/>
  <c r="G124" i="10"/>
  <c r="H124" i="10"/>
  <c r="I124" i="10"/>
  <c r="J124" i="10"/>
  <c r="K124" i="10"/>
  <c r="L124" i="10"/>
  <c r="M124" i="10"/>
  <c r="B125" i="10"/>
  <c r="C125" i="10"/>
  <c r="D125" i="10"/>
  <c r="E125" i="10"/>
  <c r="F125" i="10"/>
  <c r="G125" i="10"/>
  <c r="H125" i="10"/>
  <c r="I125" i="10"/>
  <c r="J125" i="10"/>
  <c r="K125" i="10"/>
  <c r="L125" i="10"/>
  <c r="M125" i="10"/>
  <c r="B127" i="10"/>
  <c r="C127" i="10"/>
  <c r="D127" i="10"/>
  <c r="E127" i="10"/>
  <c r="F127" i="10"/>
  <c r="G127" i="10"/>
  <c r="H127" i="10"/>
  <c r="I127" i="10"/>
  <c r="J127" i="10"/>
  <c r="K127" i="10"/>
  <c r="L127" i="10"/>
  <c r="M127" i="10"/>
  <c r="B128" i="10"/>
  <c r="C128" i="10"/>
  <c r="D128" i="10"/>
  <c r="E128" i="10"/>
  <c r="F128" i="10"/>
  <c r="G128" i="10"/>
  <c r="H128" i="10"/>
  <c r="I128" i="10"/>
  <c r="J128" i="10"/>
  <c r="K128" i="10"/>
  <c r="L128" i="10"/>
  <c r="M128" i="10"/>
  <c r="B129" i="10"/>
  <c r="C129" i="10"/>
  <c r="D129" i="10"/>
  <c r="E129" i="10"/>
  <c r="F129" i="10"/>
  <c r="G129" i="10"/>
  <c r="H129" i="10"/>
  <c r="I129" i="10"/>
  <c r="J129" i="10"/>
  <c r="K129" i="10"/>
  <c r="L129" i="10"/>
  <c r="M129" i="10"/>
  <c r="B130" i="10"/>
  <c r="C130" i="10"/>
  <c r="D130" i="10"/>
  <c r="E130" i="10"/>
  <c r="F130" i="10"/>
  <c r="G130" i="10"/>
  <c r="H130" i="10"/>
  <c r="I130" i="10"/>
  <c r="J130" i="10"/>
  <c r="K130" i="10"/>
  <c r="L130" i="10"/>
  <c r="M130" i="10"/>
  <c r="B131" i="10"/>
  <c r="C131" i="10"/>
  <c r="D131" i="10"/>
  <c r="E131" i="10"/>
  <c r="F131" i="10"/>
  <c r="G131" i="10"/>
  <c r="H131" i="10"/>
  <c r="I131" i="10"/>
  <c r="J131" i="10"/>
  <c r="K131" i="10"/>
  <c r="L131" i="10"/>
  <c r="M131" i="10"/>
  <c r="B133" i="10"/>
  <c r="C133" i="10"/>
  <c r="D133" i="10"/>
  <c r="E133" i="10"/>
  <c r="F133" i="10"/>
  <c r="G133" i="10"/>
  <c r="H133" i="10"/>
  <c r="I133" i="10"/>
  <c r="J133" i="10"/>
  <c r="K133" i="10"/>
  <c r="L133" i="10"/>
  <c r="M133" i="10"/>
  <c r="B134" i="10"/>
  <c r="C134" i="10"/>
  <c r="D134" i="10"/>
  <c r="E134" i="10"/>
  <c r="F134" i="10"/>
  <c r="G134" i="10"/>
  <c r="H134" i="10"/>
  <c r="I134" i="10"/>
  <c r="J134" i="10"/>
  <c r="K134" i="10"/>
  <c r="L134" i="10"/>
  <c r="M134" i="10"/>
  <c r="B135" i="10"/>
  <c r="C135" i="10"/>
  <c r="D135" i="10"/>
  <c r="E135" i="10"/>
  <c r="F135" i="10"/>
  <c r="G135" i="10"/>
  <c r="H135" i="10"/>
  <c r="I135" i="10"/>
  <c r="J135" i="10"/>
  <c r="K135" i="10"/>
  <c r="L135" i="10"/>
  <c r="M135" i="10"/>
  <c r="B136" i="10"/>
  <c r="C136" i="10"/>
  <c r="D136" i="10"/>
  <c r="E136" i="10"/>
  <c r="F136" i="10"/>
  <c r="G136" i="10"/>
  <c r="H136" i="10"/>
  <c r="I136" i="10"/>
  <c r="J136" i="10"/>
  <c r="K136" i="10"/>
  <c r="L136" i="10"/>
  <c r="M136" i="10"/>
  <c r="B137" i="10"/>
  <c r="C137" i="10"/>
  <c r="D137" i="10"/>
  <c r="E137" i="10"/>
  <c r="F137" i="10"/>
  <c r="G137" i="10"/>
  <c r="H137" i="10"/>
  <c r="I137" i="10"/>
  <c r="J137" i="10"/>
  <c r="K137" i="10"/>
  <c r="L137" i="10"/>
  <c r="M137" i="10"/>
  <c r="B139" i="10"/>
  <c r="C139" i="10"/>
  <c r="D139" i="10"/>
  <c r="E139" i="10"/>
  <c r="F139" i="10"/>
  <c r="G139" i="10"/>
  <c r="H139" i="10"/>
  <c r="I139" i="10"/>
  <c r="J139" i="10"/>
  <c r="K139" i="10"/>
  <c r="L139" i="10"/>
  <c r="M139" i="10"/>
  <c r="B140" i="10"/>
  <c r="C140" i="10"/>
  <c r="D140" i="10"/>
  <c r="E140" i="10"/>
  <c r="F140" i="10"/>
  <c r="G140" i="10"/>
  <c r="H140" i="10"/>
  <c r="I140" i="10"/>
  <c r="J140" i="10"/>
  <c r="K140" i="10"/>
  <c r="L140" i="10"/>
  <c r="M140" i="10"/>
  <c r="B141" i="10"/>
  <c r="C141" i="10"/>
  <c r="D141" i="10"/>
  <c r="E141" i="10"/>
  <c r="F141" i="10"/>
  <c r="G141" i="10"/>
  <c r="H141" i="10"/>
  <c r="I141" i="10"/>
  <c r="J141" i="10"/>
  <c r="K141" i="10"/>
  <c r="L141" i="10"/>
  <c r="M141" i="10"/>
  <c r="B142" i="10"/>
  <c r="C142" i="10"/>
  <c r="D142" i="10"/>
  <c r="E142" i="10"/>
  <c r="F142" i="10"/>
  <c r="G142" i="10"/>
  <c r="H142" i="10"/>
  <c r="I142" i="10"/>
  <c r="J142" i="10"/>
  <c r="K142" i="10"/>
  <c r="L142" i="10"/>
  <c r="M142" i="10"/>
  <c r="B143" i="10"/>
  <c r="C143" i="10"/>
  <c r="D143" i="10"/>
  <c r="E143" i="10"/>
  <c r="F143" i="10"/>
  <c r="G143" i="10"/>
  <c r="H143" i="10"/>
  <c r="I143" i="10"/>
  <c r="J143" i="10"/>
  <c r="K143" i="10"/>
  <c r="L143" i="10"/>
  <c r="M143" i="10"/>
  <c r="B145" i="10"/>
  <c r="C145" i="10"/>
  <c r="D145" i="10"/>
  <c r="E145" i="10"/>
  <c r="F145" i="10"/>
  <c r="G145" i="10"/>
  <c r="H145" i="10"/>
  <c r="I145" i="10"/>
  <c r="J145" i="10"/>
  <c r="K145" i="10"/>
  <c r="L145" i="10"/>
  <c r="M145" i="10"/>
  <c r="B146" i="10"/>
  <c r="C146" i="10"/>
  <c r="D146" i="10"/>
  <c r="E146" i="10"/>
  <c r="F146" i="10"/>
  <c r="G146" i="10"/>
  <c r="H146" i="10"/>
  <c r="I146" i="10"/>
  <c r="J146" i="10"/>
  <c r="K146" i="10"/>
  <c r="L146" i="10"/>
  <c r="M146" i="10"/>
  <c r="B147" i="10"/>
  <c r="C147" i="10"/>
  <c r="D147" i="10"/>
  <c r="E147" i="10"/>
  <c r="F147" i="10"/>
  <c r="G147" i="10"/>
  <c r="H147" i="10"/>
  <c r="I147" i="10"/>
  <c r="J147" i="10"/>
  <c r="K147" i="10"/>
  <c r="L147" i="10"/>
  <c r="M147" i="10"/>
  <c r="B148" i="10"/>
  <c r="C148" i="10"/>
  <c r="D148" i="10"/>
  <c r="E148" i="10"/>
  <c r="F148" i="10"/>
  <c r="G148" i="10"/>
  <c r="H148" i="10"/>
  <c r="I148" i="10"/>
  <c r="J148" i="10"/>
  <c r="K148" i="10"/>
  <c r="L148" i="10"/>
  <c r="M148" i="10"/>
  <c r="B149" i="10"/>
  <c r="C149" i="10"/>
  <c r="D149" i="10"/>
  <c r="E149" i="10"/>
  <c r="F149" i="10"/>
  <c r="G149" i="10"/>
  <c r="H149" i="10"/>
  <c r="I149" i="10"/>
  <c r="J149" i="10"/>
  <c r="K149" i="10"/>
  <c r="L149" i="10"/>
  <c r="M149" i="10"/>
  <c r="B151" i="10"/>
  <c r="C151" i="10"/>
  <c r="D151" i="10"/>
  <c r="E151" i="10"/>
  <c r="F151" i="10"/>
  <c r="G151" i="10"/>
  <c r="H151" i="10"/>
  <c r="I151" i="10"/>
  <c r="J151" i="10"/>
  <c r="K151" i="10"/>
  <c r="L151" i="10"/>
  <c r="M151" i="10"/>
  <c r="C95" i="10"/>
  <c r="D95" i="10"/>
  <c r="E95" i="10"/>
  <c r="F95" i="10"/>
  <c r="G95" i="10"/>
  <c r="H95" i="10"/>
  <c r="I95" i="10"/>
  <c r="J95" i="10"/>
  <c r="K95" i="10"/>
  <c r="L95" i="10"/>
  <c r="M95" i="10"/>
  <c r="B95" i="10"/>
  <c r="C94" i="10"/>
  <c r="D94" i="10"/>
  <c r="E94" i="10"/>
  <c r="F94" i="10"/>
  <c r="G94" i="10"/>
  <c r="H94" i="10"/>
  <c r="I94" i="10"/>
  <c r="J94" i="10"/>
  <c r="K94" i="10"/>
  <c r="L94" i="10"/>
  <c r="M94" i="10"/>
  <c r="B94" i="10"/>
  <c r="C93" i="10"/>
  <c r="D93" i="10"/>
  <c r="E93" i="10"/>
  <c r="F93" i="10"/>
  <c r="G93" i="10"/>
  <c r="H93" i="10"/>
  <c r="I93" i="10"/>
  <c r="J93" i="10"/>
  <c r="K93" i="10"/>
  <c r="L93" i="10"/>
  <c r="M93" i="10"/>
  <c r="B93" i="10"/>
  <c r="C92" i="10"/>
  <c r="D92" i="10"/>
  <c r="E92" i="10"/>
  <c r="F92" i="10"/>
  <c r="G92" i="10"/>
  <c r="H92" i="10"/>
  <c r="I92" i="10"/>
  <c r="J92" i="10"/>
  <c r="K92" i="10"/>
  <c r="L92" i="10"/>
  <c r="M92" i="10"/>
  <c r="B92" i="10"/>
  <c r="C12" i="10"/>
  <c r="B182" i="10" s="1"/>
  <c r="D12" i="10"/>
  <c r="C182" i="10" s="1"/>
  <c r="E12" i="10"/>
  <c r="D182" i="10" s="1"/>
  <c r="F12" i="10"/>
  <c r="E182" i="10" s="1"/>
  <c r="G12" i="10"/>
  <c r="F182" i="10" s="1"/>
  <c r="H12" i="10"/>
  <c r="G182" i="10" s="1"/>
  <c r="I12" i="10"/>
  <c r="H182" i="10" s="1"/>
  <c r="J12" i="10"/>
  <c r="I182" i="10" s="1"/>
  <c r="K12" i="10"/>
  <c r="J182" i="10" s="1"/>
  <c r="L12" i="10"/>
  <c r="K182" i="10" s="1"/>
  <c r="M12" i="10"/>
  <c r="L182" i="10" s="1"/>
  <c r="N12" i="10"/>
  <c r="M182" i="10" s="1"/>
  <c r="C13" i="10"/>
  <c r="B183" i="10" s="1"/>
  <c r="D13" i="10"/>
  <c r="C183" i="10" s="1"/>
  <c r="E13" i="10"/>
  <c r="D183" i="10" s="1"/>
  <c r="F13" i="10"/>
  <c r="E183" i="10" s="1"/>
  <c r="G13" i="10"/>
  <c r="F183" i="10" s="1"/>
  <c r="H13" i="10"/>
  <c r="G183" i="10" s="1"/>
  <c r="I13" i="10"/>
  <c r="H183" i="10" s="1"/>
  <c r="J13" i="10"/>
  <c r="I183" i="10" s="1"/>
  <c r="K13" i="10"/>
  <c r="J183" i="10" s="1"/>
  <c r="L13" i="10"/>
  <c r="K183" i="10" s="1"/>
  <c r="M13" i="10"/>
  <c r="L183" i="10" s="1"/>
  <c r="N13" i="10"/>
  <c r="M183" i="10" s="1"/>
  <c r="C14" i="10"/>
  <c r="D14" i="10"/>
  <c r="C184" i="10" s="1"/>
  <c r="E14" i="10"/>
  <c r="D184" i="10" s="1"/>
  <c r="F14" i="10"/>
  <c r="E184" i="10" s="1"/>
  <c r="G14" i="10"/>
  <c r="F184" i="10" s="1"/>
  <c r="H14" i="10"/>
  <c r="G184" i="10" s="1"/>
  <c r="I14" i="10"/>
  <c r="H184" i="10" s="1"/>
  <c r="J14" i="10"/>
  <c r="I184" i="10" s="1"/>
  <c r="K14" i="10"/>
  <c r="J184" i="10" s="1"/>
  <c r="L14" i="10"/>
  <c r="K184" i="10" s="1"/>
  <c r="M14" i="10"/>
  <c r="L184" i="10" s="1"/>
  <c r="N14" i="10"/>
  <c r="M184" i="10" s="1"/>
  <c r="C15" i="10"/>
  <c r="B185" i="10" s="1"/>
  <c r="D15" i="10"/>
  <c r="C185" i="10" s="1"/>
  <c r="E15" i="10"/>
  <c r="D185" i="10" s="1"/>
  <c r="F15" i="10"/>
  <c r="E185" i="10" s="1"/>
  <c r="G15" i="10"/>
  <c r="F185" i="10" s="1"/>
  <c r="H15" i="10"/>
  <c r="G185" i="10" s="1"/>
  <c r="I15" i="10"/>
  <c r="H185" i="10" s="1"/>
  <c r="J15" i="10"/>
  <c r="I185" i="10" s="1"/>
  <c r="K15" i="10"/>
  <c r="J185" i="10" s="1"/>
  <c r="L15" i="10"/>
  <c r="K185" i="10" s="1"/>
  <c r="M15" i="10"/>
  <c r="L185" i="10" s="1"/>
  <c r="N15" i="10"/>
  <c r="M185" i="10" s="1"/>
  <c r="C16" i="10"/>
  <c r="B186" i="10" s="1"/>
  <c r="D16" i="10"/>
  <c r="C186" i="10" s="1"/>
  <c r="E16" i="10"/>
  <c r="D186" i="10" s="1"/>
  <c r="F16" i="10"/>
  <c r="E186" i="10" s="1"/>
  <c r="G16" i="10"/>
  <c r="F186" i="10" s="1"/>
  <c r="H16" i="10"/>
  <c r="I16" i="10"/>
  <c r="H186" i="10" s="1"/>
  <c r="J16" i="10"/>
  <c r="I186" i="10" s="1"/>
  <c r="K16" i="10"/>
  <c r="J186" i="10" s="1"/>
  <c r="L16" i="10"/>
  <c r="K186" i="10" s="1"/>
  <c r="M16" i="10"/>
  <c r="L186" i="10" s="1"/>
  <c r="N16" i="10"/>
  <c r="M186" i="10" s="1"/>
  <c r="C18" i="10"/>
  <c r="B188" i="10" s="1"/>
  <c r="D18" i="10"/>
  <c r="C188" i="10" s="1"/>
  <c r="E18" i="10"/>
  <c r="D188" i="10" s="1"/>
  <c r="F18" i="10"/>
  <c r="E188" i="10" s="1"/>
  <c r="G18" i="10"/>
  <c r="F188" i="10" s="1"/>
  <c r="H18" i="10"/>
  <c r="G188" i="10" s="1"/>
  <c r="I18" i="10"/>
  <c r="H188" i="10" s="1"/>
  <c r="J18" i="10"/>
  <c r="I188" i="10" s="1"/>
  <c r="K18" i="10"/>
  <c r="J188" i="10" s="1"/>
  <c r="L18" i="10"/>
  <c r="K188" i="10" s="1"/>
  <c r="M18" i="10"/>
  <c r="L188" i="10" s="1"/>
  <c r="N18" i="10"/>
  <c r="M188" i="10" s="1"/>
  <c r="C19" i="10"/>
  <c r="D19" i="10"/>
  <c r="C189" i="10" s="1"/>
  <c r="E19" i="10"/>
  <c r="D189" i="10" s="1"/>
  <c r="F19" i="10"/>
  <c r="G19" i="10"/>
  <c r="F189" i="10" s="1"/>
  <c r="H19" i="10"/>
  <c r="G189" i="10" s="1"/>
  <c r="I19" i="10"/>
  <c r="H189" i="10" s="1"/>
  <c r="J19" i="10"/>
  <c r="I189" i="10" s="1"/>
  <c r="K19" i="10"/>
  <c r="J189" i="10" s="1"/>
  <c r="L19" i="10"/>
  <c r="K189" i="10" s="1"/>
  <c r="M19" i="10"/>
  <c r="L189" i="10" s="1"/>
  <c r="N19" i="10"/>
  <c r="M189" i="10" s="1"/>
  <c r="C20" i="10"/>
  <c r="B190" i="10" s="1"/>
  <c r="D20" i="10"/>
  <c r="C190" i="10" s="1"/>
  <c r="E20" i="10"/>
  <c r="D190" i="10" s="1"/>
  <c r="F20" i="10"/>
  <c r="E190" i="10" s="1"/>
  <c r="G20" i="10"/>
  <c r="F190" i="10" s="1"/>
  <c r="H20" i="10"/>
  <c r="G190" i="10" s="1"/>
  <c r="I20" i="10"/>
  <c r="H190" i="10" s="1"/>
  <c r="J20" i="10"/>
  <c r="I190" i="10" s="1"/>
  <c r="K20" i="10"/>
  <c r="J190" i="10" s="1"/>
  <c r="L20" i="10"/>
  <c r="K190" i="10" s="1"/>
  <c r="M20" i="10"/>
  <c r="L190" i="10" s="1"/>
  <c r="N20" i="10"/>
  <c r="M190" i="10" s="1"/>
  <c r="C21" i="10"/>
  <c r="B191" i="10" s="1"/>
  <c r="D21" i="10"/>
  <c r="C191" i="10" s="1"/>
  <c r="E21" i="10"/>
  <c r="D191" i="10" s="1"/>
  <c r="F21" i="10"/>
  <c r="E191" i="10" s="1"/>
  <c r="G21" i="10"/>
  <c r="F191" i="10" s="1"/>
  <c r="H21" i="10"/>
  <c r="G191" i="10" s="1"/>
  <c r="I21" i="10"/>
  <c r="H191" i="10" s="1"/>
  <c r="J21" i="10"/>
  <c r="I191" i="10" s="1"/>
  <c r="K21" i="10"/>
  <c r="J191" i="10" s="1"/>
  <c r="L21" i="10"/>
  <c r="K191" i="10" s="1"/>
  <c r="M21" i="10"/>
  <c r="L191" i="10" s="1"/>
  <c r="N21" i="10"/>
  <c r="M191" i="10" s="1"/>
  <c r="C22" i="10"/>
  <c r="B192" i="10" s="1"/>
  <c r="D22" i="10"/>
  <c r="C192" i="10" s="1"/>
  <c r="E22" i="10"/>
  <c r="D192" i="10" s="1"/>
  <c r="F22" i="10"/>
  <c r="E192" i="10" s="1"/>
  <c r="G22" i="10"/>
  <c r="F192" i="10" s="1"/>
  <c r="H22" i="10"/>
  <c r="G192" i="10" s="1"/>
  <c r="I22" i="10"/>
  <c r="H192" i="10" s="1"/>
  <c r="J22" i="10"/>
  <c r="K22" i="10"/>
  <c r="J192" i="10" s="1"/>
  <c r="L22" i="10"/>
  <c r="K192" i="10" s="1"/>
  <c r="M22" i="10"/>
  <c r="L192" i="10" s="1"/>
  <c r="N22" i="10"/>
  <c r="M192" i="10" s="1"/>
  <c r="C24" i="10"/>
  <c r="D24" i="10"/>
  <c r="C194" i="10" s="1"/>
  <c r="E24" i="10"/>
  <c r="D194" i="10" s="1"/>
  <c r="F24" i="10"/>
  <c r="E194" i="10" s="1"/>
  <c r="G24" i="10"/>
  <c r="F194" i="10" s="1"/>
  <c r="H24" i="10"/>
  <c r="G194" i="10" s="1"/>
  <c r="I24" i="10"/>
  <c r="H194" i="10" s="1"/>
  <c r="J24" i="10"/>
  <c r="I194" i="10" s="1"/>
  <c r="K24" i="10"/>
  <c r="J194" i="10" s="1"/>
  <c r="L24" i="10"/>
  <c r="K194" i="10" s="1"/>
  <c r="M24" i="10"/>
  <c r="L194" i="10" s="1"/>
  <c r="N24" i="10"/>
  <c r="M194" i="10" s="1"/>
  <c r="C25" i="10"/>
  <c r="B195" i="10" s="1"/>
  <c r="D25" i="10"/>
  <c r="C195" i="10" s="1"/>
  <c r="E25" i="10"/>
  <c r="D195" i="10" s="1"/>
  <c r="F25" i="10"/>
  <c r="E195" i="10" s="1"/>
  <c r="G25" i="10"/>
  <c r="F195" i="10" s="1"/>
  <c r="H25" i="10"/>
  <c r="G195" i="10" s="1"/>
  <c r="I25" i="10"/>
  <c r="H195" i="10" s="1"/>
  <c r="J25" i="10"/>
  <c r="I195" i="10" s="1"/>
  <c r="K25" i="10"/>
  <c r="J195" i="10" s="1"/>
  <c r="L25" i="10"/>
  <c r="K195" i="10" s="1"/>
  <c r="M25" i="10"/>
  <c r="L195" i="10" s="1"/>
  <c r="N25" i="10"/>
  <c r="M195" i="10" s="1"/>
  <c r="C26" i="10"/>
  <c r="B196" i="10" s="1"/>
  <c r="D26" i="10"/>
  <c r="C196" i="10" s="1"/>
  <c r="E26" i="10"/>
  <c r="D196" i="10" s="1"/>
  <c r="F26" i="10"/>
  <c r="E196" i="10" s="1"/>
  <c r="G26" i="10"/>
  <c r="F196" i="10" s="1"/>
  <c r="H26" i="10"/>
  <c r="G196" i="10" s="1"/>
  <c r="I26" i="10"/>
  <c r="H196" i="10" s="1"/>
  <c r="J26" i="10"/>
  <c r="I196" i="10" s="1"/>
  <c r="K26" i="10"/>
  <c r="J196" i="10" s="1"/>
  <c r="L26" i="10"/>
  <c r="K196" i="10" s="1"/>
  <c r="M26" i="10"/>
  <c r="L196" i="10" s="1"/>
  <c r="N26" i="10"/>
  <c r="M196" i="10" s="1"/>
  <c r="C27" i="10"/>
  <c r="B197" i="10" s="1"/>
  <c r="D27" i="10"/>
  <c r="C197" i="10" s="1"/>
  <c r="E27" i="10"/>
  <c r="D197" i="10" s="1"/>
  <c r="F27" i="10"/>
  <c r="E197" i="10" s="1"/>
  <c r="G27" i="10"/>
  <c r="F197" i="10" s="1"/>
  <c r="H27" i="10"/>
  <c r="G197" i="10" s="1"/>
  <c r="I27" i="10"/>
  <c r="H197" i="10" s="1"/>
  <c r="J27" i="10"/>
  <c r="I197" i="10" s="1"/>
  <c r="K27" i="10"/>
  <c r="J197" i="10" s="1"/>
  <c r="L27" i="10"/>
  <c r="K197" i="10" s="1"/>
  <c r="M27" i="10"/>
  <c r="L197" i="10" s="1"/>
  <c r="N27" i="10"/>
  <c r="M197" i="10" s="1"/>
  <c r="C28" i="10"/>
  <c r="B198" i="10" s="1"/>
  <c r="D28" i="10"/>
  <c r="C198" i="10" s="1"/>
  <c r="E28" i="10"/>
  <c r="D198" i="10" s="1"/>
  <c r="F28" i="10"/>
  <c r="E198" i="10" s="1"/>
  <c r="G28" i="10"/>
  <c r="F198" i="10" s="1"/>
  <c r="H28" i="10"/>
  <c r="G198" i="10" s="1"/>
  <c r="I28" i="10"/>
  <c r="H198" i="10" s="1"/>
  <c r="J28" i="10"/>
  <c r="I198" i="10" s="1"/>
  <c r="K28" i="10"/>
  <c r="J198" i="10" s="1"/>
  <c r="L28" i="10"/>
  <c r="K198" i="10" s="1"/>
  <c r="M28" i="10"/>
  <c r="L198" i="10" s="1"/>
  <c r="N28" i="10"/>
  <c r="M198" i="10" s="1"/>
  <c r="C30" i="10"/>
  <c r="B200" i="10" s="1"/>
  <c r="D30" i="10"/>
  <c r="C200" i="10" s="1"/>
  <c r="E30" i="10"/>
  <c r="D200" i="10" s="1"/>
  <c r="F30" i="10"/>
  <c r="E200" i="10" s="1"/>
  <c r="G30" i="10"/>
  <c r="F200" i="10" s="1"/>
  <c r="H30" i="10"/>
  <c r="G200" i="10" s="1"/>
  <c r="I30" i="10"/>
  <c r="H200" i="10" s="1"/>
  <c r="J30" i="10"/>
  <c r="I200" i="10" s="1"/>
  <c r="K30" i="10"/>
  <c r="J200" i="10" s="1"/>
  <c r="L30" i="10"/>
  <c r="K200" i="10" s="1"/>
  <c r="M30" i="10"/>
  <c r="L200" i="10" s="1"/>
  <c r="N30" i="10"/>
  <c r="M200" i="10" s="1"/>
  <c r="C31" i="10"/>
  <c r="B201" i="10" s="1"/>
  <c r="D31" i="10"/>
  <c r="E31" i="10"/>
  <c r="D201" i="10" s="1"/>
  <c r="F31" i="10"/>
  <c r="E201" i="10" s="1"/>
  <c r="G31" i="10"/>
  <c r="F201" i="10" s="1"/>
  <c r="H31" i="10"/>
  <c r="G201" i="10" s="1"/>
  <c r="I31" i="10"/>
  <c r="H201" i="10" s="1"/>
  <c r="J31" i="10"/>
  <c r="I201" i="10" s="1"/>
  <c r="K31" i="10"/>
  <c r="J201" i="10" s="1"/>
  <c r="L31" i="10"/>
  <c r="K201" i="10" s="1"/>
  <c r="M31" i="10"/>
  <c r="L201" i="10" s="1"/>
  <c r="N31" i="10"/>
  <c r="M201" i="10" s="1"/>
  <c r="C32" i="10"/>
  <c r="B202" i="10" s="1"/>
  <c r="D32" i="10"/>
  <c r="C202" i="10" s="1"/>
  <c r="E32" i="10"/>
  <c r="D202" i="10" s="1"/>
  <c r="F32" i="10"/>
  <c r="E202" i="10" s="1"/>
  <c r="G32" i="10"/>
  <c r="F202" i="10" s="1"/>
  <c r="H32" i="10"/>
  <c r="G202" i="10" s="1"/>
  <c r="I32" i="10"/>
  <c r="H202" i="10" s="1"/>
  <c r="J32" i="10"/>
  <c r="I202" i="10" s="1"/>
  <c r="K32" i="10"/>
  <c r="J202" i="10" s="1"/>
  <c r="L32" i="10"/>
  <c r="K202" i="10" s="1"/>
  <c r="M32" i="10"/>
  <c r="L202" i="10" s="1"/>
  <c r="N32" i="10"/>
  <c r="M202" i="10" s="1"/>
  <c r="C33" i="10"/>
  <c r="B203" i="10" s="1"/>
  <c r="D33" i="10"/>
  <c r="C203" i="10" s="1"/>
  <c r="E33" i="10"/>
  <c r="D203" i="10" s="1"/>
  <c r="F33" i="10"/>
  <c r="E203" i="10" s="1"/>
  <c r="G33" i="10"/>
  <c r="F203" i="10" s="1"/>
  <c r="H33" i="10"/>
  <c r="G203" i="10" s="1"/>
  <c r="I33" i="10"/>
  <c r="H203" i="10" s="1"/>
  <c r="J33" i="10"/>
  <c r="I203" i="10" s="1"/>
  <c r="K33" i="10"/>
  <c r="J203" i="10" s="1"/>
  <c r="L33" i="10"/>
  <c r="K203" i="10" s="1"/>
  <c r="M33" i="10"/>
  <c r="L203" i="10" s="1"/>
  <c r="N33" i="10"/>
  <c r="M203" i="10" s="1"/>
  <c r="C34" i="10"/>
  <c r="B204" i="10" s="1"/>
  <c r="D34" i="10"/>
  <c r="C204" i="10" s="1"/>
  <c r="E34" i="10"/>
  <c r="D204" i="10" s="1"/>
  <c r="F34" i="10"/>
  <c r="E204" i="10" s="1"/>
  <c r="G34" i="10"/>
  <c r="F204" i="10" s="1"/>
  <c r="H34" i="10"/>
  <c r="G204" i="10" s="1"/>
  <c r="I34" i="10"/>
  <c r="H204" i="10" s="1"/>
  <c r="J34" i="10"/>
  <c r="I204" i="10" s="1"/>
  <c r="K34" i="10"/>
  <c r="J204" i="10" s="1"/>
  <c r="L34" i="10"/>
  <c r="K204" i="10" s="1"/>
  <c r="M34" i="10"/>
  <c r="L204" i="10" s="1"/>
  <c r="N34" i="10"/>
  <c r="M204" i="10" s="1"/>
  <c r="C36" i="10"/>
  <c r="B206" i="10" s="1"/>
  <c r="D36" i="10"/>
  <c r="C206" i="10" s="1"/>
  <c r="E36" i="10"/>
  <c r="D206" i="10" s="1"/>
  <c r="F36" i="10"/>
  <c r="G36" i="10"/>
  <c r="F206" i="10" s="1"/>
  <c r="H36" i="10"/>
  <c r="G206" i="10" s="1"/>
  <c r="I36" i="10"/>
  <c r="H206" i="10" s="1"/>
  <c r="J36" i="10"/>
  <c r="I206" i="10" s="1"/>
  <c r="K36" i="10"/>
  <c r="J206" i="10" s="1"/>
  <c r="L36" i="10"/>
  <c r="K206" i="10" s="1"/>
  <c r="M36" i="10"/>
  <c r="L206" i="10" s="1"/>
  <c r="N36" i="10"/>
  <c r="M206" i="10" s="1"/>
  <c r="C37" i="10"/>
  <c r="B207" i="10" s="1"/>
  <c r="D37" i="10"/>
  <c r="C207" i="10" s="1"/>
  <c r="E37" i="10"/>
  <c r="D207" i="10" s="1"/>
  <c r="F37" i="10"/>
  <c r="E207" i="10" s="1"/>
  <c r="G37" i="10"/>
  <c r="F207" i="10" s="1"/>
  <c r="H37" i="10"/>
  <c r="G207" i="10" s="1"/>
  <c r="I37" i="10"/>
  <c r="H207" i="10" s="1"/>
  <c r="J37" i="10"/>
  <c r="I207" i="10" s="1"/>
  <c r="K37" i="10"/>
  <c r="J207" i="10" s="1"/>
  <c r="L37" i="10"/>
  <c r="K207" i="10" s="1"/>
  <c r="M37" i="10"/>
  <c r="L207" i="10" s="1"/>
  <c r="N37" i="10"/>
  <c r="M207" i="10" s="1"/>
  <c r="C38" i="10"/>
  <c r="B208" i="10" s="1"/>
  <c r="D38" i="10"/>
  <c r="C208" i="10" s="1"/>
  <c r="E38" i="10"/>
  <c r="D208" i="10" s="1"/>
  <c r="F38" i="10"/>
  <c r="G38" i="10"/>
  <c r="F208" i="10" s="1"/>
  <c r="H38" i="10"/>
  <c r="G208" i="10" s="1"/>
  <c r="I38" i="10"/>
  <c r="H208" i="10" s="1"/>
  <c r="J38" i="10"/>
  <c r="I208" i="10" s="1"/>
  <c r="K38" i="10"/>
  <c r="J208" i="10" s="1"/>
  <c r="L38" i="10"/>
  <c r="K208" i="10" s="1"/>
  <c r="M38" i="10"/>
  <c r="L208" i="10" s="1"/>
  <c r="N38" i="10"/>
  <c r="M208" i="10" s="1"/>
  <c r="C39" i="10"/>
  <c r="B209" i="10" s="1"/>
  <c r="D39" i="10"/>
  <c r="C209" i="10" s="1"/>
  <c r="E39" i="10"/>
  <c r="D209" i="10" s="1"/>
  <c r="F39" i="10"/>
  <c r="E209" i="10" s="1"/>
  <c r="G39" i="10"/>
  <c r="F209" i="10" s="1"/>
  <c r="H39" i="10"/>
  <c r="G209" i="10" s="1"/>
  <c r="I39" i="10"/>
  <c r="H209" i="10" s="1"/>
  <c r="J39" i="10"/>
  <c r="I209" i="10" s="1"/>
  <c r="K39" i="10"/>
  <c r="J209" i="10" s="1"/>
  <c r="L39" i="10"/>
  <c r="K209" i="10" s="1"/>
  <c r="M39" i="10"/>
  <c r="L209" i="10" s="1"/>
  <c r="N39" i="10"/>
  <c r="M209" i="10" s="1"/>
  <c r="C40" i="10"/>
  <c r="B210" i="10" s="1"/>
  <c r="D40" i="10"/>
  <c r="C210" i="10" s="1"/>
  <c r="E40" i="10"/>
  <c r="D210" i="10" s="1"/>
  <c r="F40" i="10"/>
  <c r="E210" i="10" s="1"/>
  <c r="G40" i="10"/>
  <c r="F210" i="10" s="1"/>
  <c r="H40" i="10"/>
  <c r="G210" i="10" s="1"/>
  <c r="I40" i="10"/>
  <c r="H210" i="10" s="1"/>
  <c r="J40" i="10"/>
  <c r="I210" i="10" s="1"/>
  <c r="K40" i="10"/>
  <c r="J210" i="10" s="1"/>
  <c r="L40" i="10"/>
  <c r="K210" i="10" s="1"/>
  <c r="M40" i="10"/>
  <c r="L210" i="10" s="1"/>
  <c r="N40" i="10"/>
  <c r="M210" i="10" s="1"/>
  <c r="C42" i="10"/>
  <c r="B212" i="10" s="1"/>
  <c r="D42" i="10"/>
  <c r="C212" i="10" s="1"/>
  <c r="E42" i="10"/>
  <c r="D212" i="10" s="1"/>
  <c r="F42" i="10"/>
  <c r="E212" i="10" s="1"/>
  <c r="G42" i="10"/>
  <c r="F212" i="10" s="1"/>
  <c r="H42" i="10"/>
  <c r="G212" i="10" s="1"/>
  <c r="I42" i="10"/>
  <c r="H212" i="10" s="1"/>
  <c r="J42" i="10"/>
  <c r="I212" i="10" s="1"/>
  <c r="K42" i="10"/>
  <c r="J212" i="10" s="1"/>
  <c r="L42" i="10"/>
  <c r="K212" i="10" s="1"/>
  <c r="M42" i="10"/>
  <c r="L212" i="10" s="1"/>
  <c r="N42" i="10"/>
  <c r="M212" i="10" s="1"/>
  <c r="C43" i="10"/>
  <c r="B213" i="10" s="1"/>
  <c r="D43" i="10"/>
  <c r="C213" i="10" s="1"/>
  <c r="E43" i="10"/>
  <c r="D213" i="10" s="1"/>
  <c r="F43" i="10"/>
  <c r="E213" i="10" s="1"/>
  <c r="G43" i="10"/>
  <c r="F213" i="10" s="1"/>
  <c r="H43" i="10"/>
  <c r="G213" i="10" s="1"/>
  <c r="I43" i="10"/>
  <c r="H213" i="10" s="1"/>
  <c r="J43" i="10"/>
  <c r="I213" i="10" s="1"/>
  <c r="K43" i="10"/>
  <c r="J213" i="10" s="1"/>
  <c r="L43" i="10"/>
  <c r="K213" i="10" s="1"/>
  <c r="M43" i="10"/>
  <c r="L213" i="10" s="1"/>
  <c r="N43" i="10"/>
  <c r="M213" i="10" s="1"/>
  <c r="C44" i="10"/>
  <c r="B214" i="10" s="1"/>
  <c r="D44" i="10"/>
  <c r="C214" i="10" s="1"/>
  <c r="E44" i="10"/>
  <c r="D214" i="10" s="1"/>
  <c r="F44" i="10"/>
  <c r="E214" i="10" s="1"/>
  <c r="G44" i="10"/>
  <c r="F214" i="10" s="1"/>
  <c r="H44" i="10"/>
  <c r="G214" i="10" s="1"/>
  <c r="I44" i="10"/>
  <c r="H214" i="10" s="1"/>
  <c r="J44" i="10"/>
  <c r="I214" i="10" s="1"/>
  <c r="K44" i="10"/>
  <c r="J214" i="10" s="1"/>
  <c r="L44" i="10"/>
  <c r="K214" i="10" s="1"/>
  <c r="M44" i="10"/>
  <c r="L214" i="10" s="1"/>
  <c r="N44" i="10"/>
  <c r="M214" i="10" s="1"/>
  <c r="C45" i="10"/>
  <c r="B215" i="10" s="1"/>
  <c r="D45" i="10"/>
  <c r="C215" i="10" s="1"/>
  <c r="E45" i="10"/>
  <c r="D215" i="10" s="1"/>
  <c r="F45" i="10"/>
  <c r="E215" i="10" s="1"/>
  <c r="G45" i="10"/>
  <c r="F215" i="10" s="1"/>
  <c r="H45" i="10"/>
  <c r="G215" i="10" s="1"/>
  <c r="I45" i="10"/>
  <c r="H215" i="10" s="1"/>
  <c r="J45" i="10"/>
  <c r="I215" i="10" s="1"/>
  <c r="K45" i="10"/>
  <c r="J215" i="10" s="1"/>
  <c r="L45" i="10"/>
  <c r="K215" i="10" s="1"/>
  <c r="M45" i="10"/>
  <c r="L215" i="10" s="1"/>
  <c r="N45" i="10"/>
  <c r="M215" i="10" s="1"/>
  <c r="C46" i="10"/>
  <c r="B216" i="10" s="1"/>
  <c r="D46" i="10"/>
  <c r="C216" i="10" s="1"/>
  <c r="E46" i="10"/>
  <c r="D216" i="10" s="1"/>
  <c r="F46" i="10"/>
  <c r="E216" i="10" s="1"/>
  <c r="G46" i="10"/>
  <c r="F216" i="10" s="1"/>
  <c r="H46" i="10"/>
  <c r="G216" i="10" s="1"/>
  <c r="I46" i="10"/>
  <c r="H216" i="10" s="1"/>
  <c r="J46" i="10"/>
  <c r="I216" i="10" s="1"/>
  <c r="K46" i="10"/>
  <c r="J216" i="10" s="1"/>
  <c r="L46" i="10"/>
  <c r="K216" i="10" s="1"/>
  <c r="M46" i="10"/>
  <c r="L216" i="10" s="1"/>
  <c r="N46" i="10"/>
  <c r="M216" i="10" s="1"/>
  <c r="C48" i="10"/>
  <c r="B218" i="10" s="1"/>
  <c r="D48" i="10"/>
  <c r="C218" i="10" s="1"/>
  <c r="E48" i="10"/>
  <c r="D218" i="10" s="1"/>
  <c r="F48" i="10"/>
  <c r="E218" i="10" s="1"/>
  <c r="G48" i="10"/>
  <c r="F218" i="10" s="1"/>
  <c r="H48" i="10"/>
  <c r="G218" i="10" s="1"/>
  <c r="I48" i="10"/>
  <c r="H218" i="10" s="1"/>
  <c r="J48" i="10"/>
  <c r="I218" i="10" s="1"/>
  <c r="K48" i="10"/>
  <c r="J218" i="10" s="1"/>
  <c r="L48" i="10"/>
  <c r="K218" i="10" s="1"/>
  <c r="M48" i="10"/>
  <c r="L218" i="10" s="1"/>
  <c r="N48" i="10"/>
  <c r="M218" i="10" s="1"/>
  <c r="C49" i="10"/>
  <c r="B219" i="10" s="1"/>
  <c r="D49" i="10"/>
  <c r="C219" i="10" s="1"/>
  <c r="E49" i="10"/>
  <c r="D219" i="10" s="1"/>
  <c r="F49" i="10"/>
  <c r="E219" i="10" s="1"/>
  <c r="G49" i="10"/>
  <c r="F219" i="10" s="1"/>
  <c r="H49" i="10"/>
  <c r="G219" i="10" s="1"/>
  <c r="I49" i="10"/>
  <c r="H219" i="10" s="1"/>
  <c r="J49" i="10"/>
  <c r="I219" i="10" s="1"/>
  <c r="K49" i="10"/>
  <c r="J219" i="10" s="1"/>
  <c r="L49" i="10"/>
  <c r="K219" i="10" s="1"/>
  <c r="M49" i="10"/>
  <c r="L219" i="10" s="1"/>
  <c r="N49" i="10"/>
  <c r="M219" i="10" s="1"/>
  <c r="C50" i="10"/>
  <c r="B220" i="10" s="1"/>
  <c r="D50" i="10"/>
  <c r="C220" i="10" s="1"/>
  <c r="E50" i="10"/>
  <c r="D220" i="10" s="1"/>
  <c r="F50" i="10"/>
  <c r="E220" i="10" s="1"/>
  <c r="G50" i="10"/>
  <c r="F220" i="10" s="1"/>
  <c r="H50" i="10"/>
  <c r="G220" i="10" s="1"/>
  <c r="I50" i="10"/>
  <c r="H220" i="10" s="1"/>
  <c r="J50" i="10"/>
  <c r="I220" i="10" s="1"/>
  <c r="K50" i="10"/>
  <c r="J220" i="10" s="1"/>
  <c r="L50" i="10"/>
  <c r="K220" i="10" s="1"/>
  <c r="M50" i="10"/>
  <c r="L220" i="10" s="1"/>
  <c r="N50" i="10"/>
  <c r="M220" i="10" s="1"/>
  <c r="C51" i="10"/>
  <c r="B221" i="10" s="1"/>
  <c r="D51" i="10"/>
  <c r="C221" i="10" s="1"/>
  <c r="E51" i="10"/>
  <c r="D221" i="10" s="1"/>
  <c r="F51" i="10"/>
  <c r="E221" i="10" s="1"/>
  <c r="G51" i="10"/>
  <c r="F221" i="10" s="1"/>
  <c r="H51" i="10"/>
  <c r="G221" i="10" s="1"/>
  <c r="I51" i="10"/>
  <c r="H221" i="10" s="1"/>
  <c r="J51" i="10"/>
  <c r="I221" i="10" s="1"/>
  <c r="K51" i="10"/>
  <c r="J221" i="10" s="1"/>
  <c r="L51" i="10"/>
  <c r="K221" i="10" s="1"/>
  <c r="M51" i="10"/>
  <c r="L221" i="10" s="1"/>
  <c r="N51" i="10"/>
  <c r="M221" i="10" s="1"/>
  <c r="C52" i="10"/>
  <c r="B222" i="10" s="1"/>
  <c r="D52" i="10"/>
  <c r="C222" i="10" s="1"/>
  <c r="E52" i="10"/>
  <c r="D222" i="10" s="1"/>
  <c r="F52" i="10"/>
  <c r="E222" i="10" s="1"/>
  <c r="G52" i="10"/>
  <c r="F222" i="10" s="1"/>
  <c r="H52" i="10"/>
  <c r="G222" i="10" s="1"/>
  <c r="I52" i="10"/>
  <c r="H222" i="10" s="1"/>
  <c r="J52" i="10"/>
  <c r="I222" i="10" s="1"/>
  <c r="K52" i="10"/>
  <c r="J222" i="10" s="1"/>
  <c r="L52" i="10"/>
  <c r="K222" i="10" s="1"/>
  <c r="M52" i="10"/>
  <c r="L222" i="10" s="1"/>
  <c r="N52" i="10"/>
  <c r="M222" i="10" s="1"/>
  <c r="C54" i="10"/>
  <c r="B224" i="10" s="1"/>
  <c r="D54" i="10"/>
  <c r="C224" i="10" s="1"/>
  <c r="E54" i="10"/>
  <c r="D224" i="10" s="1"/>
  <c r="F54" i="10"/>
  <c r="E224" i="10" s="1"/>
  <c r="G54" i="10"/>
  <c r="F224" i="10" s="1"/>
  <c r="H54" i="10"/>
  <c r="G224" i="10" s="1"/>
  <c r="I54" i="10"/>
  <c r="H224" i="10" s="1"/>
  <c r="J54" i="10"/>
  <c r="I224" i="10" s="1"/>
  <c r="K54" i="10"/>
  <c r="J224" i="10" s="1"/>
  <c r="L54" i="10"/>
  <c r="K224" i="10" s="1"/>
  <c r="M54" i="10"/>
  <c r="L224" i="10" s="1"/>
  <c r="N54" i="10"/>
  <c r="M224" i="10" s="1"/>
  <c r="C55" i="10"/>
  <c r="B225" i="10" s="1"/>
  <c r="D55" i="10"/>
  <c r="C225" i="10" s="1"/>
  <c r="E55" i="10"/>
  <c r="D225" i="10" s="1"/>
  <c r="F55" i="10"/>
  <c r="E225" i="10" s="1"/>
  <c r="G55" i="10"/>
  <c r="F225" i="10" s="1"/>
  <c r="H55" i="10"/>
  <c r="G225" i="10" s="1"/>
  <c r="I55" i="10"/>
  <c r="H225" i="10" s="1"/>
  <c r="J55" i="10"/>
  <c r="I225" i="10" s="1"/>
  <c r="K55" i="10"/>
  <c r="J225" i="10" s="1"/>
  <c r="L55" i="10"/>
  <c r="K225" i="10" s="1"/>
  <c r="M55" i="10"/>
  <c r="L225" i="10" s="1"/>
  <c r="N55" i="10"/>
  <c r="M225" i="10" s="1"/>
  <c r="C56" i="10"/>
  <c r="B226" i="10" s="1"/>
  <c r="D56" i="10"/>
  <c r="C226" i="10" s="1"/>
  <c r="E56" i="10"/>
  <c r="D226" i="10" s="1"/>
  <c r="F56" i="10"/>
  <c r="E226" i="10" s="1"/>
  <c r="G56" i="10"/>
  <c r="F226" i="10" s="1"/>
  <c r="H56" i="10"/>
  <c r="G226" i="10" s="1"/>
  <c r="I56" i="10"/>
  <c r="H226" i="10" s="1"/>
  <c r="J56" i="10"/>
  <c r="I226" i="10" s="1"/>
  <c r="K56" i="10"/>
  <c r="J226" i="10" s="1"/>
  <c r="L56" i="10"/>
  <c r="K226" i="10" s="1"/>
  <c r="M56" i="10"/>
  <c r="L226" i="10" s="1"/>
  <c r="N56" i="10"/>
  <c r="M226" i="10" s="1"/>
  <c r="C57" i="10"/>
  <c r="B227" i="10" s="1"/>
  <c r="D57" i="10"/>
  <c r="E57" i="10"/>
  <c r="D227" i="10" s="1"/>
  <c r="F57" i="10"/>
  <c r="E227" i="10" s="1"/>
  <c r="G57" i="10"/>
  <c r="F227" i="10" s="1"/>
  <c r="H57" i="10"/>
  <c r="G227" i="10" s="1"/>
  <c r="I57" i="10"/>
  <c r="H227" i="10" s="1"/>
  <c r="J57" i="10"/>
  <c r="I227" i="10" s="1"/>
  <c r="K57" i="10"/>
  <c r="J227" i="10" s="1"/>
  <c r="L57" i="10"/>
  <c r="K227" i="10" s="1"/>
  <c r="M57" i="10"/>
  <c r="L227" i="10" s="1"/>
  <c r="N57" i="10"/>
  <c r="M227" i="10" s="1"/>
  <c r="C58" i="10"/>
  <c r="B228" i="10" s="1"/>
  <c r="D58" i="10"/>
  <c r="C228" i="10" s="1"/>
  <c r="E58" i="10"/>
  <c r="D228" i="10" s="1"/>
  <c r="F58" i="10"/>
  <c r="E228" i="10" s="1"/>
  <c r="G58" i="10"/>
  <c r="F228" i="10" s="1"/>
  <c r="H58" i="10"/>
  <c r="G228" i="10" s="1"/>
  <c r="I58" i="10"/>
  <c r="H228" i="10" s="1"/>
  <c r="J58" i="10"/>
  <c r="I228" i="10" s="1"/>
  <c r="K58" i="10"/>
  <c r="J228" i="10" s="1"/>
  <c r="L58" i="10"/>
  <c r="K228" i="10" s="1"/>
  <c r="M58" i="10"/>
  <c r="L228" i="10" s="1"/>
  <c r="N58" i="10"/>
  <c r="M228" i="10" s="1"/>
  <c r="C60" i="10"/>
  <c r="B230" i="10" s="1"/>
  <c r="D60" i="10"/>
  <c r="C230" i="10" s="1"/>
  <c r="E60" i="10"/>
  <c r="D230" i="10" s="1"/>
  <c r="F60" i="10"/>
  <c r="E230" i="10" s="1"/>
  <c r="G60" i="10"/>
  <c r="F230" i="10" s="1"/>
  <c r="H60" i="10"/>
  <c r="G230" i="10" s="1"/>
  <c r="I60" i="10"/>
  <c r="H230" i="10" s="1"/>
  <c r="J60" i="10"/>
  <c r="I230" i="10" s="1"/>
  <c r="K60" i="10"/>
  <c r="J230" i="10" s="1"/>
  <c r="L60" i="10"/>
  <c r="K230" i="10" s="1"/>
  <c r="M60" i="10"/>
  <c r="L230" i="10" s="1"/>
  <c r="N60" i="10"/>
  <c r="M230" i="10" s="1"/>
  <c r="C61" i="10"/>
  <c r="B231" i="10" s="1"/>
  <c r="D61" i="10"/>
  <c r="C231" i="10" s="1"/>
  <c r="E61" i="10"/>
  <c r="D231" i="10" s="1"/>
  <c r="F61" i="10"/>
  <c r="E231" i="10" s="1"/>
  <c r="G61" i="10"/>
  <c r="F231" i="10" s="1"/>
  <c r="H61" i="10"/>
  <c r="G231" i="10" s="1"/>
  <c r="I61" i="10"/>
  <c r="H231" i="10" s="1"/>
  <c r="J61" i="10"/>
  <c r="I231" i="10" s="1"/>
  <c r="K61" i="10"/>
  <c r="J231" i="10" s="1"/>
  <c r="L61" i="10"/>
  <c r="K231" i="10" s="1"/>
  <c r="M61" i="10"/>
  <c r="L231" i="10" s="1"/>
  <c r="N61" i="10"/>
  <c r="M231" i="10" s="1"/>
  <c r="C62" i="10"/>
  <c r="B232" i="10" s="1"/>
  <c r="D62" i="10"/>
  <c r="C232" i="10" s="1"/>
  <c r="E62" i="10"/>
  <c r="D232" i="10" s="1"/>
  <c r="F62" i="10"/>
  <c r="E232" i="10" s="1"/>
  <c r="G62" i="10"/>
  <c r="F232" i="10" s="1"/>
  <c r="H62" i="10"/>
  <c r="G232" i="10" s="1"/>
  <c r="I62" i="10"/>
  <c r="H232" i="10" s="1"/>
  <c r="J62" i="10"/>
  <c r="I232" i="10" s="1"/>
  <c r="K62" i="10"/>
  <c r="J232" i="10" s="1"/>
  <c r="L62" i="10"/>
  <c r="K232" i="10" s="1"/>
  <c r="M62" i="10"/>
  <c r="L232" i="10" s="1"/>
  <c r="N62" i="10"/>
  <c r="M232" i="10" s="1"/>
  <c r="C63" i="10"/>
  <c r="B233" i="10" s="1"/>
  <c r="D63" i="10"/>
  <c r="C233" i="10" s="1"/>
  <c r="E63" i="10"/>
  <c r="D233" i="10" s="1"/>
  <c r="F63" i="10"/>
  <c r="E233" i="10" s="1"/>
  <c r="G63" i="10"/>
  <c r="F233" i="10" s="1"/>
  <c r="H63" i="10"/>
  <c r="G233" i="10" s="1"/>
  <c r="I63" i="10"/>
  <c r="H233" i="10" s="1"/>
  <c r="J63" i="10"/>
  <c r="I233" i="10" s="1"/>
  <c r="K63" i="10"/>
  <c r="J233" i="10" s="1"/>
  <c r="L63" i="10"/>
  <c r="K233" i="10" s="1"/>
  <c r="M63" i="10"/>
  <c r="L233" i="10" s="1"/>
  <c r="N63" i="10"/>
  <c r="M233" i="10" s="1"/>
  <c r="C64" i="10"/>
  <c r="B234" i="10" s="1"/>
  <c r="D64" i="10"/>
  <c r="C234" i="10" s="1"/>
  <c r="E64" i="10"/>
  <c r="D234" i="10" s="1"/>
  <c r="F64" i="10"/>
  <c r="E234" i="10" s="1"/>
  <c r="G64" i="10"/>
  <c r="F234" i="10" s="1"/>
  <c r="H64" i="10"/>
  <c r="G234" i="10" s="1"/>
  <c r="I64" i="10"/>
  <c r="H234" i="10" s="1"/>
  <c r="J64" i="10"/>
  <c r="I234" i="10" s="1"/>
  <c r="K64" i="10"/>
  <c r="J234" i="10" s="1"/>
  <c r="L64" i="10"/>
  <c r="K234" i="10" s="1"/>
  <c r="M64" i="10"/>
  <c r="L234" i="10" s="1"/>
  <c r="N64" i="10"/>
  <c r="M234" i="10" s="1"/>
  <c r="C66" i="10"/>
  <c r="B236" i="10" s="1"/>
  <c r="D66" i="10"/>
  <c r="C236" i="10" s="1"/>
  <c r="E66" i="10"/>
  <c r="D236" i="10" s="1"/>
  <c r="F66" i="10"/>
  <c r="E236" i="10" s="1"/>
  <c r="G66" i="10"/>
  <c r="F236" i="10" s="1"/>
  <c r="H66" i="10"/>
  <c r="G236" i="10" s="1"/>
  <c r="I66" i="10"/>
  <c r="H236" i="10" s="1"/>
  <c r="J66" i="10"/>
  <c r="I236" i="10" s="1"/>
  <c r="K66" i="10"/>
  <c r="J236" i="10" s="1"/>
  <c r="L66" i="10"/>
  <c r="K236" i="10" s="1"/>
  <c r="M66" i="10"/>
  <c r="L236" i="10" s="1"/>
  <c r="N66" i="10"/>
  <c r="M236" i="10" s="1"/>
  <c r="D10" i="10"/>
  <c r="C180" i="10" s="1"/>
  <c r="E10" i="10"/>
  <c r="D180" i="10" s="1"/>
  <c r="F10" i="10"/>
  <c r="E180" i="10" s="1"/>
  <c r="G10" i="10"/>
  <c r="F180" i="10" s="1"/>
  <c r="H10" i="10"/>
  <c r="G180" i="10" s="1"/>
  <c r="I10" i="10"/>
  <c r="H180" i="10" s="1"/>
  <c r="J10" i="10"/>
  <c r="I180" i="10" s="1"/>
  <c r="K10" i="10"/>
  <c r="J180" i="10" s="1"/>
  <c r="L10" i="10"/>
  <c r="K180" i="10" s="1"/>
  <c r="M10" i="10"/>
  <c r="L180" i="10" s="1"/>
  <c r="N10" i="10"/>
  <c r="M180" i="10" s="1"/>
  <c r="C10" i="10"/>
  <c r="B180" i="10" s="1"/>
  <c r="D9" i="10"/>
  <c r="C179" i="10" s="1"/>
  <c r="E9" i="10"/>
  <c r="D179" i="10" s="1"/>
  <c r="F9" i="10"/>
  <c r="E179" i="10" s="1"/>
  <c r="G9" i="10"/>
  <c r="F179" i="10" s="1"/>
  <c r="H9" i="10"/>
  <c r="G179" i="10" s="1"/>
  <c r="I9" i="10"/>
  <c r="H179" i="10" s="1"/>
  <c r="J9" i="10"/>
  <c r="I179" i="10" s="1"/>
  <c r="K9" i="10"/>
  <c r="J179" i="10" s="1"/>
  <c r="L9" i="10"/>
  <c r="K179" i="10" s="1"/>
  <c r="M9" i="10"/>
  <c r="L179" i="10" s="1"/>
  <c r="N9" i="10"/>
  <c r="M179" i="10" s="1"/>
  <c r="C9" i="10"/>
  <c r="B179" i="10" s="1"/>
  <c r="D8" i="10"/>
  <c r="C178" i="10" s="1"/>
  <c r="E8" i="10"/>
  <c r="D178" i="10" s="1"/>
  <c r="F8" i="10"/>
  <c r="E178" i="10" s="1"/>
  <c r="G8" i="10"/>
  <c r="F178" i="10" s="1"/>
  <c r="H8" i="10"/>
  <c r="G178" i="10" s="1"/>
  <c r="I8" i="10"/>
  <c r="H178" i="10" s="1"/>
  <c r="J8" i="10"/>
  <c r="I178" i="10" s="1"/>
  <c r="K8" i="10"/>
  <c r="J178" i="10" s="1"/>
  <c r="L8" i="10"/>
  <c r="K178" i="10" s="1"/>
  <c r="M8" i="10"/>
  <c r="L178" i="10" s="1"/>
  <c r="N8" i="10"/>
  <c r="M178" i="10" s="1"/>
  <c r="C8" i="10"/>
  <c r="D7" i="10"/>
  <c r="E7" i="10"/>
  <c r="F7" i="10"/>
  <c r="G7" i="10"/>
  <c r="H7" i="10"/>
  <c r="I7" i="10"/>
  <c r="J7" i="10"/>
  <c r="K7" i="10"/>
  <c r="L7" i="10"/>
  <c r="M7" i="10"/>
  <c r="N7" i="10"/>
  <c r="C7" i="10"/>
  <c r="B179" i="3"/>
  <c r="C179" i="3"/>
  <c r="D179" i="3"/>
  <c r="E179" i="3"/>
  <c r="F179" i="3"/>
  <c r="G179" i="3"/>
  <c r="H179" i="3"/>
  <c r="I179" i="3"/>
  <c r="J179" i="3"/>
  <c r="K179" i="3"/>
  <c r="L179" i="3"/>
  <c r="M179" i="3"/>
  <c r="O7" i="3"/>
  <c r="B180" i="3"/>
  <c r="C180" i="3"/>
  <c r="D180" i="3"/>
  <c r="E180" i="3"/>
  <c r="F180" i="3"/>
  <c r="G180" i="3"/>
  <c r="H180" i="3"/>
  <c r="I180" i="3"/>
  <c r="J180" i="3"/>
  <c r="K180" i="3"/>
  <c r="L180" i="3"/>
  <c r="M180" i="3"/>
  <c r="O8" i="3"/>
  <c r="B181" i="3"/>
  <c r="C181" i="3"/>
  <c r="D181" i="3"/>
  <c r="E181" i="3"/>
  <c r="F181" i="3"/>
  <c r="G181" i="3"/>
  <c r="H181" i="3"/>
  <c r="H257" i="3" s="1"/>
  <c r="I181" i="3"/>
  <c r="J181" i="3"/>
  <c r="K181" i="3"/>
  <c r="L181" i="3"/>
  <c r="M181" i="3"/>
  <c r="O9" i="3"/>
  <c r="B182" i="3"/>
  <c r="C182" i="3"/>
  <c r="D182" i="3"/>
  <c r="E182" i="3"/>
  <c r="F182" i="3"/>
  <c r="G182" i="3"/>
  <c r="H182" i="3"/>
  <c r="I182" i="3"/>
  <c r="J182" i="3"/>
  <c r="K182" i="3"/>
  <c r="L182" i="3"/>
  <c r="M182" i="3"/>
  <c r="O10" i="3"/>
  <c r="B184" i="3"/>
  <c r="C184" i="3"/>
  <c r="D184" i="3"/>
  <c r="E184" i="3"/>
  <c r="F184" i="3"/>
  <c r="G184" i="3"/>
  <c r="H184" i="3"/>
  <c r="I184" i="3"/>
  <c r="J184" i="3"/>
  <c r="K184" i="3"/>
  <c r="L184" i="3"/>
  <c r="M184" i="3"/>
  <c r="O12" i="3"/>
  <c r="O99" i="3" s="1"/>
  <c r="B185" i="3"/>
  <c r="C185" i="3"/>
  <c r="D185" i="3"/>
  <c r="E185" i="3"/>
  <c r="F185" i="3"/>
  <c r="G185" i="3"/>
  <c r="H185" i="3"/>
  <c r="I185" i="3"/>
  <c r="J185" i="3"/>
  <c r="K185" i="3"/>
  <c r="L185" i="3"/>
  <c r="M185" i="3"/>
  <c r="O13" i="3"/>
  <c r="B186" i="3"/>
  <c r="C186" i="3"/>
  <c r="D186" i="3"/>
  <c r="E186" i="3"/>
  <c r="F186" i="3"/>
  <c r="G186" i="3"/>
  <c r="H186" i="3"/>
  <c r="I186" i="3"/>
  <c r="J186" i="3"/>
  <c r="K186" i="3"/>
  <c r="L186" i="3"/>
  <c r="M186" i="3"/>
  <c r="O14" i="3"/>
  <c r="B187" i="3"/>
  <c r="C187" i="3"/>
  <c r="D187" i="3"/>
  <c r="E187" i="3"/>
  <c r="F187" i="3"/>
  <c r="G187" i="3"/>
  <c r="H187" i="3"/>
  <c r="I187" i="3"/>
  <c r="J187" i="3"/>
  <c r="K187" i="3"/>
  <c r="L187" i="3"/>
  <c r="M187" i="3"/>
  <c r="O15" i="3"/>
  <c r="B188" i="3"/>
  <c r="C188" i="3"/>
  <c r="D188" i="3"/>
  <c r="E188" i="3"/>
  <c r="F188" i="3"/>
  <c r="G188" i="3"/>
  <c r="H188" i="3"/>
  <c r="I188" i="3"/>
  <c r="J188" i="3"/>
  <c r="K188" i="3"/>
  <c r="L188" i="3"/>
  <c r="M188" i="3"/>
  <c r="O16" i="3"/>
  <c r="B190" i="3"/>
  <c r="C190" i="3"/>
  <c r="D190" i="3"/>
  <c r="E190" i="3"/>
  <c r="F190" i="3"/>
  <c r="G190" i="3"/>
  <c r="H190" i="3"/>
  <c r="I190" i="3"/>
  <c r="J190" i="3"/>
  <c r="K190" i="3"/>
  <c r="L190" i="3"/>
  <c r="M190" i="3"/>
  <c r="O18" i="3"/>
  <c r="B191" i="3"/>
  <c r="C191" i="3"/>
  <c r="D191" i="3"/>
  <c r="E191" i="3"/>
  <c r="F191" i="3"/>
  <c r="G191" i="3"/>
  <c r="H191" i="3"/>
  <c r="I191" i="3"/>
  <c r="J191" i="3"/>
  <c r="K191" i="3"/>
  <c r="L191" i="3"/>
  <c r="M191" i="3"/>
  <c r="O19" i="3"/>
  <c r="B192" i="3"/>
  <c r="C192" i="3"/>
  <c r="D192" i="3"/>
  <c r="E192" i="3"/>
  <c r="F192" i="3"/>
  <c r="G192" i="3"/>
  <c r="H192" i="3"/>
  <c r="I192" i="3"/>
  <c r="J192" i="3"/>
  <c r="K192" i="3"/>
  <c r="L192" i="3"/>
  <c r="M192" i="3"/>
  <c r="O20" i="3"/>
  <c r="B193" i="3"/>
  <c r="C193" i="3"/>
  <c r="D193" i="3"/>
  <c r="E193" i="3"/>
  <c r="F193" i="3"/>
  <c r="G193" i="3"/>
  <c r="H193" i="3"/>
  <c r="I193" i="3"/>
  <c r="J193" i="3"/>
  <c r="K193" i="3"/>
  <c r="L193" i="3"/>
  <c r="M193" i="3"/>
  <c r="O21" i="3"/>
  <c r="B194" i="3"/>
  <c r="C194" i="3"/>
  <c r="D194" i="3"/>
  <c r="E194" i="3"/>
  <c r="F194" i="3"/>
  <c r="G194" i="3"/>
  <c r="H194" i="3"/>
  <c r="I194" i="3"/>
  <c r="J194" i="3"/>
  <c r="K194" i="3"/>
  <c r="L194" i="3"/>
  <c r="M194" i="3"/>
  <c r="O22" i="3"/>
  <c r="B196" i="3"/>
  <c r="C196" i="3"/>
  <c r="D196" i="3"/>
  <c r="E196" i="3"/>
  <c r="F196" i="3"/>
  <c r="G196" i="3"/>
  <c r="H196" i="3"/>
  <c r="I196" i="3"/>
  <c r="J196" i="3"/>
  <c r="K196" i="3"/>
  <c r="L196" i="3"/>
  <c r="M196" i="3"/>
  <c r="O24" i="3"/>
  <c r="B197" i="3"/>
  <c r="C197" i="3"/>
  <c r="D197" i="3"/>
  <c r="E197" i="3"/>
  <c r="F197" i="3"/>
  <c r="G197" i="3"/>
  <c r="H197" i="3"/>
  <c r="I197" i="3"/>
  <c r="J197" i="3"/>
  <c r="K197" i="3"/>
  <c r="L197" i="3"/>
  <c r="M197" i="3"/>
  <c r="O25" i="3"/>
  <c r="O112" i="3" s="1"/>
  <c r="B198" i="3"/>
  <c r="C198" i="3"/>
  <c r="D198" i="3"/>
  <c r="E198" i="3"/>
  <c r="F198" i="3"/>
  <c r="G198" i="3"/>
  <c r="H198" i="3"/>
  <c r="I198" i="3"/>
  <c r="J198" i="3"/>
  <c r="K198" i="3"/>
  <c r="L198" i="3"/>
  <c r="M198" i="3"/>
  <c r="O26" i="3"/>
  <c r="B199" i="3"/>
  <c r="C199" i="3"/>
  <c r="D199" i="3"/>
  <c r="E199" i="3"/>
  <c r="F199" i="3"/>
  <c r="G199" i="3"/>
  <c r="H199" i="3"/>
  <c r="I199" i="3"/>
  <c r="J199" i="3"/>
  <c r="K199" i="3"/>
  <c r="L199" i="3"/>
  <c r="M199" i="3"/>
  <c r="O27" i="3"/>
  <c r="B200" i="3"/>
  <c r="C200" i="3"/>
  <c r="D200" i="3"/>
  <c r="E200" i="3"/>
  <c r="F200" i="3"/>
  <c r="G200" i="3"/>
  <c r="H200" i="3"/>
  <c r="I200" i="3"/>
  <c r="J200" i="3"/>
  <c r="K200" i="3"/>
  <c r="L200" i="3"/>
  <c r="M200" i="3"/>
  <c r="O28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O30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O31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O32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O33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O34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O36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O37" i="3"/>
  <c r="B210" i="3"/>
  <c r="C210" i="3"/>
  <c r="D210" i="3"/>
  <c r="E210" i="3"/>
  <c r="N210" i="3" s="1"/>
  <c r="F210" i="3"/>
  <c r="G210" i="3"/>
  <c r="H210" i="3"/>
  <c r="I210" i="3"/>
  <c r="J210" i="3"/>
  <c r="K210" i="3"/>
  <c r="L210" i="3"/>
  <c r="M210" i="3"/>
  <c r="O38" i="3"/>
  <c r="B211" i="3"/>
  <c r="C211" i="3"/>
  <c r="D211" i="3"/>
  <c r="E211" i="3"/>
  <c r="F211" i="3"/>
  <c r="G211" i="3"/>
  <c r="N211" i="3" s="1"/>
  <c r="H211" i="3"/>
  <c r="I211" i="3"/>
  <c r="J211" i="3"/>
  <c r="K211" i="3"/>
  <c r="L211" i="3"/>
  <c r="M211" i="3"/>
  <c r="O39" i="3"/>
  <c r="O211" i="3"/>
  <c r="B212" i="3"/>
  <c r="C212" i="3"/>
  <c r="D212" i="3"/>
  <c r="E212" i="3"/>
  <c r="F212" i="3"/>
  <c r="G212" i="3"/>
  <c r="H212" i="3"/>
  <c r="I212" i="3"/>
  <c r="J212" i="3"/>
  <c r="K212" i="3"/>
  <c r="L212" i="3"/>
  <c r="M212" i="3"/>
  <c r="O40" i="3"/>
  <c r="B214" i="3"/>
  <c r="C214" i="3"/>
  <c r="D214" i="3"/>
  <c r="E214" i="3"/>
  <c r="F214" i="3"/>
  <c r="G214" i="3"/>
  <c r="H214" i="3"/>
  <c r="I214" i="3"/>
  <c r="J214" i="3"/>
  <c r="K214" i="3"/>
  <c r="L214" i="3"/>
  <c r="M214" i="3"/>
  <c r="O42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O43" i="3"/>
  <c r="B216" i="3"/>
  <c r="C216" i="3"/>
  <c r="D216" i="3"/>
  <c r="E216" i="3"/>
  <c r="F216" i="3"/>
  <c r="G216" i="3"/>
  <c r="H216" i="3"/>
  <c r="I216" i="3"/>
  <c r="J216" i="3"/>
  <c r="K216" i="3"/>
  <c r="L216" i="3"/>
  <c r="M216" i="3"/>
  <c r="O44" i="3"/>
  <c r="B217" i="3"/>
  <c r="C217" i="3"/>
  <c r="D217" i="3"/>
  <c r="E217" i="3"/>
  <c r="F217" i="3"/>
  <c r="G217" i="3"/>
  <c r="H217" i="3"/>
  <c r="I217" i="3"/>
  <c r="J217" i="3"/>
  <c r="K217" i="3"/>
  <c r="L217" i="3"/>
  <c r="M217" i="3"/>
  <c r="O45" i="3"/>
  <c r="B218" i="3"/>
  <c r="C218" i="3"/>
  <c r="D218" i="3"/>
  <c r="E218" i="3"/>
  <c r="F218" i="3"/>
  <c r="G218" i="3"/>
  <c r="H218" i="3"/>
  <c r="I218" i="3"/>
  <c r="J218" i="3"/>
  <c r="K218" i="3"/>
  <c r="L218" i="3"/>
  <c r="M218" i="3"/>
  <c r="O46" i="3"/>
  <c r="B220" i="3"/>
  <c r="C220" i="3"/>
  <c r="D220" i="3"/>
  <c r="E220" i="3"/>
  <c r="F220" i="3"/>
  <c r="G220" i="3"/>
  <c r="H220" i="3"/>
  <c r="I220" i="3"/>
  <c r="J220" i="3"/>
  <c r="K220" i="3"/>
  <c r="L220" i="3"/>
  <c r="M220" i="3"/>
  <c r="O48" i="3"/>
  <c r="B221" i="3"/>
  <c r="C221" i="3"/>
  <c r="D221" i="3"/>
  <c r="E221" i="3"/>
  <c r="F221" i="3"/>
  <c r="G221" i="3"/>
  <c r="H221" i="3"/>
  <c r="I221" i="3"/>
  <c r="J221" i="3"/>
  <c r="K221" i="3"/>
  <c r="L221" i="3"/>
  <c r="M221" i="3"/>
  <c r="O49" i="3"/>
  <c r="B222" i="3"/>
  <c r="C222" i="3"/>
  <c r="D222" i="3"/>
  <c r="N222" i="3" s="1"/>
  <c r="E222" i="3"/>
  <c r="F222" i="3"/>
  <c r="G222" i="3"/>
  <c r="H222" i="3"/>
  <c r="I222" i="3"/>
  <c r="J222" i="3"/>
  <c r="K222" i="3"/>
  <c r="L222" i="3"/>
  <c r="M222" i="3"/>
  <c r="O50" i="3"/>
  <c r="O137" i="3" s="1"/>
  <c r="B223" i="3"/>
  <c r="C223" i="3"/>
  <c r="D223" i="3"/>
  <c r="E223" i="3"/>
  <c r="F223" i="3"/>
  <c r="G223" i="3"/>
  <c r="H223" i="3"/>
  <c r="I223" i="3"/>
  <c r="J223" i="3"/>
  <c r="K223" i="3"/>
  <c r="L223" i="3"/>
  <c r="M223" i="3"/>
  <c r="O51" i="3"/>
  <c r="B224" i="3"/>
  <c r="C224" i="3"/>
  <c r="D224" i="3"/>
  <c r="E224" i="3"/>
  <c r="F224" i="3"/>
  <c r="G224" i="3"/>
  <c r="H224" i="3"/>
  <c r="I224" i="3"/>
  <c r="J224" i="3"/>
  <c r="K224" i="3"/>
  <c r="L224" i="3"/>
  <c r="M224" i="3"/>
  <c r="O52" i="3"/>
  <c r="B226" i="3"/>
  <c r="C226" i="3"/>
  <c r="D226" i="3"/>
  <c r="E226" i="3"/>
  <c r="F226" i="3"/>
  <c r="G226" i="3"/>
  <c r="H226" i="3"/>
  <c r="I226" i="3"/>
  <c r="J226" i="3"/>
  <c r="K226" i="3"/>
  <c r="L226" i="3"/>
  <c r="M226" i="3"/>
  <c r="O54" i="3"/>
  <c r="B227" i="3"/>
  <c r="C227" i="3"/>
  <c r="D227" i="3"/>
  <c r="E227" i="3"/>
  <c r="F227" i="3"/>
  <c r="G227" i="3"/>
  <c r="H227" i="3"/>
  <c r="I227" i="3"/>
  <c r="J227" i="3"/>
  <c r="K227" i="3"/>
  <c r="L227" i="3"/>
  <c r="M227" i="3"/>
  <c r="O55" i="3"/>
  <c r="B228" i="3"/>
  <c r="C228" i="3"/>
  <c r="D228" i="3"/>
  <c r="E228" i="3"/>
  <c r="F228" i="3"/>
  <c r="G228" i="3"/>
  <c r="H228" i="3"/>
  <c r="I228" i="3"/>
  <c r="J228" i="3"/>
  <c r="K228" i="3"/>
  <c r="L228" i="3"/>
  <c r="M228" i="3"/>
  <c r="O56" i="3"/>
  <c r="B229" i="3"/>
  <c r="C229" i="3"/>
  <c r="D229" i="3"/>
  <c r="E229" i="3"/>
  <c r="F229" i="3"/>
  <c r="G229" i="3"/>
  <c r="H229" i="3"/>
  <c r="I229" i="3"/>
  <c r="J229" i="3"/>
  <c r="K229" i="3"/>
  <c r="L229" i="3"/>
  <c r="M229" i="3"/>
  <c r="O57" i="3"/>
  <c r="B230" i="3"/>
  <c r="C230" i="3"/>
  <c r="D230" i="3"/>
  <c r="E230" i="3"/>
  <c r="F230" i="3"/>
  <c r="G230" i="3"/>
  <c r="H230" i="3"/>
  <c r="I230" i="3"/>
  <c r="J230" i="3"/>
  <c r="K230" i="3"/>
  <c r="L230" i="3"/>
  <c r="M230" i="3"/>
  <c r="O58" i="3"/>
  <c r="B232" i="3"/>
  <c r="C232" i="3"/>
  <c r="D232" i="3"/>
  <c r="E232" i="3"/>
  <c r="F232" i="3"/>
  <c r="G232" i="3"/>
  <c r="H232" i="3"/>
  <c r="I232" i="3"/>
  <c r="J232" i="3"/>
  <c r="K232" i="3"/>
  <c r="L232" i="3"/>
  <c r="M232" i="3"/>
  <c r="N232" i="3"/>
  <c r="O60" i="3"/>
  <c r="B233" i="3"/>
  <c r="C233" i="3"/>
  <c r="D233" i="3"/>
  <c r="E233" i="3"/>
  <c r="F233" i="3"/>
  <c r="G233" i="3"/>
  <c r="H233" i="3"/>
  <c r="I233" i="3"/>
  <c r="J233" i="3"/>
  <c r="K233" i="3"/>
  <c r="L233" i="3"/>
  <c r="M233" i="3"/>
  <c r="O61" i="3"/>
  <c r="B234" i="3"/>
  <c r="C234" i="3"/>
  <c r="D234" i="3"/>
  <c r="E234" i="3"/>
  <c r="F234" i="3"/>
  <c r="G234" i="3"/>
  <c r="H234" i="3"/>
  <c r="I234" i="3"/>
  <c r="J234" i="3"/>
  <c r="K234" i="3"/>
  <c r="L234" i="3"/>
  <c r="M234" i="3"/>
  <c r="O62" i="3"/>
  <c r="B235" i="3"/>
  <c r="C235" i="3"/>
  <c r="D235" i="3"/>
  <c r="E235" i="3"/>
  <c r="F235" i="3"/>
  <c r="G235" i="3"/>
  <c r="H235" i="3"/>
  <c r="I235" i="3"/>
  <c r="J235" i="3"/>
  <c r="K235" i="3"/>
  <c r="L235" i="3"/>
  <c r="M235" i="3"/>
  <c r="O63" i="3"/>
  <c r="B236" i="3"/>
  <c r="C236" i="3"/>
  <c r="D236" i="3"/>
  <c r="E236" i="3"/>
  <c r="F236" i="3"/>
  <c r="G236" i="3"/>
  <c r="H236" i="3"/>
  <c r="I236" i="3"/>
  <c r="J236" i="3"/>
  <c r="K236" i="3"/>
  <c r="L236" i="3"/>
  <c r="M236" i="3"/>
  <c r="O64" i="3"/>
  <c r="B238" i="3"/>
  <c r="C238" i="3"/>
  <c r="D238" i="3"/>
  <c r="E238" i="3"/>
  <c r="F238" i="3"/>
  <c r="G238" i="3"/>
  <c r="H238" i="3"/>
  <c r="I238" i="3"/>
  <c r="J238" i="3"/>
  <c r="K238" i="3"/>
  <c r="L238" i="3"/>
  <c r="M238" i="3"/>
  <c r="O66" i="3"/>
  <c r="N94" i="3"/>
  <c r="N95" i="3"/>
  <c r="N96" i="3"/>
  <c r="O96" i="3" s="1"/>
  <c r="N97" i="3"/>
  <c r="O97" i="3" s="1"/>
  <c r="N99" i="3"/>
  <c r="N100" i="3"/>
  <c r="O100" i="3" s="1"/>
  <c r="N101" i="3"/>
  <c r="N102" i="3"/>
  <c r="N103" i="3"/>
  <c r="N105" i="3"/>
  <c r="N106" i="3"/>
  <c r="N107" i="3"/>
  <c r="O107" i="3" s="1"/>
  <c r="N108" i="3"/>
  <c r="N109" i="3"/>
  <c r="O109" i="3" s="1"/>
  <c r="N111" i="3"/>
  <c r="O111" i="3" s="1"/>
  <c r="N112" i="3"/>
  <c r="N113" i="3"/>
  <c r="N114" i="3"/>
  <c r="O114" i="3" s="1"/>
  <c r="N115" i="3"/>
  <c r="O115" i="3" s="1"/>
  <c r="N117" i="3"/>
  <c r="O117" i="3" s="1"/>
  <c r="N118" i="3"/>
  <c r="N119" i="3"/>
  <c r="O119" i="3" s="1"/>
  <c r="N120" i="3"/>
  <c r="N121" i="3"/>
  <c r="O121" i="3" s="1"/>
  <c r="N123" i="3"/>
  <c r="N124" i="3"/>
  <c r="N125" i="3"/>
  <c r="O125" i="3" s="1"/>
  <c r="N126" i="3"/>
  <c r="O126" i="3" s="1"/>
  <c r="P211" i="3" s="1"/>
  <c r="N127" i="3"/>
  <c r="N129" i="3"/>
  <c r="N130" i="3"/>
  <c r="N131" i="3"/>
  <c r="O131" i="3" s="1"/>
  <c r="N132" i="3"/>
  <c r="O132" i="3" s="1"/>
  <c r="N133" i="3"/>
  <c r="O133" i="3" s="1"/>
  <c r="N135" i="3"/>
  <c r="O135" i="3" s="1"/>
  <c r="N136" i="3"/>
  <c r="O136" i="3" s="1"/>
  <c r="N137" i="3"/>
  <c r="N138" i="3"/>
  <c r="O138" i="3" s="1"/>
  <c r="N139" i="3"/>
  <c r="N141" i="3"/>
  <c r="N142" i="3"/>
  <c r="O142" i="3" s="1"/>
  <c r="N143" i="3"/>
  <c r="N144" i="3"/>
  <c r="O144" i="3" s="1"/>
  <c r="N145" i="3"/>
  <c r="O145" i="3" s="1"/>
  <c r="N147" i="3"/>
  <c r="N148" i="3"/>
  <c r="N149" i="3"/>
  <c r="N150" i="3"/>
  <c r="N151" i="3"/>
  <c r="N153" i="3"/>
  <c r="O143" i="3"/>
  <c r="O139" i="3"/>
  <c r="O129" i="3"/>
  <c r="O127" i="3"/>
  <c r="O124" i="3"/>
  <c r="O120" i="3"/>
  <c r="O118" i="3"/>
  <c r="O113" i="3"/>
  <c r="O106" i="3"/>
  <c r="O101" i="3"/>
  <c r="O94" i="3"/>
  <c r="B171" i="7"/>
  <c r="C171" i="7"/>
  <c r="D171" i="7"/>
  <c r="E171" i="7"/>
  <c r="F171" i="7"/>
  <c r="G171" i="7"/>
  <c r="H171" i="7"/>
  <c r="I171" i="7"/>
  <c r="J171" i="7"/>
  <c r="K171" i="7"/>
  <c r="L171" i="7"/>
  <c r="M171" i="7"/>
  <c r="O7" i="7"/>
  <c r="B173" i="7"/>
  <c r="C173" i="7"/>
  <c r="D173" i="7"/>
  <c r="E173" i="7"/>
  <c r="F173" i="7"/>
  <c r="G173" i="7"/>
  <c r="H173" i="7"/>
  <c r="I173" i="7"/>
  <c r="J173" i="7"/>
  <c r="K173" i="7"/>
  <c r="L173" i="7"/>
  <c r="M173" i="7"/>
  <c r="O9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10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11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O12" i="7"/>
  <c r="B177" i="7"/>
  <c r="C177" i="7"/>
  <c r="D177" i="7"/>
  <c r="E177" i="7"/>
  <c r="F177" i="7"/>
  <c r="G177" i="7"/>
  <c r="H177" i="7"/>
  <c r="I177" i="7"/>
  <c r="J177" i="7"/>
  <c r="K177" i="7"/>
  <c r="L177" i="7"/>
  <c r="M177" i="7"/>
  <c r="O13" i="7"/>
  <c r="B179" i="7"/>
  <c r="C179" i="7"/>
  <c r="D179" i="7"/>
  <c r="E179" i="7"/>
  <c r="F179" i="7"/>
  <c r="G179" i="7"/>
  <c r="H179" i="7"/>
  <c r="I179" i="7"/>
  <c r="J179" i="7"/>
  <c r="K179" i="7"/>
  <c r="L179" i="7"/>
  <c r="M179" i="7"/>
  <c r="O15" i="7"/>
  <c r="B180" i="7"/>
  <c r="C180" i="7"/>
  <c r="D180" i="7"/>
  <c r="E180" i="7"/>
  <c r="F180" i="7"/>
  <c r="G180" i="7"/>
  <c r="H180" i="7"/>
  <c r="I180" i="7"/>
  <c r="J180" i="7"/>
  <c r="K180" i="7"/>
  <c r="L180" i="7"/>
  <c r="M180" i="7"/>
  <c r="O16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O17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18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O19" i="7"/>
  <c r="B185" i="7"/>
  <c r="C185" i="7"/>
  <c r="D185" i="7"/>
  <c r="E185" i="7"/>
  <c r="F185" i="7"/>
  <c r="G185" i="7"/>
  <c r="H185" i="7"/>
  <c r="I185" i="7"/>
  <c r="J185" i="7"/>
  <c r="K185" i="7"/>
  <c r="L185" i="7"/>
  <c r="M185" i="7"/>
  <c r="O21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O22" i="7"/>
  <c r="B187" i="7"/>
  <c r="C187" i="7"/>
  <c r="D187" i="7"/>
  <c r="E187" i="7"/>
  <c r="F187" i="7"/>
  <c r="G187" i="7"/>
  <c r="H187" i="7"/>
  <c r="I187" i="7"/>
  <c r="J187" i="7"/>
  <c r="K187" i="7"/>
  <c r="L187" i="7"/>
  <c r="M187" i="7"/>
  <c r="O23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O24" i="7"/>
  <c r="B189" i="7"/>
  <c r="C189" i="7"/>
  <c r="D189" i="7"/>
  <c r="E189" i="7"/>
  <c r="F189" i="7"/>
  <c r="G189" i="7"/>
  <c r="H189" i="7"/>
  <c r="I189" i="7"/>
  <c r="J189" i="7"/>
  <c r="K189" i="7"/>
  <c r="L189" i="7"/>
  <c r="M189" i="7"/>
  <c r="O25" i="7"/>
  <c r="B191" i="7"/>
  <c r="C191" i="7"/>
  <c r="D191" i="7"/>
  <c r="E191" i="7"/>
  <c r="F191" i="7"/>
  <c r="G191" i="7"/>
  <c r="H191" i="7"/>
  <c r="I191" i="7"/>
  <c r="J191" i="7"/>
  <c r="K191" i="7"/>
  <c r="L191" i="7"/>
  <c r="M191" i="7"/>
  <c r="O27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O28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O29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30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O31" i="7"/>
  <c r="B197" i="7"/>
  <c r="C197" i="7"/>
  <c r="D197" i="7"/>
  <c r="E197" i="7"/>
  <c r="F197" i="7"/>
  <c r="G197" i="7"/>
  <c r="H197" i="7"/>
  <c r="I197" i="7"/>
  <c r="J197" i="7"/>
  <c r="K197" i="7"/>
  <c r="L197" i="7"/>
  <c r="M197" i="7"/>
  <c r="O33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O34" i="7"/>
  <c r="B199" i="7"/>
  <c r="C199" i="7"/>
  <c r="D199" i="7"/>
  <c r="E199" i="7"/>
  <c r="F199" i="7"/>
  <c r="G199" i="7"/>
  <c r="H199" i="7"/>
  <c r="I199" i="7"/>
  <c r="J199" i="7"/>
  <c r="K199" i="7"/>
  <c r="L199" i="7"/>
  <c r="M199" i="7"/>
  <c r="O35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O36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O37" i="7"/>
  <c r="B203" i="7"/>
  <c r="C203" i="7"/>
  <c r="D203" i="7"/>
  <c r="E203" i="7"/>
  <c r="F203" i="7"/>
  <c r="G203" i="7"/>
  <c r="H203" i="7"/>
  <c r="I203" i="7"/>
  <c r="J203" i="7"/>
  <c r="K203" i="7"/>
  <c r="L203" i="7"/>
  <c r="M203" i="7"/>
  <c r="O39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O40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O41" i="7"/>
  <c r="B206" i="7"/>
  <c r="C206" i="7"/>
  <c r="D206" i="7"/>
  <c r="E206" i="7"/>
  <c r="F206" i="7"/>
  <c r="G206" i="7"/>
  <c r="H206" i="7"/>
  <c r="I206" i="7"/>
  <c r="J206" i="7"/>
  <c r="K206" i="7"/>
  <c r="L206" i="7"/>
  <c r="M206" i="7"/>
  <c r="O42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O43" i="7"/>
  <c r="B209" i="7"/>
  <c r="C209" i="7"/>
  <c r="D209" i="7"/>
  <c r="E209" i="7"/>
  <c r="F209" i="7"/>
  <c r="G209" i="7"/>
  <c r="H209" i="7"/>
  <c r="I209" i="7"/>
  <c r="J209" i="7"/>
  <c r="K209" i="7"/>
  <c r="L209" i="7"/>
  <c r="M209" i="7"/>
  <c r="O45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O46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O47" i="7"/>
  <c r="B212" i="7"/>
  <c r="C212" i="7"/>
  <c r="D212" i="7"/>
  <c r="E212" i="7"/>
  <c r="F212" i="7"/>
  <c r="G212" i="7"/>
  <c r="H212" i="7"/>
  <c r="I212" i="7"/>
  <c r="J212" i="7"/>
  <c r="K212" i="7"/>
  <c r="L212" i="7"/>
  <c r="M212" i="7"/>
  <c r="O48" i="7"/>
  <c r="B213" i="7"/>
  <c r="C213" i="7"/>
  <c r="D213" i="7"/>
  <c r="E213" i="7"/>
  <c r="F213" i="7"/>
  <c r="G213" i="7"/>
  <c r="H213" i="7"/>
  <c r="I213" i="7"/>
  <c r="J213" i="7"/>
  <c r="K213" i="7"/>
  <c r="L213" i="7"/>
  <c r="M213" i="7"/>
  <c r="O49" i="7"/>
  <c r="B215" i="7"/>
  <c r="C215" i="7"/>
  <c r="D215" i="7"/>
  <c r="E215" i="7"/>
  <c r="F215" i="7"/>
  <c r="G215" i="7"/>
  <c r="H215" i="7"/>
  <c r="I215" i="7"/>
  <c r="J215" i="7"/>
  <c r="K215" i="7"/>
  <c r="L215" i="7"/>
  <c r="M215" i="7"/>
  <c r="O51" i="7"/>
  <c r="B216" i="7"/>
  <c r="C216" i="7"/>
  <c r="D216" i="7"/>
  <c r="E216" i="7"/>
  <c r="F216" i="7"/>
  <c r="G216" i="7"/>
  <c r="H216" i="7"/>
  <c r="I216" i="7"/>
  <c r="J216" i="7"/>
  <c r="K216" i="7"/>
  <c r="L216" i="7"/>
  <c r="M216" i="7"/>
  <c r="O52" i="7"/>
  <c r="B217" i="7"/>
  <c r="C217" i="7"/>
  <c r="D217" i="7"/>
  <c r="E217" i="7"/>
  <c r="F217" i="7"/>
  <c r="G217" i="7"/>
  <c r="H217" i="7"/>
  <c r="I217" i="7"/>
  <c r="J217" i="7"/>
  <c r="K217" i="7"/>
  <c r="L217" i="7"/>
  <c r="M217" i="7"/>
  <c r="O53" i="7"/>
  <c r="B218" i="7"/>
  <c r="C218" i="7"/>
  <c r="D218" i="7"/>
  <c r="E218" i="7"/>
  <c r="F218" i="7"/>
  <c r="G218" i="7"/>
  <c r="H218" i="7"/>
  <c r="I218" i="7"/>
  <c r="J218" i="7"/>
  <c r="K218" i="7"/>
  <c r="L218" i="7"/>
  <c r="M218" i="7"/>
  <c r="O54" i="7"/>
  <c r="B219" i="7"/>
  <c r="C219" i="7"/>
  <c r="D219" i="7"/>
  <c r="E219" i="7"/>
  <c r="F219" i="7"/>
  <c r="G219" i="7"/>
  <c r="H219" i="7"/>
  <c r="I219" i="7"/>
  <c r="J219" i="7"/>
  <c r="K219" i="7"/>
  <c r="L219" i="7"/>
  <c r="M219" i="7"/>
  <c r="O55" i="7"/>
  <c r="B221" i="7"/>
  <c r="C221" i="7"/>
  <c r="D221" i="7"/>
  <c r="E221" i="7"/>
  <c r="F221" i="7"/>
  <c r="G221" i="7"/>
  <c r="H221" i="7"/>
  <c r="I221" i="7"/>
  <c r="J221" i="7"/>
  <c r="K221" i="7"/>
  <c r="L221" i="7"/>
  <c r="M221" i="7"/>
  <c r="O57" i="7"/>
  <c r="B222" i="7"/>
  <c r="C222" i="7"/>
  <c r="D222" i="7"/>
  <c r="E222" i="7"/>
  <c r="F222" i="7"/>
  <c r="G222" i="7"/>
  <c r="H222" i="7"/>
  <c r="I222" i="7"/>
  <c r="J222" i="7"/>
  <c r="K222" i="7"/>
  <c r="L222" i="7"/>
  <c r="M222" i="7"/>
  <c r="O58" i="7"/>
  <c r="B223" i="7"/>
  <c r="C223" i="7"/>
  <c r="D223" i="7"/>
  <c r="E223" i="7"/>
  <c r="F223" i="7"/>
  <c r="G223" i="7"/>
  <c r="H223" i="7"/>
  <c r="I223" i="7"/>
  <c r="J223" i="7"/>
  <c r="K223" i="7"/>
  <c r="L223" i="7"/>
  <c r="M223" i="7"/>
  <c r="O59" i="7"/>
  <c r="B224" i="7"/>
  <c r="C224" i="7"/>
  <c r="D224" i="7"/>
  <c r="E224" i="7"/>
  <c r="F224" i="7"/>
  <c r="G224" i="7"/>
  <c r="H224" i="7"/>
  <c r="I224" i="7"/>
  <c r="J224" i="7"/>
  <c r="K224" i="7"/>
  <c r="L224" i="7"/>
  <c r="M224" i="7"/>
  <c r="O60" i="7"/>
  <c r="B225" i="7"/>
  <c r="C225" i="7"/>
  <c r="D225" i="7"/>
  <c r="E225" i="7"/>
  <c r="F225" i="7"/>
  <c r="G225" i="7"/>
  <c r="H225" i="7"/>
  <c r="I225" i="7"/>
  <c r="J225" i="7"/>
  <c r="K225" i="7"/>
  <c r="L225" i="7"/>
  <c r="M225" i="7"/>
  <c r="O61" i="7"/>
  <c r="B227" i="7"/>
  <c r="C227" i="7"/>
  <c r="D227" i="7"/>
  <c r="E227" i="7"/>
  <c r="F227" i="7"/>
  <c r="G227" i="7"/>
  <c r="H227" i="7"/>
  <c r="I227" i="7"/>
  <c r="J227" i="7"/>
  <c r="K227" i="7"/>
  <c r="L227" i="7"/>
  <c r="M227" i="7"/>
  <c r="O63" i="7"/>
  <c r="N89" i="7"/>
  <c r="N91" i="7"/>
  <c r="N92" i="7"/>
  <c r="N93" i="7"/>
  <c r="N94" i="7"/>
  <c r="N95" i="7"/>
  <c r="N97" i="7"/>
  <c r="N98" i="7"/>
  <c r="O98" i="7" s="1"/>
  <c r="N99" i="7"/>
  <c r="N100" i="7"/>
  <c r="N101" i="7"/>
  <c r="N103" i="7"/>
  <c r="N104" i="7"/>
  <c r="N105" i="7"/>
  <c r="N106" i="7"/>
  <c r="N107" i="7"/>
  <c r="O107" i="7" s="1"/>
  <c r="N109" i="7"/>
  <c r="N110" i="7"/>
  <c r="N111" i="7"/>
  <c r="N112" i="7"/>
  <c r="N113" i="7"/>
  <c r="N115" i="7"/>
  <c r="N116" i="7"/>
  <c r="N117" i="7"/>
  <c r="O117" i="7" s="1"/>
  <c r="N118" i="7"/>
  <c r="N119" i="7"/>
  <c r="N121" i="7"/>
  <c r="N122" i="7"/>
  <c r="N123" i="7"/>
  <c r="N124" i="7"/>
  <c r="N125" i="7"/>
  <c r="N127" i="7"/>
  <c r="N128" i="7"/>
  <c r="N129" i="7"/>
  <c r="N130" i="7"/>
  <c r="N131" i="7"/>
  <c r="N133" i="7"/>
  <c r="N134" i="7"/>
  <c r="N135" i="7"/>
  <c r="N136" i="7"/>
  <c r="N137" i="7"/>
  <c r="N139" i="7"/>
  <c r="N140" i="7"/>
  <c r="N141" i="7"/>
  <c r="N142" i="7"/>
  <c r="N143" i="7"/>
  <c r="N145" i="7"/>
  <c r="B173" i="4"/>
  <c r="C173" i="4"/>
  <c r="D173" i="4"/>
  <c r="E173" i="4"/>
  <c r="F173" i="4"/>
  <c r="G173" i="4"/>
  <c r="H173" i="4"/>
  <c r="I173" i="4"/>
  <c r="J173" i="4"/>
  <c r="K173" i="4"/>
  <c r="L173" i="4"/>
  <c r="M173" i="4"/>
  <c r="O7" i="4"/>
  <c r="B174" i="4"/>
  <c r="C174" i="4"/>
  <c r="D174" i="4"/>
  <c r="E174" i="4"/>
  <c r="F174" i="4"/>
  <c r="G174" i="4"/>
  <c r="H174" i="4"/>
  <c r="I174" i="4"/>
  <c r="J174" i="4"/>
  <c r="K174" i="4"/>
  <c r="L174" i="4"/>
  <c r="M174" i="4"/>
  <c r="N174" i="4"/>
  <c r="O174" i="4" s="1"/>
  <c r="P174" i="4" s="1"/>
  <c r="O8" i="4"/>
  <c r="B176" i="4"/>
  <c r="C176" i="4"/>
  <c r="D176" i="4"/>
  <c r="E176" i="4"/>
  <c r="F176" i="4"/>
  <c r="G176" i="4"/>
  <c r="H176" i="4"/>
  <c r="I176" i="4"/>
  <c r="J176" i="4"/>
  <c r="K176" i="4"/>
  <c r="L176" i="4"/>
  <c r="M176" i="4"/>
  <c r="O10" i="4"/>
  <c r="B177" i="4"/>
  <c r="C177" i="4"/>
  <c r="D177" i="4"/>
  <c r="E177" i="4"/>
  <c r="F177" i="4"/>
  <c r="G177" i="4"/>
  <c r="H177" i="4"/>
  <c r="I177" i="4"/>
  <c r="J177" i="4"/>
  <c r="K177" i="4"/>
  <c r="L177" i="4"/>
  <c r="M177" i="4"/>
  <c r="O11" i="4"/>
  <c r="B178" i="4"/>
  <c r="C178" i="4"/>
  <c r="D178" i="4"/>
  <c r="E178" i="4"/>
  <c r="F178" i="4"/>
  <c r="G178" i="4"/>
  <c r="H178" i="4"/>
  <c r="I178" i="4"/>
  <c r="J178" i="4"/>
  <c r="K178" i="4"/>
  <c r="L178" i="4"/>
  <c r="M178" i="4"/>
  <c r="O12" i="4"/>
  <c r="B179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O179" i="4" s="1"/>
  <c r="O13" i="4"/>
  <c r="B180" i="4"/>
  <c r="C180" i="4"/>
  <c r="D180" i="4"/>
  <c r="E180" i="4"/>
  <c r="F180" i="4"/>
  <c r="G180" i="4"/>
  <c r="H180" i="4"/>
  <c r="I180" i="4"/>
  <c r="J180" i="4"/>
  <c r="K180" i="4"/>
  <c r="L180" i="4"/>
  <c r="M180" i="4"/>
  <c r="O14" i="4"/>
  <c r="B182" i="4"/>
  <c r="C182" i="4"/>
  <c r="D182" i="4"/>
  <c r="E182" i="4"/>
  <c r="F182" i="4"/>
  <c r="G182" i="4"/>
  <c r="H182" i="4"/>
  <c r="I182" i="4"/>
  <c r="J182" i="4"/>
  <c r="K182" i="4"/>
  <c r="L182" i="4"/>
  <c r="M182" i="4"/>
  <c r="O16" i="4"/>
  <c r="B183" i="4"/>
  <c r="C183" i="4"/>
  <c r="D183" i="4"/>
  <c r="E183" i="4"/>
  <c r="F183" i="4"/>
  <c r="G183" i="4"/>
  <c r="H183" i="4"/>
  <c r="I183" i="4"/>
  <c r="J183" i="4"/>
  <c r="K183" i="4"/>
  <c r="L183" i="4"/>
  <c r="M183" i="4"/>
  <c r="O17" i="4"/>
  <c r="B184" i="4"/>
  <c r="C184" i="4"/>
  <c r="D184" i="4"/>
  <c r="E184" i="4"/>
  <c r="F184" i="4"/>
  <c r="G184" i="4"/>
  <c r="N184" i="4" s="1"/>
  <c r="O184" i="4" s="1"/>
  <c r="P184" i="4" s="1"/>
  <c r="H184" i="4"/>
  <c r="I184" i="4"/>
  <c r="J184" i="4"/>
  <c r="K184" i="4"/>
  <c r="L184" i="4"/>
  <c r="M184" i="4"/>
  <c r="O18" i="4"/>
  <c r="O101" i="4" s="1"/>
  <c r="B185" i="4"/>
  <c r="C185" i="4"/>
  <c r="D185" i="4"/>
  <c r="E185" i="4"/>
  <c r="F185" i="4"/>
  <c r="G185" i="4"/>
  <c r="H185" i="4"/>
  <c r="I185" i="4"/>
  <c r="J185" i="4"/>
  <c r="K185" i="4"/>
  <c r="L185" i="4"/>
  <c r="M185" i="4"/>
  <c r="O19" i="4"/>
  <c r="B186" i="4"/>
  <c r="C186" i="4"/>
  <c r="D186" i="4"/>
  <c r="E186" i="4"/>
  <c r="F186" i="4"/>
  <c r="G186" i="4"/>
  <c r="H186" i="4"/>
  <c r="I186" i="4"/>
  <c r="J186" i="4"/>
  <c r="K186" i="4"/>
  <c r="L186" i="4"/>
  <c r="M186" i="4"/>
  <c r="O20" i="4"/>
  <c r="B188" i="4"/>
  <c r="C188" i="4"/>
  <c r="D188" i="4"/>
  <c r="E188" i="4"/>
  <c r="F188" i="4"/>
  <c r="G188" i="4"/>
  <c r="H188" i="4"/>
  <c r="I188" i="4"/>
  <c r="J188" i="4"/>
  <c r="K188" i="4"/>
  <c r="L188" i="4"/>
  <c r="M188" i="4"/>
  <c r="O22" i="4"/>
  <c r="B189" i="4"/>
  <c r="C189" i="4"/>
  <c r="D189" i="4"/>
  <c r="E189" i="4"/>
  <c r="F189" i="4"/>
  <c r="G189" i="4"/>
  <c r="H189" i="4"/>
  <c r="I189" i="4"/>
  <c r="J189" i="4"/>
  <c r="K189" i="4"/>
  <c r="L189" i="4"/>
  <c r="M189" i="4"/>
  <c r="O23" i="4"/>
  <c r="B190" i="4"/>
  <c r="C190" i="4"/>
  <c r="D190" i="4"/>
  <c r="E190" i="4"/>
  <c r="F190" i="4"/>
  <c r="G190" i="4"/>
  <c r="H190" i="4"/>
  <c r="I190" i="4"/>
  <c r="J190" i="4"/>
  <c r="K190" i="4"/>
  <c r="L190" i="4"/>
  <c r="M190" i="4"/>
  <c r="O24" i="4"/>
  <c r="B191" i="4"/>
  <c r="C191" i="4"/>
  <c r="D191" i="4"/>
  <c r="E191" i="4"/>
  <c r="F191" i="4"/>
  <c r="G191" i="4"/>
  <c r="H191" i="4"/>
  <c r="I191" i="4"/>
  <c r="J191" i="4"/>
  <c r="K191" i="4"/>
  <c r="L191" i="4"/>
  <c r="M191" i="4"/>
  <c r="O25" i="4"/>
  <c r="B192" i="4"/>
  <c r="C192" i="4"/>
  <c r="D192" i="4"/>
  <c r="E192" i="4"/>
  <c r="F192" i="4"/>
  <c r="G192" i="4"/>
  <c r="H192" i="4"/>
  <c r="I192" i="4"/>
  <c r="J192" i="4"/>
  <c r="K192" i="4"/>
  <c r="L192" i="4"/>
  <c r="M192" i="4"/>
  <c r="O26" i="4"/>
  <c r="B194" i="4"/>
  <c r="C194" i="4"/>
  <c r="D194" i="4"/>
  <c r="E194" i="4"/>
  <c r="F194" i="4"/>
  <c r="G194" i="4"/>
  <c r="H194" i="4"/>
  <c r="I194" i="4"/>
  <c r="J194" i="4"/>
  <c r="K194" i="4"/>
  <c r="L194" i="4"/>
  <c r="M194" i="4"/>
  <c r="O28" i="4"/>
  <c r="B195" i="4"/>
  <c r="C195" i="4"/>
  <c r="D195" i="4"/>
  <c r="E195" i="4"/>
  <c r="F195" i="4"/>
  <c r="G195" i="4"/>
  <c r="H195" i="4"/>
  <c r="I195" i="4"/>
  <c r="J195" i="4"/>
  <c r="K195" i="4"/>
  <c r="L195" i="4"/>
  <c r="M195" i="4"/>
  <c r="O29" i="4"/>
  <c r="B196" i="4"/>
  <c r="C196" i="4"/>
  <c r="D196" i="4"/>
  <c r="E196" i="4"/>
  <c r="F196" i="4"/>
  <c r="G196" i="4"/>
  <c r="H196" i="4"/>
  <c r="I196" i="4"/>
  <c r="J196" i="4"/>
  <c r="K196" i="4"/>
  <c r="L196" i="4"/>
  <c r="M196" i="4"/>
  <c r="O30" i="4"/>
  <c r="B197" i="4"/>
  <c r="C197" i="4"/>
  <c r="D197" i="4"/>
  <c r="E197" i="4"/>
  <c r="F197" i="4"/>
  <c r="G197" i="4"/>
  <c r="H197" i="4"/>
  <c r="I197" i="4"/>
  <c r="J197" i="4"/>
  <c r="K197" i="4"/>
  <c r="L197" i="4"/>
  <c r="M197" i="4"/>
  <c r="O31" i="4"/>
  <c r="B198" i="4"/>
  <c r="C198" i="4"/>
  <c r="D198" i="4"/>
  <c r="E198" i="4"/>
  <c r="F198" i="4"/>
  <c r="G198" i="4"/>
  <c r="H198" i="4"/>
  <c r="I198" i="4"/>
  <c r="J198" i="4"/>
  <c r="K198" i="4"/>
  <c r="L198" i="4"/>
  <c r="M198" i="4"/>
  <c r="O32" i="4"/>
  <c r="B200" i="4"/>
  <c r="C200" i="4"/>
  <c r="D200" i="4"/>
  <c r="E200" i="4"/>
  <c r="F200" i="4"/>
  <c r="G200" i="4"/>
  <c r="H200" i="4"/>
  <c r="I200" i="4"/>
  <c r="J200" i="4"/>
  <c r="K200" i="4"/>
  <c r="L200" i="4"/>
  <c r="M200" i="4"/>
  <c r="O34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O35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O36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O37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 s="1"/>
  <c r="O38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O40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O41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O42" i="4"/>
  <c r="O125" i="4" s="1"/>
  <c r="B209" i="4"/>
  <c r="C209" i="4"/>
  <c r="D209" i="4"/>
  <c r="E209" i="4"/>
  <c r="F209" i="4"/>
  <c r="G209" i="4"/>
  <c r="H209" i="4"/>
  <c r="I209" i="4"/>
  <c r="J209" i="4"/>
  <c r="K209" i="4"/>
  <c r="L209" i="4"/>
  <c r="M209" i="4"/>
  <c r="O43" i="4"/>
  <c r="B210" i="4"/>
  <c r="C210" i="4"/>
  <c r="D210" i="4"/>
  <c r="E210" i="4"/>
  <c r="F210" i="4"/>
  <c r="G210" i="4"/>
  <c r="H210" i="4"/>
  <c r="I210" i="4"/>
  <c r="J210" i="4"/>
  <c r="K210" i="4"/>
  <c r="L210" i="4"/>
  <c r="M210" i="4"/>
  <c r="O44" i="4"/>
  <c r="B212" i="4"/>
  <c r="C212" i="4"/>
  <c r="D212" i="4"/>
  <c r="E212" i="4"/>
  <c r="F212" i="4"/>
  <c r="G212" i="4"/>
  <c r="H212" i="4"/>
  <c r="I212" i="4"/>
  <c r="J212" i="4"/>
  <c r="K212" i="4"/>
  <c r="L212" i="4"/>
  <c r="M212" i="4"/>
  <c r="O46" i="4"/>
  <c r="O129" i="4" s="1"/>
  <c r="B213" i="4"/>
  <c r="C213" i="4"/>
  <c r="D213" i="4"/>
  <c r="E213" i="4"/>
  <c r="F213" i="4"/>
  <c r="G213" i="4"/>
  <c r="H213" i="4"/>
  <c r="I213" i="4"/>
  <c r="J213" i="4"/>
  <c r="K213" i="4"/>
  <c r="L213" i="4"/>
  <c r="M213" i="4"/>
  <c r="O47" i="4"/>
  <c r="B214" i="4"/>
  <c r="C214" i="4"/>
  <c r="D214" i="4"/>
  <c r="E214" i="4"/>
  <c r="F214" i="4"/>
  <c r="G214" i="4"/>
  <c r="H214" i="4"/>
  <c r="I214" i="4"/>
  <c r="J214" i="4"/>
  <c r="K214" i="4"/>
  <c r="L214" i="4"/>
  <c r="M214" i="4"/>
  <c r="O48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O49" i="4"/>
  <c r="B216" i="4"/>
  <c r="C216" i="4"/>
  <c r="D216" i="4"/>
  <c r="E216" i="4"/>
  <c r="F216" i="4"/>
  <c r="G216" i="4"/>
  <c r="H216" i="4"/>
  <c r="I216" i="4"/>
  <c r="J216" i="4"/>
  <c r="K216" i="4"/>
  <c r="L216" i="4"/>
  <c r="M216" i="4"/>
  <c r="O50" i="4"/>
  <c r="B218" i="4"/>
  <c r="C218" i="4"/>
  <c r="D218" i="4"/>
  <c r="E218" i="4"/>
  <c r="F218" i="4"/>
  <c r="G218" i="4"/>
  <c r="H218" i="4"/>
  <c r="I218" i="4"/>
  <c r="J218" i="4"/>
  <c r="K218" i="4"/>
  <c r="L218" i="4"/>
  <c r="M218" i="4"/>
  <c r="O52" i="4"/>
  <c r="B219" i="4"/>
  <c r="C219" i="4"/>
  <c r="D219" i="4"/>
  <c r="E219" i="4"/>
  <c r="F219" i="4"/>
  <c r="G219" i="4"/>
  <c r="H219" i="4"/>
  <c r="I219" i="4"/>
  <c r="J219" i="4"/>
  <c r="K219" i="4"/>
  <c r="L219" i="4"/>
  <c r="M219" i="4"/>
  <c r="O53" i="4"/>
  <c r="B220" i="4"/>
  <c r="C220" i="4"/>
  <c r="D220" i="4"/>
  <c r="E220" i="4"/>
  <c r="F220" i="4"/>
  <c r="G220" i="4"/>
  <c r="H220" i="4"/>
  <c r="I220" i="4"/>
  <c r="J220" i="4"/>
  <c r="K220" i="4"/>
  <c r="L220" i="4"/>
  <c r="M220" i="4"/>
  <c r="O54" i="4"/>
  <c r="B221" i="4"/>
  <c r="C221" i="4"/>
  <c r="D221" i="4"/>
  <c r="N221" i="4" s="1"/>
  <c r="O221" i="4" s="1"/>
  <c r="E221" i="4"/>
  <c r="F221" i="4"/>
  <c r="G221" i="4"/>
  <c r="H221" i="4"/>
  <c r="I221" i="4"/>
  <c r="J221" i="4"/>
  <c r="K221" i="4"/>
  <c r="L221" i="4"/>
  <c r="M221" i="4"/>
  <c r="O55" i="4"/>
  <c r="B222" i="4"/>
  <c r="C222" i="4"/>
  <c r="D222" i="4"/>
  <c r="E222" i="4"/>
  <c r="F222" i="4"/>
  <c r="G222" i="4"/>
  <c r="H222" i="4"/>
  <c r="I222" i="4"/>
  <c r="J222" i="4"/>
  <c r="K222" i="4"/>
  <c r="L222" i="4"/>
  <c r="M222" i="4"/>
  <c r="O56" i="4"/>
  <c r="B224" i="4"/>
  <c r="C224" i="4"/>
  <c r="D224" i="4"/>
  <c r="E224" i="4"/>
  <c r="F224" i="4"/>
  <c r="G224" i="4"/>
  <c r="H224" i="4"/>
  <c r="I224" i="4"/>
  <c r="J224" i="4"/>
  <c r="K224" i="4"/>
  <c r="L224" i="4"/>
  <c r="M224" i="4"/>
  <c r="O58" i="4"/>
  <c r="B225" i="4"/>
  <c r="C225" i="4"/>
  <c r="D225" i="4"/>
  <c r="E225" i="4"/>
  <c r="F225" i="4"/>
  <c r="G225" i="4"/>
  <c r="H225" i="4"/>
  <c r="I225" i="4"/>
  <c r="J225" i="4"/>
  <c r="K225" i="4"/>
  <c r="L225" i="4"/>
  <c r="M225" i="4"/>
  <c r="O59" i="4"/>
  <c r="B226" i="4"/>
  <c r="C226" i="4"/>
  <c r="D226" i="4"/>
  <c r="E226" i="4"/>
  <c r="F226" i="4"/>
  <c r="G226" i="4"/>
  <c r="H226" i="4"/>
  <c r="I226" i="4"/>
  <c r="J226" i="4"/>
  <c r="K226" i="4"/>
  <c r="L226" i="4"/>
  <c r="M226" i="4"/>
  <c r="N226" i="4"/>
  <c r="O226" i="4" s="1"/>
  <c r="O60" i="4"/>
  <c r="B227" i="4"/>
  <c r="C227" i="4"/>
  <c r="D227" i="4"/>
  <c r="E227" i="4"/>
  <c r="F227" i="4"/>
  <c r="G227" i="4"/>
  <c r="H227" i="4"/>
  <c r="I227" i="4"/>
  <c r="J227" i="4"/>
  <c r="K227" i="4"/>
  <c r="L227" i="4"/>
  <c r="M227" i="4"/>
  <c r="O61" i="4"/>
  <c r="B228" i="4"/>
  <c r="N228" i="4" s="1"/>
  <c r="O228" i="4" s="1"/>
  <c r="C228" i="4"/>
  <c r="D228" i="4"/>
  <c r="E228" i="4"/>
  <c r="F228" i="4"/>
  <c r="G228" i="4"/>
  <c r="H228" i="4"/>
  <c r="I228" i="4"/>
  <c r="J228" i="4"/>
  <c r="K228" i="4"/>
  <c r="L228" i="4"/>
  <c r="M228" i="4"/>
  <c r="O62" i="4"/>
  <c r="B230" i="4"/>
  <c r="C230" i="4"/>
  <c r="D230" i="4"/>
  <c r="E230" i="4"/>
  <c r="F230" i="4"/>
  <c r="G230" i="4"/>
  <c r="H230" i="4"/>
  <c r="I230" i="4"/>
  <c r="J230" i="4"/>
  <c r="K230" i="4"/>
  <c r="L230" i="4"/>
  <c r="M230" i="4"/>
  <c r="O64" i="4"/>
  <c r="N90" i="4"/>
  <c r="N91" i="4"/>
  <c r="O91" i="4" s="1"/>
  <c r="N93" i="4"/>
  <c r="O93" i="4" s="1"/>
  <c r="N94" i="4"/>
  <c r="N95" i="4"/>
  <c r="N96" i="4"/>
  <c r="N97" i="4"/>
  <c r="N99" i="4"/>
  <c r="O99" i="4" s="1"/>
  <c r="N100" i="4"/>
  <c r="N101" i="4"/>
  <c r="N102" i="4"/>
  <c r="N103" i="4"/>
  <c r="O103" i="4" s="1"/>
  <c r="N105" i="4"/>
  <c r="O105" i="4" s="1"/>
  <c r="N106" i="4"/>
  <c r="N107" i="4"/>
  <c r="O107" i="4" s="1"/>
  <c r="N108" i="4"/>
  <c r="N109" i="4"/>
  <c r="O109" i="4" s="1"/>
  <c r="N111" i="4"/>
  <c r="N112" i="4"/>
  <c r="N113" i="4"/>
  <c r="O113" i="4" s="1"/>
  <c r="N114" i="4"/>
  <c r="O114" i="4" s="1"/>
  <c r="N115" i="4"/>
  <c r="N117" i="4"/>
  <c r="O117" i="4" s="1"/>
  <c r="N118" i="4"/>
  <c r="N119" i="4"/>
  <c r="O119" i="4" s="1"/>
  <c r="N120" i="4"/>
  <c r="O120" i="4" s="1"/>
  <c r="N121" i="4"/>
  <c r="N123" i="4"/>
  <c r="N124" i="4"/>
  <c r="N125" i="4"/>
  <c r="N126" i="4"/>
  <c r="O126" i="4" s="1"/>
  <c r="N127" i="4"/>
  <c r="N129" i="4"/>
  <c r="N130" i="4"/>
  <c r="O130" i="4" s="1"/>
  <c r="N131" i="4"/>
  <c r="O131" i="4" s="1"/>
  <c r="N132" i="4"/>
  <c r="O132" i="4" s="1"/>
  <c r="N133" i="4"/>
  <c r="O133" i="4" s="1"/>
  <c r="N135" i="4"/>
  <c r="N136" i="4"/>
  <c r="N137" i="4"/>
  <c r="N138" i="4"/>
  <c r="N139" i="4"/>
  <c r="N141" i="4"/>
  <c r="O141" i="4" s="1"/>
  <c r="N142" i="4"/>
  <c r="O142" i="4" s="1"/>
  <c r="N143" i="4"/>
  <c r="O143" i="4" s="1"/>
  <c r="N144" i="4"/>
  <c r="N145" i="4"/>
  <c r="N147" i="4"/>
  <c r="O147" i="4" s="1"/>
  <c r="O138" i="4"/>
  <c r="O137" i="4"/>
  <c r="O136" i="4"/>
  <c r="O127" i="4"/>
  <c r="O124" i="4"/>
  <c r="O123" i="4"/>
  <c r="O121" i="4"/>
  <c r="P204" i="4" s="1"/>
  <c r="O115" i="4"/>
  <c r="O111" i="4"/>
  <c r="O108" i="4"/>
  <c r="O106" i="4"/>
  <c r="O96" i="4"/>
  <c r="O95" i="4"/>
  <c r="O94" i="4"/>
  <c r="B175" i="2"/>
  <c r="C175" i="2"/>
  <c r="D175" i="2"/>
  <c r="E175" i="2"/>
  <c r="F175" i="2"/>
  <c r="G175" i="2"/>
  <c r="H175" i="2"/>
  <c r="I175" i="2"/>
  <c r="J175" i="2"/>
  <c r="K175" i="2"/>
  <c r="L175" i="2"/>
  <c r="M175" i="2"/>
  <c r="O7" i="2"/>
  <c r="B176" i="2"/>
  <c r="C176" i="2"/>
  <c r="D176" i="2"/>
  <c r="E176" i="2"/>
  <c r="F176" i="2"/>
  <c r="G176" i="2"/>
  <c r="H176" i="2"/>
  <c r="I176" i="2"/>
  <c r="J176" i="2"/>
  <c r="K176" i="2"/>
  <c r="L176" i="2"/>
  <c r="M176" i="2"/>
  <c r="O8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9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1" i="2"/>
  <c r="B180" i="2"/>
  <c r="C180" i="2"/>
  <c r="D180" i="2"/>
  <c r="E180" i="2"/>
  <c r="F180" i="2"/>
  <c r="G180" i="2"/>
  <c r="H180" i="2"/>
  <c r="I180" i="2"/>
  <c r="J180" i="2"/>
  <c r="K180" i="2"/>
  <c r="L180" i="2"/>
  <c r="M180" i="2"/>
  <c r="O12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13" i="2"/>
  <c r="B182" i="2"/>
  <c r="C182" i="2"/>
  <c r="D182" i="2"/>
  <c r="E182" i="2"/>
  <c r="F182" i="2"/>
  <c r="G182" i="2"/>
  <c r="H182" i="2"/>
  <c r="I182" i="2"/>
  <c r="J182" i="2"/>
  <c r="K182" i="2"/>
  <c r="L182" i="2"/>
  <c r="M182" i="2"/>
  <c r="O14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15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17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18" i="2"/>
  <c r="B187" i="2"/>
  <c r="C187" i="2"/>
  <c r="D187" i="2"/>
  <c r="E187" i="2"/>
  <c r="F187" i="2"/>
  <c r="G187" i="2"/>
  <c r="H187" i="2"/>
  <c r="I187" i="2"/>
  <c r="J187" i="2"/>
  <c r="K187" i="2"/>
  <c r="L187" i="2"/>
  <c r="M187" i="2"/>
  <c r="O19" i="2"/>
  <c r="B188" i="2"/>
  <c r="C188" i="2"/>
  <c r="D188" i="2"/>
  <c r="E188" i="2"/>
  <c r="F188" i="2"/>
  <c r="G188" i="2"/>
  <c r="H188" i="2"/>
  <c r="I188" i="2"/>
  <c r="J188" i="2"/>
  <c r="K188" i="2"/>
  <c r="L188" i="2"/>
  <c r="M188" i="2"/>
  <c r="O20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1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23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24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25" i="2"/>
  <c r="B194" i="2"/>
  <c r="C194" i="2"/>
  <c r="D194" i="2"/>
  <c r="E194" i="2"/>
  <c r="F194" i="2"/>
  <c r="G194" i="2"/>
  <c r="H194" i="2"/>
  <c r="I194" i="2"/>
  <c r="J194" i="2"/>
  <c r="K194" i="2"/>
  <c r="L194" i="2"/>
  <c r="M194" i="2"/>
  <c r="O26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27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29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30" i="2"/>
  <c r="B199" i="2"/>
  <c r="C199" i="2"/>
  <c r="D199" i="2"/>
  <c r="E199" i="2"/>
  <c r="F199" i="2"/>
  <c r="G199" i="2"/>
  <c r="H199" i="2"/>
  <c r="I199" i="2"/>
  <c r="J199" i="2"/>
  <c r="K199" i="2"/>
  <c r="L199" i="2"/>
  <c r="M199" i="2"/>
  <c r="O31" i="2"/>
  <c r="B200" i="2"/>
  <c r="C200" i="2"/>
  <c r="D200" i="2"/>
  <c r="E200" i="2"/>
  <c r="F200" i="2"/>
  <c r="G200" i="2"/>
  <c r="H200" i="2"/>
  <c r="I200" i="2"/>
  <c r="J200" i="2"/>
  <c r="K200" i="2"/>
  <c r="L200" i="2"/>
  <c r="M200" i="2"/>
  <c r="O32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3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35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36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37" i="2"/>
  <c r="B206" i="2"/>
  <c r="C206" i="2"/>
  <c r="D206" i="2"/>
  <c r="E206" i="2"/>
  <c r="F206" i="2"/>
  <c r="G206" i="2"/>
  <c r="H206" i="2"/>
  <c r="I206" i="2"/>
  <c r="J206" i="2"/>
  <c r="K206" i="2"/>
  <c r="L206" i="2"/>
  <c r="M206" i="2"/>
  <c r="O38" i="2"/>
  <c r="B207" i="2"/>
  <c r="C207" i="2"/>
  <c r="D207" i="2"/>
  <c r="E207" i="2"/>
  <c r="F207" i="2"/>
  <c r="G207" i="2"/>
  <c r="H207" i="2"/>
  <c r="I207" i="2"/>
  <c r="J207" i="2"/>
  <c r="K207" i="2"/>
  <c r="L207" i="2"/>
  <c r="M207" i="2"/>
  <c r="O39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1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O42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3" i="2"/>
  <c r="B212" i="2"/>
  <c r="C212" i="2"/>
  <c r="D212" i="2"/>
  <c r="E212" i="2"/>
  <c r="F212" i="2"/>
  <c r="G212" i="2"/>
  <c r="H212" i="2"/>
  <c r="I212" i="2"/>
  <c r="J212" i="2"/>
  <c r="K212" i="2"/>
  <c r="L212" i="2"/>
  <c r="M212" i="2"/>
  <c r="O44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45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47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48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49" i="2"/>
  <c r="B218" i="2"/>
  <c r="C218" i="2"/>
  <c r="D218" i="2"/>
  <c r="E218" i="2"/>
  <c r="F218" i="2"/>
  <c r="G218" i="2"/>
  <c r="H218" i="2"/>
  <c r="I218" i="2"/>
  <c r="J218" i="2"/>
  <c r="K218" i="2"/>
  <c r="L218" i="2"/>
  <c r="M218" i="2"/>
  <c r="O50" i="2"/>
  <c r="B219" i="2"/>
  <c r="C219" i="2"/>
  <c r="D219" i="2"/>
  <c r="E219" i="2"/>
  <c r="F219" i="2"/>
  <c r="G219" i="2"/>
  <c r="H219" i="2"/>
  <c r="I219" i="2"/>
  <c r="J219" i="2"/>
  <c r="K219" i="2"/>
  <c r="L219" i="2"/>
  <c r="M219" i="2"/>
  <c r="O51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3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O54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55" i="2"/>
  <c r="B224" i="2"/>
  <c r="C224" i="2"/>
  <c r="D224" i="2"/>
  <c r="E224" i="2"/>
  <c r="F224" i="2"/>
  <c r="G224" i="2"/>
  <c r="H224" i="2"/>
  <c r="I224" i="2"/>
  <c r="J224" i="2"/>
  <c r="K224" i="2"/>
  <c r="L224" i="2"/>
  <c r="M224" i="2"/>
  <c r="O56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57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O59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O60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O61" i="2"/>
  <c r="B230" i="2"/>
  <c r="C230" i="2"/>
  <c r="D230" i="2"/>
  <c r="E230" i="2"/>
  <c r="F230" i="2"/>
  <c r="G230" i="2"/>
  <c r="H230" i="2"/>
  <c r="I230" i="2"/>
  <c r="J230" i="2"/>
  <c r="K230" i="2"/>
  <c r="L230" i="2"/>
  <c r="M230" i="2"/>
  <c r="O62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O63" i="2"/>
  <c r="B233" i="2"/>
  <c r="C233" i="2"/>
  <c r="D233" i="2"/>
  <c r="E233" i="2"/>
  <c r="F233" i="2"/>
  <c r="G233" i="2"/>
  <c r="H233" i="2"/>
  <c r="I233" i="2"/>
  <c r="J233" i="2"/>
  <c r="K233" i="2"/>
  <c r="L233" i="2"/>
  <c r="M233" i="2"/>
  <c r="O65" i="2"/>
  <c r="N91" i="2"/>
  <c r="N92" i="2"/>
  <c r="N93" i="2"/>
  <c r="O93" i="2" s="1"/>
  <c r="N95" i="2"/>
  <c r="N96" i="2"/>
  <c r="N97" i="2"/>
  <c r="N98" i="2"/>
  <c r="N99" i="2"/>
  <c r="N101" i="2"/>
  <c r="N102" i="2"/>
  <c r="N103" i="2"/>
  <c r="N104" i="2"/>
  <c r="N105" i="2"/>
  <c r="N107" i="2"/>
  <c r="N108" i="2"/>
  <c r="N109" i="2"/>
  <c r="N110" i="2"/>
  <c r="N111" i="2"/>
  <c r="N113" i="2"/>
  <c r="N114" i="2"/>
  <c r="N115" i="2"/>
  <c r="N116" i="2"/>
  <c r="N117" i="2"/>
  <c r="N119" i="2"/>
  <c r="N120" i="2"/>
  <c r="N121" i="2"/>
  <c r="N122" i="2"/>
  <c r="N123" i="2"/>
  <c r="N125" i="2"/>
  <c r="N126" i="2"/>
  <c r="N127" i="2"/>
  <c r="N128" i="2"/>
  <c r="N129" i="2"/>
  <c r="N131" i="2"/>
  <c r="N132" i="2"/>
  <c r="N133" i="2"/>
  <c r="N134" i="2"/>
  <c r="N135" i="2"/>
  <c r="N137" i="2"/>
  <c r="N138" i="2"/>
  <c r="N139" i="2"/>
  <c r="N140" i="2"/>
  <c r="N141" i="2"/>
  <c r="N143" i="2"/>
  <c r="N144" i="2"/>
  <c r="N145" i="2"/>
  <c r="N146" i="2"/>
  <c r="N147" i="2"/>
  <c r="N149" i="2"/>
  <c r="B177" i="8"/>
  <c r="C177" i="8"/>
  <c r="D177" i="8"/>
  <c r="E177" i="8"/>
  <c r="F177" i="8"/>
  <c r="G177" i="8"/>
  <c r="H177" i="8"/>
  <c r="I177" i="8"/>
  <c r="J177" i="8"/>
  <c r="K177" i="8"/>
  <c r="L177" i="8"/>
  <c r="M177" i="8"/>
  <c r="O7" i="8"/>
  <c r="B178" i="8"/>
  <c r="C178" i="8"/>
  <c r="D178" i="8"/>
  <c r="E178" i="8"/>
  <c r="F178" i="8"/>
  <c r="G178" i="8"/>
  <c r="H178" i="8"/>
  <c r="I178" i="8"/>
  <c r="J178" i="8"/>
  <c r="K178" i="8"/>
  <c r="L178" i="8"/>
  <c r="M178" i="8"/>
  <c r="O8" i="8"/>
  <c r="B179" i="8"/>
  <c r="C179" i="8"/>
  <c r="D179" i="8"/>
  <c r="E179" i="8"/>
  <c r="F179" i="8"/>
  <c r="G179" i="8"/>
  <c r="H179" i="8"/>
  <c r="I179" i="8"/>
  <c r="J179" i="8"/>
  <c r="K179" i="8"/>
  <c r="L179" i="8"/>
  <c r="M179" i="8"/>
  <c r="O9" i="8"/>
  <c r="B180" i="8"/>
  <c r="C180" i="8"/>
  <c r="N180" i="8" s="1"/>
  <c r="O180" i="8" s="1"/>
  <c r="D180" i="8"/>
  <c r="E180" i="8"/>
  <c r="F180" i="8"/>
  <c r="F256" i="8" s="1"/>
  <c r="G180" i="8"/>
  <c r="H180" i="8"/>
  <c r="I180" i="8"/>
  <c r="J180" i="8"/>
  <c r="K180" i="8"/>
  <c r="L180" i="8"/>
  <c r="M180" i="8"/>
  <c r="O10" i="8"/>
  <c r="B182" i="8"/>
  <c r="C182" i="8"/>
  <c r="D182" i="8"/>
  <c r="E182" i="8"/>
  <c r="F182" i="8"/>
  <c r="G182" i="8"/>
  <c r="H182" i="8"/>
  <c r="I182" i="8"/>
  <c r="J182" i="8"/>
  <c r="K182" i="8"/>
  <c r="L182" i="8"/>
  <c r="M182" i="8"/>
  <c r="O12" i="8"/>
  <c r="B183" i="8"/>
  <c r="C183" i="8"/>
  <c r="D183" i="8"/>
  <c r="E183" i="8"/>
  <c r="F183" i="8"/>
  <c r="G183" i="8"/>
  <c r="H183" i="8"/>
  <c r="I183" i="8"/>
  <c r="J183" i="8"/>
  <c r="K183" i="8"/>
  <c r="L183" i="8"/>
  <c r="M183" i="8"/>
  <c r="O13" i="8"/>
  <c r="O98" i="8" s="1"/>
  <c r="B184" i="8"/>
  <c r="C184" i="8"/>
  <c r="D184" i="8"/>
  <c r="E184" i="8"/>
  <c r="F184" i="8"/>
  <c r="G184" i="8"/>
  <c r="H184" i="8"/>
  <c r="I184" i="8"/>
  <c r="J184" i="8"/>
  <c r="K184" i="8"/>
  <c r="L184" i="8"/>
  <c r="M184" i="8"/>
  <c r="O14" i="8"/>
  <c r="B185" i="8"/>
  <c r="C185" i="8"/>
  <c r="D185" i="8"/>
  <c r="E185" i="8"/>
  <c r="F185" i="8"/>
  <c r="G185" i="8"/>
  <c r="H185" i="8"/>
  <c r="I185" i="8"/>
  <c r="J185" i="8"/>
  <c r="K185" i="8"/>
  <c r="L185" i="8"/>
  <c r="M185" i="8"/>
  <c r="O15" i="8"/>
  <c r="O100" i="8" s="1"/>
  <c r="B186" i="8"/>
  <c r="C186" i="8"/>
  <c r="D186" i="8"/>
  <c r="E186" i="8"/>
  <c r="F186" i="8"/>
  <c r="G186" i="8"/>
  <c r="H186" i="8"/>
  <c r="I186" i="8"/>
  <c r="J186" i="8"/>
  <c r="K186" i="8"/>
  <c r="L186" i="8"/>
  <c r="M186" i="8"/>
  <c r="O16" i="8"/>
  <c r="B188" i="8"/>
  <c r="C188" i="8"/>
  <c r="D188" i="8"/>
  <c r="E188" i="8"/>
  <c r="F188" i="8"/>
  <c r="G188" i="8"/>
  <c r="H188" i="8"/>
  <c r="I188" i="8"/>
  <c r="J188" i="8"/>
  <c r="K188" i="8"/>
  <c r="L188" i="8"/>
  <c r="M188" i="8"/>
  <c r="O18" i="8"/>
  <c r="B189" i="8"/>
  <c r="C189" i="8"/>
  <c r="D189" i="8"/>
  <c r="E189" i="8"/>
  <c r="F189" i="8"/>
  <c r="G189" i="8"/>
  <c r="H189" i="8"/>
  <c r="I189" i="8"/>
  <c r="J189" i="8"/>
  <c r="K189" i="8"/>
  <c r="L189" i="8"/>
  <c r="M189" i="8"/>
  <c r="O19" i="8"/>
  <c r="B190" i="8"/>
  <c r="C190" i="8"/>
  <c r="N190" i="8" s="1"/>
  <c r="O190" i="8" s="1"/>
  <c r="D190" i="8"/>
  <c r="E190" i="8"/>
  <c r="F190" i="8"/>
  <c r="G190" i="8"/>
  <c r="H190" i="8"/>
  <c r="I190" i="8"/>
  <c r="J190" i="8"/>
  <c r="K190" i="8"/>
  <c r="L190" i="8"/>
  <c r="M190" i="8"/>
  <c r="O20" i="8"/>
  <c r="B191" i="8"/>
  <c r="C191" i="8"/>
  <c r="D191" i="8"/>
  <c r="E191" i="8"/>
  <c r="F191" i="8"/>
  <c r="G191" i="8"/>
  <c r="H191" i="8"/>
  <c r="I191" i="8"/>
  <c r="J191" i="8"/>
  <c r="K191" i="8"/>
  <c r="L191" i="8"/>
  <c r="M191" i="8"/>
  <c r="O21" i="8"/>
  <c r="B192" i="8"/>
  <c r="C192" i="8"/>
  <c r="D192" i="8"/>
  <c r="E192" i="8"/>
  <c r="F192" i="8"/>
  <c r="G192" i="8"/>
  <c r="H192" i="8"/>
  <c r="I192" i="8"/>
  <c r="J192" i="8"/>
  <c r="K192" i="8"/>
  <c r="L192" i="8"/>
  <c r="M192" i="8"/>
  <c r="O22" i="8"/>
  <c r="B194" i="8"/>
  <c r="C194" i="8"/>
  <c r="D194" i="8"/>
  <c r="E194" i="8"/>
  <c r="F194" i="8"/>
  <c r="G194" i="8"/>
  <c r="H194" i="8"/>
  <c r="I194" i="8"/>
  <c r="J194" i="8"/>
  <c r="K194" i="8"/>
  <c r="L194" i="8"/>
  <c r="M194" i="8"/>
  <c r="O24" i="8"/>
  <c r="B195" i="8"/>
  <c r="C195" i="8"/>
  <c r="D195" i="8"/>
  <c r="E195" i="8"/>
  <c r="F195" i="8"/>
  <c r="G195" i="8"/>
  <c r="H195" i="8"/>
  <c r="I195" i="8"/>
  <c r="J195" i="8"/>
  <c r="K195" i="8"/>
  <c r="L195" i="8"/>
  <c r="M195" i="8"/>
  <c r="O25" i="8"/>
  <c r="B196" i="8"/>
  <c r="C196" i="8"/>
  <c r="D196" i="8"/>
  <c r="E196" i="8"/>
  <c r="F196" i="8"/>
  <c r="G196" i="8"/>
  <c r="H196" i="8"/>
  <c r="I196" i="8"/>
  <c r="J196" i="8"/>
  <c r="K196" i="8"/>
  <c r="L196" i="8"/>
  <c r="M196" i="8"/>
  <c r="O26" i="8"/>
  <c r="B197" i="8"/>
  <c r="C197" i="8"/>
  <c r="D197" i="8"/>
  <c r="E197" i="8"/>
  <c r="F197" i="8"/>
  <c r="G197" i="8"/>
  <c r="H197" i="8"/>
  <c r="I197" i="8"/>
  <c r="J197" i="8"/>
  <c r="K197" i="8"/>
  <c r="L197" i="8"/>
  <c r="M197" i="8"/>
  <c r="O27" i="8"/>
  <c r="B198" i="8"/>
  <c r="C198" i="8"/>
  <c r="D198" i="8"/>
  <c r="E198" i="8"/>
  <c r="F198" i="8"/>
  <c r="G198" i="8"/>
  <c r="H198" i="8"/>
  <c r="I198" i="8"/>
  <c r="J198" i="8"/>
  <c r="K198" i="8"/>
  <c r="L198" i="8"/>
  <c r="M198" i="8"/>
  <c r="O28" i="8"/>
  <c r="B200" i="8"/>
  <c r="C200" i="8"/>
  <c r="N200" i="8" s="1"/>
  <c r="O200" i="8" s="1"/>
  <c r="D200" i="8"/>
  <c r="E200" i="8"/>
  <c r="F200" i="8"/>
  <c r="G200" i="8"/>
  <c r="H200" i="8"/>
  <c r="I200" i="8"/>
  <c r="J200" i="8"/>
  <c r="K200" i="8"/>
  <c r="L200" i="8"/>
  <c r="M200" i="8"/>
  <c r="O30" i="8"/>
  <c r="B201" i="8"/>
  <c r="C201" i="8"/>
  <c r="D201" i="8"/>
  <c r="E201" i="8"/>
  <c r="F201" i="8"/>
  <c r="G201" i="8"/>
  <c r="H201" i="8"/>
  <c r="I201" i="8"/>
  <c r="J201" i="8"/>
  <c r="K201" i="8"/>
  <c r="L201" i="8"/>
  <c r="M201" i="8"/>
  <c r="O31" i="8"/>
  <c r="B202" i="8"/>
  <c r="C202" i="8"/>
  <c r="D202" i="8"/>
  <c r="E202" i="8"/>
  <c r="F202" i="8"/>
  <c r="G202" i="8"/>
  <c r="H202" i="8"/>
  <c r="I202" i="8"/>
  <c r="J202" i="8"/>
  <c r="K202" i="8"/>
  <c r="L202" i="8"/>
  <c r="M202" i="8"/>
  <c r="O32" i="8"/>
  <c r="O117" i="8" s="1"/>
  <c r="B203" i="8"/>
  <c r="C203" i="8"/>
  <c r="D203" i="8"/>
  <c r="E203" i="8"/>
  <c r="F203" i="8"/>
  <c r="G203" i="8"/>
  <c r="H203" i="8"/>
  <c r="I203" i="8"/>
  <c r="J203" i="8"/>
  <c r="K203" i="8"/>
  <c r="L203" i="8"/>
  <c r="M203" i="8"/>
  <c r="O33" i="8"/>
  <c r="B204" i="8"/>
  <c r="C204" i="8"/>
  <c r="D204" i="8"/>
  <c r="E204" i="8"/>
  <c r="F204" i="8"/>
  <c r="G204" i="8"/>
  <c r="H204" i="8"/>
  <c r="I204" i="8"/>
  <c r="J204" i="8"/>
  <c r="K204" i="8"/>
  <c r="L204" i="8"/>
  <c r="M204" i="8"/>
  <c r="O34" i="8"/>
  <c r="O119" i="8" s="1"/>
  <c r="B206" i="8"/>
  <c r="C206" i="8"/>
  <c r="D206" i="8"/>
  <c r="E206" i="8"/>
  <c r="F206" i="8"/>
  <c r="G206" i="8"/>
  <c r="H206" i="8"/>
  <c r="I206" i="8"/>
  <c r="J206" i="8"/>
  <c r="K206" i="8"/>
  <c r="L206" i="8"/>
  <c r="M206" i="8"/>
  <c r="O36" i="8"/>
  <c r="B207" i="8"/>
  <c r="C207" i="8"/>
  <c r="D207" i="8"/>
  <c r="E207" i="8"/>
  <c r="F207" i="8"/>
  <c r="G207" i="8"/>
  <c r="H207" i="8"/>
  <c r="I207" i="8"/>
  <c r="J207" i="8"/>
  <c r="K207" i="8"/>
  <c r="L207" i="8"/>
  <c r="M207" i="8"/>
  <c r="O37" i="8"/>
  <c r="B208" i="8"/>
  <c r="C208" i="8"/>
  <c r="D208" i="8"/>
  <c r="E208" i="8"/>
  <c r="F208" i="8"/>
  <c r="G208" i="8"/>
  <c r="H208" i="8"/>
  <c r="I208" i="8"/>
  <c r="J208" i="8"/>
  <c r="K208" i="8"/>
  <c r="L208" i="8"/>
  <c r="M208" i="8"/>
  <c r="O38" i="8"/>
  <c r="B209" i="8"/>
  <c r="C209" i="8"/>
  <c r="N209" i="8" s="1"/>
  <c r="O209" i="8" s="1"/>
  <c r="D209" i="8"/>
  <c r="E209" i="8"/>
  <c r="F209" i="8"/>
  <c r="G209" i="8"/>
  <c r="H209" i="8"/>
  <c r="I209" i="8"/>
  <c r="J209" i="8"/>
  <c r="K209" i="8"/>
  <c r="L209" i="8"/>
  <c r="M209" i="8"/>
  <c r="O39" i="8"/>
  <c r="B210" i="8"/>
  <c r="C210" i="8"/>
  <c r="D210" i="8"/>
  <c r="E210" i="8"/>
  <c r="F210" i="8"/>
  <c r="G210" i="8"/>
  <c r="H210" i="8"/>
  <c r="I210" i="8"/>
  <c r="J210" i="8"/>
  <c r="K210" i="8"/>
  <c r="L210" i="8"/>
  <c r="M210" i="8"/>
  <c r="O40" i="8"/>
  <c r="B212" i="8"/>
  <c r="C212" i="8"/>
  <c r="D212" i="8"/>
  <c r="E212" i="8"/>
  <c r="F212" i="8"/>
  <c r="G212" i="8"/>
  <c r="H212" i="8"/>
  <c r="I212" i="8"/>
  <c r="J212" i="8"/>
  <c r="K212" i="8"/>
  <c r="L212" i="8"/>
  <c r="M212" i="8"/>
  <c r="O42" i="8"/>
  <c r="B213" i="8"/>
  <c r="C213" i="8"/>
  <c r="D213" i="8"/>
  <c r="E213" i="8"/>
  <c r="F213" i="8"/>
  <c r="G213" i="8"/>
  <c r="H213" i="8"/>
  <c r="I213" i="8"/>
  <c r="J213" i="8"/>
  <c r="K213" i="8"/>
  <c r="L213" i="8"/>
  <c r="M213" i="8"/>
  <c r="O43" i="8"/>
  <c r="B214" i="8"/>
  <c r="C214" i="8"/>
  <c r="D214" i="8"/>
  <c r="E214" i="8"/>
  <c r="F214" i="8"/>
  <c r="G214" i="8"/>
  <c r="H214" i="8"/>
  <c r="I214" i="8"/>
  <c r="J214" i="8"/>
  <c r="K214" i="8"/>
  <c r="L214" i="8"/>
  <c r="M214" i="8"/>
  <c r="O44" i="8"/>
  <c r="B215" i="8"/>
  <c r="C215" i="8"/>
  <c r="D215" i="8"/>
  <c r="E215" i="8"/>
  <c r="F215" i="8"/>
  <c r="G215" i="8"/>
  <c r="H215" i="8"/>
  <c r="I215" i="8"/>
  <c r="J215" i="8"/>
  <c r="K215" i="8"/>
  <c r="L215" i="8"/>
  <c r="M215" i="8"/>
  <c r="O45" i="8"/>
  <c r="B216" i="8"/>
  <c r="C216" i="8"/>
  <c r="D216" i="8"/>
  <c r="E216" i="8"/>
  <c r="F216" i="8"/>
  <c r="G216" i="8"/>
  <c r="H216" i="8"/>
  <c r="I216" i="8"/>
  <c r="J216" i="8"/>
  <c r="K216" i="8"/>
  <c r="L216" i="8"/>
  <c r="M216" i="8"/>
  <c r="O46" i="8"/>
  <c r="B218" i="8"/>
  <c r="C218" i="8"/>
  <c r="D218" i="8"/>
  <c r="E218" i="8"/>
  <c r="F218" i="8"/>
  <c r="G218" i="8"/>
  <c r="H218" i="8"/>
  <c r="I218" i="8"/>
  <c r="J218" i="8"/>
  <c r="K218" i="8"/>
  <c r="L218" i="8"/>
  <c r="M218" i="8"/>
  <c r="O48" i="8"/>
  <c r="B219" i="8"/>
  <c r="C219" i="8"/>
  <c r="N219" i="8" s="1"/>
  <c r="O219" i="8" s="1"/>
  <c r="D219" i="8"/>
  <c r="E219" i="8"/>
  <c r="F219" i="8"/>
  <c r="G219" i="8"/>
  <c r="H219" i="8"/>
  <c r="I219" i="8"/>
  <c r="J219" i="8"/>
  <c r="K219" i="8"/>
  <c r="L219" i="8"/>
  <c r="M219" i="8"/>
  <c r="O49" i="8"/>
  <c r="B220" i="8"/>
  <c r="C220" i="8"/>
  <c r="D220" i="8"/>
  <c r="E220" i="8"/>
  <c r="F220" i="8"/>
  <c r="G220" i="8"/>
  <c r="H220" i="8"/>
  <c r="I220" i="8"/>
  <c r="J220" i="8"/>
  <c r="K220" i="8"/>
  <c r="L220" i="8"/>
  <c r="M220" i="8"/>
  <c r="O50" i="8"/>
  <c r="B221" i="8"/>
  <c r="C221" i="8"/>
  <c r="D221" i="8"/>
  <c r="E221" i="8"/>
  <c r="F221" i="8"/>
  <c r="G221" i="8"/>
  <c r="H221" i="8"/>
  <c r="I221" i="8"/>
  <c r="J221" i="8"/>
  <c r="K221" i="8"/>
  <c r="L221" i="8"/>
  <c r="M221" i="8"/>
  <c r="O51" i="8"/>
  <c r="O136" i="8" s="1"/>
  <c r="B222" i="8"/>
  <c r="C222" i="8"/>
  <c r="D222" i="8"/>
  <c r="E222" i="8"/>
  <c r="F222" i="8"/>
  <c r="G222" i="8"/>
  <c r="H222" i="8"/>
  <c r="I222" i="8"/>
  <c r="J222" i="8"/>
  <c r="K222" i="8"/>
  <c r="L222" i="8"/>
  <c r="M222" i="8"/>
  <c r="O52" i="8"/>
  <c r="B224" i="8"/>
  <c r="C224" i="8"/>
  <c r="D224" i="8"/>
  <c r="E224" i="8"/>
  <c r="F224" i="8"/>
  <c r="G224" i="8"/>
  <c r="H224" i="8"/>
  <c r="I224" i="8"/>
  <c r="J224" i="8"/>
  <c r="K224" i="8"/>
  <c r="L224" i="8"/>
  <c r="M224" i="8"/>
  <c r="O54" i="8"/>
  <c r="O139" i="8" s="1"/>
  <c r="B225" i="8"/>
  <c r="C225" i="8"/>
  <c r="D225" i="8"/>
  <c r="E225" i="8"/>
  <c r="F225" i="8"/>
  <c r="G225" i="8"/>
  <c r="H225" i="8"/>
  <c r="I225" i="8"/>
  <c r="J225" i="8"/>
  <c r="K225" i="8"/>
  <c r="L225" i="8"/>
  <c r="M225" i="8"/>
  <c r="O55" i="8"/>
  <c r="B226" i="8"/>
  <c r="C226" i="8"/>
  <c r="D226" i="8"/>
  <c r="E226" i="8"/>
  <c r="F226" i="8"/>
  <c r="G226" i="8"/>
  <c r="H226" i="8"/>
  <c r="I226" i="8"/>
  <c r="J226" i="8"/>
  <c r="K226" i="8"/>
  <c r="L226" i="8"/>
  <c r="M226" i="8"/>
  <c r="O56" i="8"/>
  <c r="B227" i="8"/>
  <c r="C227" i="8"/>
  <c r="D227" i="8"/>
  <c r="E227" i="8"/>
  <c r="F227" i="8"/>
  <c r="G227" i="8"/>
  <c r="H227" i="8"/>
  <c r="I227" i="8"/>
  <c r="J227" i="8"/>
  <c r="K227" i="8"/>
  <c r="L227" i="8"/>
  <c r="M227" i="8"/>
  <c r="O57" i="8"/>
  <c r="B228" i="8"/>
  <c r="C228" i="8"/>
  <c r="N228" i="8" s="1"/>
  <c r="O228" i="8" s="1"/>
  <c r="D228" i="8"/>
  <c r="E228" i="8"/>
  <c r="F228" i="8"/>
  <c r="G228" i="8"/>
  <c r="H228" i="8"/>
  <c r="I228" i="8"/>
  <c r="J228" i="8"/>
  <c r="K228" i="8"/>
  <c r="L228" i="8"/>
  <c r="M228" i="8"/>
  <c r="O58" i="8"/>
  <c r="B230" i="8"/>
  <c r="C230" i="8"/>
  <c r="D230" i="8"/>
  <c r="E230" i="8"/>
  <c r="F230" i="8"/>
  <c r="G230" i="8"/>
  <c r="H230" i="8"/>
  <c r="I230" i="8"/>
  <c r="J230" i="8"/>
  <c r="K230" i="8"/>
  <c r="L230" i="8"/>
  <c r="M230" i="8"/>
  <c r="O60" i="8"/>
  <c r="B231" i="8"/>
  <c r="C231" i="8"/>
  <c r="D231" i="8"/>
  <c r="E231" i="8"/>
  <c r="F231" i="8"/>
  <c r="G231" i="8"/>
  <c r="H231" i="8"/>
  <c r="I231" i="8"/>
  <c r="J231" i="8"/>
  <c r="K231" i="8"/>
  <c r="L231" i="8"/>
  <c r="M231" i="8"/>
  <c r="O61" i="8"/>
  <c r="B232" i="8"/>
  <c r="C232" i="8"/>
  <c r="D232" i="8"/>
  <c r="E232" i="8"/>
  <c r="F232" i="8"/>
  <c r="G232" i="8"/>
  <c r="H232" i="8"/>
  <c r="I232" i="8"/>
  <c r="J232" i="8"/>
  <c r="K232" i="8"/>
  <c r="L232" i="8"/>
  <c r="M232" i="8"/>
  <c r="O62" i="8"/>
  <c r="B233" i="8"/>
  <c r="C233" i="8"/>
  <c r="D233" i="8"/>
  <c r="E233" i="8"/>
  <c r="F233" i="8"/>
  <c r="G233" i="8"/>
  <c r="H233" i="8"/>
  <c r="I233" i="8"/>
  <c r="J233" i="8"/>
  <c r="K233" i="8"/>
  <c r="L233" i="8"/>
  <c r="M233" i="8"/>
  <c r="O63" i="8"/>
  <c r="B234" i="8"/>
  <c r="C234" i="8"/>
  <c r="D234" i="8"/>
  <c r="E234" i="8"/>
  <c r="F234" i="8"/>
  <c r="G234" i="8"/>
  <c r="H234" i="8"/>
  <c r="I234" i="8"/>
  <c r="J234" i="8"/>
  <c r="K234" i="8"/>
  <c r="L234" i="8"/>
  <c r="M234" i="8"/>
  <c r="O64" i="8"/>
  <c r="B236" i="8"/>
  <c r="C236" i="8"/>
  <c r="D236" i="8"/>
  <c r="E236" i="8"/>
  <c r="F236" i="8"/>
  <c r="G236" i="8"/>
  <c r="H236" i="8"/>
  <c r="I236" i="8"/>
  <c r="J236" i="8"/>
  <c r="K236" i="8"/>
  <c r="L236" i="8"/>
  <c r="M236" i="8"/>
  <c r="O66" i="8"/>
  <c r="N92" i="8"/>
  <c r="N93" i="8"/>
  <c r="N94" i="8"/>
  <c r="O94" i="8" s="1"/>
  <c r="N95" i="8"/>
  <c r="N97" i="8"/>
  <c r="N98" i="8"/>
  <c r="N99" i="8"/>
  <c r="O99" i="8" s="1"/>
  <c r="N100" i="8"/>
  <c r="N101" i="8"/>
  <c r="N103" i="8"/>
  <c r="N104" i="8"/>
  <c r="O104" i="8" s="1"/>
  <c r="N105" i="8"/>
  <c r="N106" i="8"/>
  <c r="N107" i="8"/>
  <c r="O107" i="8" s="1"/>
  <c r="N109" i="8"/>
  <c r="O109" i="8" s="1"/>
  <c r="N110" i="8"/>
  <c r="N111" i="8"/>
  <c r="N112" i="8"/>
  <c r="O112" i="8" s="1"/>
  <c r="N113" i="8"/>
  <c r="O113" i="8" s="1"/>
  <c r="N115" i="8"/>
  <c r="N116" i="8"/>
  <c r="N117" i="8"/>
  <c r="N118" i="8"/>
  <c r="O118" i="8" s="1"/>
  <c r="N119" i="8"/>
  <c r="N121" i="8"/>
  <c r="N122" i="8"/>
  <c r="O122" i="8" s="1"/>
  <c r="N123" i="8"/>
  <c r="O123" i="8" s="1"/>
  <c r="N124" i="8"/>
  <c r="N125" i="8"/>
  <c r="N127" i="8"/>
  <c r="O127" i="8" s="1"/>
  <c r="N128" i="8"/>
  <c r="O128" i="8" s="1"/>
  <c r="N129" i="8"/>
  <c r="N130" i="8"/>
  <c r="N131" i="8"/>
  <c r="N133" i="8"/>
  <c r="O133" i="8" s="1"/>
  <c r="N134" i="8"/>
  <c r="N135" i="8"/>
  <c r="N136" i="8"/>
  <c r="N137" i="8"/>
  <c r="O137" i="8" s="1"/>
  <c r="N139" i="8"/>
  <c r="N140" i="8"/>
  <c r="N141" i="8"/>
  <c r="N142" i="8"/>
  <c r="O142" i="8" s="1"/>
  <c r="N143" i="8"/>
  <c r="N145" i="8"/>
  <c r="N146" i="8"/>
  <c r="O146" i="8" s="1"/>
  <c r="N147" i="8"/>
  <c r="O147" i="8" s="1"/>
  <c r="N148" i="8"/>
  <c r="N149" i="8"/>
  <c r="N151" i="8"/>
  <c r="O151" i="8" s="1"/>
  <c r="O148" i="8"/>
  <c r="O141" i="8"/>
  <c r="O134" i="8"/>
  <c r="O131" i="8"/>
  <c r="O129" i="8"/>
  <c r="O115" i="8"/>
  <c r="O110" i="8"/>
  <c r="O103" i="8"/>
  <c r="O95" i="8"/>
  <c r="O93" i="8"/>
  <c r="E189" i="10" l="1"/>
  <c r="I192" i="10"/>
  <c r="J255" i="8"/>
  <c r="J256" i="8"/>
  <c r="N222" i="4"/>
  <c r="O222" i="4" s="1"/>
  <c r="N182" i="4"/>
  <c r="O182" i="4" s="1"/>
  <c r="P182" i="4" s="1"/>
  <c r="K257" i="3"/>
  <c r="F252" i="2"/>
  <c r="F253" i="2"/>
  <c r="P216" i="4"/>
  <c r="N238" i="3"/>
  <c r="N198" i="3"/>
  <c r="N192" i="3"/>
  <c r="O192" i="3" s="1"/>
  <c r="P192" i="3" s="1"/>
  <c r="J257" i="3"/>
  <c r="J258" i="3"/>
  <c r="K256" i="8"/>
  <c r="H255" i="8"/>
  <c r="M255" i="8"/>
  <c r="M256" i="8"/>
  <c r="E256" i="8"/>
  <c r="E255" i="8"/>
  <c r="N216" i="4"/>
  <c r="O216" i="4" s="1"/>
  <c r="N194" i="4"/>
  <c r="O194" i="4" s="1"/>
  <c r="P194" i="4" s="1"/>
  <c r="N199" i="3"/>
  <c r="O199" i="3" s="1"/>
  <c r="G257" i="3"/>
  <c r="P221" i="4"/>
  <c r="N203" i="4"/>
  <c r="N177" i="4"/>
  <c r="O177" i="4" s="1"/>
  <c r="M250" i="4"/>
  <c r="F258" i="3"/>
  <c r="P248" i="3"/>
  <c r="I252" i="2"/>
  <c r="I253" i="2"/>
  <c r="O118" i="4"/>
  <c r="N224" i="4"/>
  <c r="O224" i="4" s="1"/>
  <c r="N220" i="4"/>
  <c r="O130" i="3"/>
  <c r="N223" i="3"/>
  <c r="O223" i="3" s="1"/>
  <c r="P223" i="3" s="1"/>
  <c r="N231" i="4"/>
  <c r="O231" i="4" s="1"/>
  <c r="K255" i="8"/>
  <c r="B256" i="8"/>
  <c r="B255" i="8"/>
  <c r="P177" i="4"/>
  <c r="I256" i="8"/>
  <c r="N233" i="3"/>
  <c r="C258" i="3"/>
  <c r="C257" i="3"/>
  <c r="H256" i="8"/>
  <c r="P179" i="4"/>
  <c r="P226" i="4"/>
  <c r="B257" i="3"/>
  <c r="B258" i="3"/>
  <c r="O143" i="8"/>
  <c r="P228" i="8" s="1"/>
  <c r="O124" i="8"/>
  <c r="O105" i="8"/>
  <c r="P190" i="8" s="1"/>
  <c r="G256" i="8"/>
  <c r="G255" i="8"/>
  <c r="M252" i="2"/>
  <c r="M253" i="2"/>
  <c r="E252" i="2"/>
  <c r="E253" i="2"/>
  <c r="N227" i="4"/>
  <c r="O227" i="4" s="1"/>
  <c r="M249" i="4"/>
  <c r="G258" i="3"/>
  <c r="I258" i="3"/>
  <c r="N233" i="8"/>
  <c r="O233" i="8" s="1"/>
  <c r="N224" i="8"/>
  <c r="O224" i="8" s="1"/>
  <c r="P224" i="8" s="1"/>
  <c r="N214" i="8"/>
  <c r="O214" i="8" s="1"/>
  <c r="P214" i="8" s="1"/>
  <c r="N204" i="8"/>
  <c r="O204" i="8" s="1"/>
  <c r="N195" i="8"/>
  <c r="O195" i="8" s="1"/>
  <c r="N185" i="8"/>
  <c r="O185" i="8" s="1"/>
  <c r="P185" i="8" s="1"/>
  <c r="O86" i="8"/>
  <c r="O85" i="8"/>
  <c r="F255" i="8"/>
  <c r="L252" i="2"/>
  <c r="L253" i="2"/>
  <c r="D253" i="2"/>
  <c r="D252" i="2"/>
  <c r="O112" i="4"/>
  <c r="O102" i="4"/>
  <c r="L250" i="4"/>
  <c r="L249" i="4"/>
  <c r="H258" i="3"/>
  <c r="N244" i="8"/>
  <c r="K258" i="3"/>
  <c r="N215" i="4"/>
  <c r="N195" i="4"/>
  <c r="O195" i="4" s="1"/>
  <c r="N218" i="3"/>
  <c r="O218" i="3" s="1"/>
  <c r="P218" i="3" s="1"/>
  <c r="I257" i="3"/>
  <c r="F257" i="3"/>
  <c r="H252" i="2"/>
  <c r="H253" i="2"/>
  <c r="O145" i="4"/>
  <c r="P228" i="4" s="1"/>
  <c r="O97" i="4"/>
  <c r="N230" i="4"/>
  <c r="O230" i="4" s="1"/>
  <c r="P230" i="4" s="1"/>
  <c r="N225" i="4"/>
  <c r="O225" i="4" s="1"/>
  <c r="P225" i="4" s="1"/>
  <c r="N189" i="4"/>
  <c r="O189" i="4" s="1"/>
  <c r="P189" i="4" s="1"/>
  <c r="O84" i="4"/>
  <c r="O83" i="4"/>
  <c r="N191" i="3"/>
  <c r="O191" i="3" s="1"/>
  <c r="P191" i="3" s="1"/>
  <c r="M258" i="3"/>
  <c r="M257" i="3"/>
  <c r="E257" i="3"/>
  <c r="E258" i="3"/>
  <c r="I255" i="8"/>
  <c r="O145" i="8"/>
  <c r="O135" i="8"/>
  <c r="O125" i="8"/>
  <c r="O116" i="8"/>
  <c r="O106" i="8"/>
  <c r="O97" i="8"/>
  <c r="N236" i="8"/>
  <c r="O236" i="8" s="1"/>
  <c r="N226" i="8"/>
  <c r="O226" i="8" s="1"/>
  <c r="N216" i="8"/>
  <c r="O216" i="8" s="1"/>
  <c r="N207" i="8"/>
  <c r="O207" i="8" s="1"/>
  <c r="N197" i="8"/>
  <c r="O197" i="8" s="1"/>
  <c r="N188" i="8"/>
  <c r="O188" i="8" s="1"/>
  <c r="P188" i="8" s="1"/>
  <c r="N178" i="8"/>
  <c r="O178" i="8" s="1"/>
  <c r="G253" i="2"/>
  <c r="G252" i="2"/>
  <c r="O144" i="4"/>
  <c r="O108" i="3"/>
  <c r="N227" i="3"/>
  <c r="O227" i="3" s="1"/>
  <c r="P227" i="3" s="1"/>
  <c r="N205" i="3"/>
  <c r="N194" i="3"/>
  <c r="O194" i="3" s="1"/>
  <c r="P194" i="3" s="1"/>
  <c r="L257" i="3"/>
  <c r="L258" i="3"/>
  <c r="D258" i="3"/>
  <c r="D257" i="3"/>
  <c r="N240" i="3"/>
  <c r="P199" i="3"/>
  <c r="O105" i="3"/>
  <c r="O95" i="3"/>
  <c r="N235" i="3"/>
  <c r="N228" i="3"/>
  <c r="O228" i="3" s="1"/>
  <c r="N217" i="3"/>
  <c r="O217" i="3" s="1"/>
  <c r="P217" i="3" s="1"/>
  <c r="N206" i="3"/>
  <c r="O206" i="3" s="1"/>
  <c r="P250" i="8"/>
  <c r="O149" i="8"/>
  <c r="O140" i="8"/>
  <c r="O130" i="8"/>
  <c r="O121" i="8"/>
  <c r="O111" i="8"/>
  <c r="O101" i="8"/>
  <c r="O92" i="8"/>
  <c r="N171" i="8"/>
  <c r="N170" i="8"/>
  <c r="O170" i="8" s="1"/>
  <c r="N231" i="8"/>
  <c r="O231" i="8" s="1"/>
  <c r="P231" i="8" s="1"/>
  <c r="N221" i="8"/>
  <c r="O221" i="8" s="1"/>
  <c r="N212" i="8"/>
  <c r="O212" i="8" s="1"/>
  <c r="N202" i="8"/>
  <c r="O202" i="8" s="1"/>
  <c r="P202" i="8" s="1"/>
  <c r="N192" i="8"/>
  <c r="O192" i="8" s="1"/>
  <c r="N183" i="8"/>
  <c r="O183" i="8" s="1"/>
  <c r="L256" i="8"/>
  <c r="L255" i="8"/>
  <c r="D256" i="8"/>
  <c r="D255" i="8"/>
  <c r="K252" i="2"/>
  <c r="K253" i="2"/>
  <c r="C253" i="2"/>
  <c r="C252" i="2"/>
  <c r="O139" i="4"/>
  <c r="N188" i="4"/>
  <c r="O188" i="4" s="1"/>
  <c r="P188" i="4" s="1"/>
  <c r="O123" i="3"/>
  <c r="N190" i="3"/>
  <c r="P243" i="4"/>
  <c r="C255" i="8"/>
  <c r="C256" i="8"/>
  <c r="J253" i="2"/>
  <c r="J252" i="2"/>
  <c r="B253" i="2"/>
  <c r="B252" i="2"/>
  <c r="O100" i="4"/>
  <c r="N167" i="4"/>
  <c r="N166" i="4"/>
  <c r="O141" i="3"/>
  <c r="O102" i="3"/>
  <c r="E208" i="10"/>
  <c r="N208" i="10" s="1"/>
  <c r="E206" i="10"/>
  <c r="N206" i="10" s="1"/>
  <c r="O123" i="7"/>
  <c r="O129" i="7"/>
  <c r="O119" i="7"/>
  <c r="O112" i="7"/>
  <c r="O103" i="7"/>
  <c r="O93" i="7"/>
  <c r="O140" i="7"/>
  <c r="O130" i="7"/>
  <c r="O121" i="7"/>
  <c r="N200" i="7"/>
  <c r="O200" i="7" s="1"/>
  <c r="O145" i="7"/>
  <c r="O135" i="7"/>
  <c r="O125" i="7"/>
  <c r="O116" i="7"/>
  <c r="O106" i="7"/>
  <c r="O97" i="7"/>
  <c r="O118" i="7"/>
  <c r="N205" i="7"/>
  <c r="O205" i="7" s="1"/>
  <c r="O109" i="7"/>
  <c r="O99" i="7"/>
  <c r="O89" i="7"/>
  <c r="O136" i="7"/>
  <c r="P239" i="7"/>
  <c r="O143" i="7"/>
  <c r="O134" i="7"/>
  <c r="O124" i="7"/>
  <c r="O115" i="7"/>
  <c r="O105" i="7"/>
  <c r="O95" i="7"/>
  <c r="O110" i="7"/>
  <c r="O100" i="7"/>
  <c r="O91" i="7"/>
  <c r="N213" i="7"/>
  <c r="O213" i="7" s="1"/>
  <c r="O113" i="7"/>
  <c r="O104" i="7"/>
  <c r="O94" i="7"/>
  <c r="O131" i="7"/>
  <c r="O122" i="7"/>
  <c r="N219" i="7"/>
  <c r="O219" i="7" s="1"/>
  <c r="N199" i="7"/>
  <c r="O199" i="7" s="1"/>
  <c r="P199" i="7" s="1"/>
  <c r="I246" i="7"/>
  <c r="F246" i="7"/>
  <c r="N218" i="7"/>
  <c r="O218" i="7" s="1"/>
  <c r="N189" i="7"/>
  <c r="O189" i="7" s="1"/>
  <c r="P189" i="7" s="1"/>
  <c r="N180" i="7"/>
  <c r="O180" i="7" s="1"/>
  <c r="P180" i="7" s="1"/>
  <c r="O142" i="7"/>
  <c r="N223" i="7"/>
  <c r="O223" i="7" s="1"/>
  <c r="N192" i="7"/>
  <c r="O192" i="7" s="1"/>
  <c r="N182" i="7"/>
  <c r="O182" i="7" s="1"/>
  <c r="P182" i="7" s="1"/>
  <c r="N173" i="7"/>
  <c r="O173" i="7" s="1"/>
  <c r="O139" i="7"/>
  <c r="N224" i="7"/>
  <c r="O224" i="7" s="1"/>
  <c r="N215" i="7"/>
  <c r="O215" i="7" s="1"/>
  <c r="N194" i="7"/>
  <c r="O194" i="7" s="1"/>
  <c r="N185" i="7"/>
  <c r="O185" i="7" s="1"/>
  <c r="J247" i="7"/>
  <c r="N175" i="7"/>
  <c r="O175" i="7" s="1"/>
  <c r="I247" i="7"/>
  <c r="O147" i="7"/>
  <c r="O141" i="7"/>
  <c r="N210" i="7"/>
  <c r="O210" i="7" s="1"/>
  <c r="N201" i="7"/>
  <c r="O201" i="7" s="1"/>
  <c r="N197" i="7"/>
  <c r="O197" i="7" s="1"/>
  <c r="N187" i="7"/>
  <c r="O187" i="7" s="1"/>
  <c r="N177" i="7"/>
  <c r="O177" i="7" s="1"/>
  <c r="N235" i="7"/>
  <c r="O235" i="7" s="1"/>
  <c r="N204" i="7"/>
  <c r="O204" i="7" s="1"/>
  <c r="K247" i="7"/>
  <c r="J246" i="7"/>
  <c r="H247" i="7"/>
  <c r="O127" i="7"/>
  <c r="N212" i="7"/>
  <c r="O212" i="7" s="1"/>
  <c r="P212" i="7" s="1"/>
  <c r="N209" i="7"/>
  <c r="G246" i="7"/>
  <c r="O146" i="7"/>
  <c r="N228" i="7"/>
  <c r="O228" i="7" s="1"/>
  <c r="P237" i="7"/>
  <c r="N225" i="7"/>
  <c r="O225" i="7" s="1"/>
  <c r="G247" i="7"/>
  <c r="N216" i="7"/>
  <c r="O216" i="7" s="1"/>
  <c r="N203" i="7"/>
  <c r="O203" i="7" s="1"/>
  <c r="O83" i="7"/>
  <c r="O82" i="7"/>
  <c r="K246" i="7"/>
  <c r="H246" i="7"/>
  <c r="O137" i="7"/>
  <c r="O128" i="7"/>
  <c r="N164" i="7"/>
  <c r="N165" i="7"/>
  <c r="N221" i="7"/>
  <c r="O221" i="7" s="1"/>
  <c r="N207" i="7"/>
  <c r="O207" i="7" s="1"/>
  <c r="N195" i="7"/>
  <c r="O195" i="7" s="1"/>
  <c r="M246" i="7"/>
  <c r="M247" i="7"/>
  <c r="E246" i="7"/>
  <c r="E247" i="7"/>
  <c r="D247" i="7"/>
  <c r="D246" i="7"/>
  <c r="N217" i="7"/>
  <c r="O217" i="7" s="1"/>
  <c r="C247" i="7"/>
  <c r="C246" i="7"/>
  <c r="B247" i="7"/>
  <c r="B246" i="7"/>
  <c r="O133" i="7"/>
  <c r="N227" i="7"/>
  <c r="O227" i="7" s="1"/>
  <c r="N230" i="7"/>
  <c r="F247" i="7"/>
  <c r="N222" i="7"/>
  <c r="O222" i="7" s="1"/>
  <c r="N206" i="7"/>
  <c r="O206" i="7" s="1"/>
  <c r="N229" i="7"/>
  <c r="O229" i="7" s="1"/>
  <c r="O153" i="7"/>
  <c r="L246" i="7"/>
  <c r="L247" i="7"/>
  <c r="O111" i="7"/>
  <c r="O101" i="7"/>
  <c r="O92" i="7"/>
  <c r="N211" i="7"/>
  <c r="O211" i="7" s="1"/>
  <c r="N198" i="7"/>
  <c r="O198" i="7" s="1"/>
  <c r="O149" i="3"/>
  <c r="C227" i="10"/>
  <c r="N227" i="10" s="1"/>
  <c r="B171" i="10"/>
  <c r="B170" i="10"/>
  <c r="E171" i="10"/>
  <c r="E170" i="10"/>
  <c r="H170" i="10"/>
  <c r="H171" i="10"/>
  <c r="G171" i="10"/>
  <c r="G170" i="10"/>
  <c r="F171" i="10"/>
  <c r="F170" i="10"/>
  <c r="K170" i="10"/>
  <c r="K171" i="10"/>
  <c r="C170" i="10"/>
  <c r="C171" i="10"/>
  <c r="M171" i="10"/>
  <c r="M170" i="10"/>
  <c r="L170" i="10"/>
  <c r="L171" i="10"/>
  <c r="J170" i="10"/>
  <c r="J171" i="10"/>
  <c r="D170" i="10"/>
  <c r="D171" i="10"/>
  <c r="I170" i="10"/>
  <c r="I171" i="10"/>
  <c r="N86" i="10"/>
  <c r="N85" i="10"/>
  <c r="F86" i="10"/>
  <c r="F85" i="10"/>
  <c r="M86" i="10"/>
  <c r="M85" i="10"/>
  <c r="E86" i="10"/>
  <c r="E85" i="10"/>
  <c r="D85" i="10"/>
  <c r="D86" i="10"/>
  <c r="K85" i="10"/>
  <c r="K86" i="10"/>
  <c r="C86" i="10"/>
  <c r="C85" i="10"/>
  <c r="L85" i="10"/>
  <c r="L86" i="10"/>
  <c r="J85" i="10"/>
  <c r="J86" i="10"/>
  <c r="H85" i="10"/>
  <c r="H86" i="10"/>
  <c r="G86" i="10"/>
  <c r="G85" i="10"/>
  <c r="I85" i="10"/>
  <c r="I86" i="10"/>
  <c r="G186" i="10"/>
  <c r="N186" i="10" s="1"/>
  <c r="N242" i="10"/>
  <c r="P243" i="2"/>
  <c r="O149" i="2"/>
  <c r="O139" i="2"/>
  <c r="O129" i="2"/>
  <c r="O120" i="2"/>
  <c r="O110" i="2"/>
  <c r="O101" i="2"/>
  <c r="O91" i="2"/>
  <c r="O137" i="2"/>
  <c r="O117" i="2"/>
  <c r="O151" i="2"/>
  <c r="O141" i="2"/>
  <c r="O132" i="2"/>
  <c r="O122" i="2"/>
  <c r="O113" i="2"/>
  <c r="O103" i="2"/>
  <c r="N235" i="2"/>
  <c r="O235" i="2" s="1"/>
  <c r="O146" i="2"/>
  <c r="O98" i="2"/>
  <c r="N241" i="2"/>
  <c r="O241" i="2" s="1"/>
  <c r="O144" i="2"/>
  <c r="O134" i="2"/>
  <c r="O125" i="2"/>
  <c r="O115" i="2"/>
  <c r="O105" i="2"/>
  <c r="O96" i="2"/>
  <c r="O150" i="2"/>
  <c r="O108" i="2"/>
  <c r="O127" i="2"/>
  <c r="N225" i="2"/>
  <c r="O225" i="2" s="1"/>
  <c r="N216" i="2"/>
  <c r="O216" i="2" s="1"/>
  <c r="N206" i="2"/>
  <c r="O206" i="2" s="1"/>
  <c r="N197" i="2"/>
  <c r="O197" i="2" s="1"/>
  <c r="N187" i="2"/>
  <c r="O187" i="2" s="1"/>
  <c r="N177" i="2"/>
  <c r="O177" i="2" s="1"/>
  <c r="P177" i="2" s="1"/>
  <c r="O143" i="2"/>
  <c r="O133" i="2"/>
  <c r="O123" i="2"/>
  <c r="O114" i="2"/>
  <c r="O104" i="2"/>
  <c r="O95" i="2"/>
  <c r="N233" i="2"/>
  <c r="O233" i="2" s="1"/>
  <c r="P233" i="2" s="1"/>
  <c r="N223" i="2"/>
  <c r="O223" i="2" s="1"/>
  <c r="P223" i="2" s="1"/>
  <c r="N213" i="2"/>
  <c r="O213" i="2" s="1"/>
  <c r="P213" i="2" s="1"/>
  <c r="N204" i="2"/>
  <c r="O204" i="2" s="1"/>
  <c r="P204" i="2" s="1"/>
  <c r="N194" i="2"/>
  <c r="O194" i="2" s="1"/>
  <c r="P194" i="2" s="1"/>
  <c r="N185" i="2"/>
  <c r="O185" i="2" s="1"/>
  <c r="P185" i="2" s="1"/>
  <c r="P245" i="2"/>
  <c r="N230" i="2"/>
  <c r="O230" i="2" s="1"/>
  <c r="N221" i="2"/>
  <c r="O221" i="2" s="1"/>
  <c r="N211" i="2"/>
  <c r="O211" i="2" s="1"/>
  <c r="N201" i="2"/>
  <c r="O201" i="2" s="1"/>
  <c r="N192" i="2"/>
  <c r="O192" i="2" s="1"/>
  <c r="N182" i="2"/>
  <c r="O182" i="2" s="1"/>
  <c r="O138" i="2"/>
  <c r="O119" i="2"/>
  <c r="O109" i="2"/>
  <c r="O99" i="2"/>
  <c r="N228" i="2"/>
  <c r="O228" i="2" s="1"/>
  <c r="N218" i="2"/>
  <c r="O218" i="2" s="1"/>
  <c r="N209" i="2"/>
  <c r="O209" i="2" s="1"/>
  <c r="N199" i="2"/>
  <c r="O199" i="2" s="1"/>
  <c r="N189" i="2"/>
  <c r="O189" i="2" s="1"/>
  <c r="N180" i="2"/>
  <c r="O180" i="2" s="1"/>
  <c r="O128" i="2"/>
  <c r="O140" i="2"/>
  <c r="O111" i="2"/>
  <c r="O147" i="2"/>
  <c r="O131" i="2"/>
  <c r="O102" i="2"/>
  <c r="N168" i="2"/>
  <c r="N169" i="2"/>
  <c r="O85" i="2"/>
  <c r="O84" i="2"/>
  <c r="O121" i="2"/>
  <c r="O92" i="2"/>
  <c r="O145" i="2"/>
  <c r="O135" i="2"/>
  <c r="O126" i="2"/>
  <c r="O116" i="2"/>
  <c r="O107" i="2"/>
  <c r="O97" i="2"/>
  <c r="N175" i="2"/>
  <c r="N234" i="2"/>
  <c r="O234" i="2" s="1"/>
  <c r="P249" i="10"/>
  <c r="E250" i="4"/>
  <c r="E249" i="4"/>
  <c r="B250" i="4"/>
  <c r="B249" i="4"/>
  <c r="F250" i="4"/>
  <c r="F249" i="4"/>
  <c r="C250" i="4"/>
  <c r="C249" i="4"/>
  <c r="I249" i="4"/>
  <c r="I250" i="4"/>
  <c r="J249" i="4"/>
  <c r="J250" i="4"/>
  <c r="G250" i="4"/>
  <c r="G249" i="4"/>
  <c r="D250" i="4"/>
  <c r="D249" i="4"/>
  <c r="H250" i="4"/>
  <c r="H249" i="4"/>
  <c r="N238" i="4"/>
  <c r="K250" i="4"/>
  <c r="K249" i="4"/>
  <c r="O70" i="10"/>
  <c r="O153" i="3"/>
  <c r="N155" i="10"/>
  <c r="O147" i="3"/>
  <c r="N172" i="3"/>
  <c r="N173" i="3"/>
  <c r="K177" i="10"/>
  <c r="O86" i="3"/>
  <c r="O85" i="3"/>
  <c r="O251" i="3"/>
  <c r="P251" i="3" s="1"/>
  <c r="N128" i="10"/>
  <c r="C177" i="10"/>
  <c r="G177" i="10"/>
  <c r="N101" i="10"/>
  <c r="O48" i="10"/>
  <c r="N147" i="10"/>
  <c r="N111" i="10"/>
  <c r="O26" i="10"/>
  <c r="N94" i="10"/>
  <c r="O36" i="10"/>
  <c r="O16" i="10"/>
  <c r="N137" i="10"/>
  <c r="N118" i="10"/>
  <c r="N106" i="10"/>
  <c r="N97" i="10"/>
  <c r="O40" i="10"/>
  <c r="O31" i="10"/>
  <c r="C201" i="10"/>
  <c r="N201" i="10" s="1"/>
  <c r="O21" i="10"/>
  <c r="O12" i="10"/>
  <c r="N142" i="10"/>
  <c r="N133" i="10"/>
  <c r="N123" i="10"/>
  <c r="N113" i="10"/>
  <c r="N109" i="10"/>
  <c r="N104" i="10"/>
  <c r="N99" i="10"/>
  <c r="P228" i="3"/>
  <c r="O235" i="3"/>
  <c r="N230" i="3"/>
  <c r="O230" i="3" s="1"/>
  <c r="P230" i="3" s="1"/>
  <c r="N224" i="3"/>
  <c r="O224" i="3" s="1"/>
  <c r="P224" i="3" s="1"/>
  <c r="N221" i="3"/>
  <c r="O221" i="3" s="1"/>
  <c r="N212" i="3"/>
  <c r="O212" i="3" s="1"/>
  <c r="P212" i="3" s="1"/>
  <c r="N209" i="3"/>
  <c r="O209" i="3" s="1"/>
  <c r="P209" i="3" s="1"/>
  <c r="N203" i="3"/>
  <c r="O203" i="3" s="1"/>
  <c r="P203" i="3" s="1"/>
  <c r="N200" i="3"/>
  <c r="N197" i="3"/>
  <c r="O197" i="3" s="1"/>
  <c r="P197" i="3" s="1"/>
  <c r="O154" i="3"/>
  <c r="N239" i="3"/>
  <c r="O155" i="3"/>
  <c r="P250" i="3"/>
  <c r="P206" i="3"/>
  <c r="N234" i="3"/>
  <c r="N229" i="3"/>
  <c r="N226" i="3"/>
  <c r="O226" i="3" s="1"/>
  <c r="P226" i="3" s="1"/>
  <c r="N220" i="3"/>
  <c r="N216" i="3"/>
  <c r="O216" i="3" s="1"/>
  <c r="N214" i="3"/>
  <c r="O214" i="3" s="1"/>
  <c r="P214" i="3" s="1"/>
  <c r="N208" i="3"/>
  <c r="N204" i="3"/>
  <c r="O204" i="3" s="1"/>
  <c r="P204" i="3" s="1"/>
  <c r="N202" i="3"/>
  <c r="N196" i="3"/>
  <c r="N193" i="3"/>
  <c r="O193" i="3" s="1"/>
  <c r="P193" i="3" s="1"/>
  <c r="O240" i="3"/>
  <c r="O238" i="3"/>
  <c r="O233" i="3"/>
  <c r="O151" i="3"/>
  <c r="O163" i="10"/>
  <c r="O239" i="3"/>
  <c r="O148" i="3"/>
  <c r="O150" i="3"/>
  <c r="O43" i="10"/>
  <c r="O38" i="10"/>
  <c r="O33" i="10"/>
  <c r="O28" i="10"/>
  <c r="O24" i="10"/>
  <c r="B194" i="10"/>
  <c r="N194" i="10" s="1"/>
  <c r="O19" i="10"/>
  <c r="B189" i="10"/>
  <c r="N189" i="10" s="1"/>
  <c r="O14" i="10"/>
  <c r="B184" i="10"/>
  <c r="N184" i="10" s="1"/>
  <c r="N92" i="10"/>
  <c r="N149" i="10"/>
  <c r="N145" i="10"/>
  <c r="N140" i="10"/>
  <c r="N135" i="10"/>
  <c r="N130" i="10"/>
  <c r="N125" i="10"/>
  <c r="N121" i="10"/>
  <c r="N116" i="10"/>
  <c r="P178" i="8"/>
  <c r="P183" i="8"/>
  <c r="P192" i="8"/>
  <c r="P197" i="8"/>
  <c r="P207" i="8"/>
  <c r="P212" i="8"/>
  <c r="P216" i="8"/>
  <c r="P221" i="8"/>
  <c r="P226" i="8"/>
  <c r="P236" i="8"/>
  <c r="N234" i="8"/>
  <c r="O234" i="8" s="1"/>
  <c r="N232" i="8"/>
  <c r="O232" i="8" s="1"/>
  <c r="P232" i="8" s="1"/>
  <c r="N230" i="8"/>
  <c r="O230" i="8" s="1"/>
  <c r="P230" i="8" s="1"/>
  <c r="N227" i="8"/>
  <c r="O227" i="8" s="1"/>
  <c r="P227" i="8" s="1"/>
  <c r="N225" i="8"/>
  <c r="O225" i="8" s="1"/>
  <c r="N222" i="8"/>
  <c r="O222" i="8" s="1"/>
  <c r="P222" i="8" s="1"/>
  <c r="N220" i="8"/>
  <c r="O220" i="8" s="1"/>
  <c r="P220" i="8" s="1"/>
  <c r="N218" i="8"/>
  <c r="O218" i="8" s="1"/>
  <c r="P218" i="8" s="1"/>
  <c r="N215" i="8"/>
  <c r="O215" i="8" s="1"/>
  <c r="P215" i="8" s="1"/>
  <c r="N213" i="8"/>
  <c r="O213" i="8" s="1"/>
  <c r="P213" i="8" s="1"/>
  <c r="N210" i="8"/>
  <c r="O210" i="8" s="1"/>
  <c r="P210" i="8" s="1"/>
  <c r="N208" i="8"/>
  <c r="O208" i="8" s="1"/>
  <c r="P208" i="8" s="1"/>
  <c r="N206" i="8"/>
  <c r="O206" i="8" s="1"/>
  <c r="N203" i="8"/>
  <c r="O203" i="8" s="1"/>
  <c r="P203" i="8" s="1"/>
  <c r="N201" i="8"/>
  <c r="O201" i="8" s="1"/>
  <c r="N198" i="8"/>
  <c r="O198" i="8" s="1"/>
  <c r="P198" i="8" s="1"/>
  <c r="N196" i="8"/>
  <c r="O196" i="8" s="1"/>
  <c r="N194" i="8"/>
  <c r="O194" i="8" s="1"/>
  <c r="P194" i="8" s="1"/>
  <c r="N191" i="8"/>
  <c r="O191" i="8" s="1"/>
  <c r="P191" i="8" s="1"/>
  <c r="N189" i="8"/>
  <c r="O189" i="8" s="1"/>
  <c r="P189" i="8" s="1"/>
  <c r="N186" i="8"/>
  <c r="O186" i="8" s="1"/>
  <c r="P186" i="8" s="1"/>
  <c r="N184" i="8"/>
  <c r="O184" i="8" s="1"/>
  <c r="P184" i="8" s="1"/>
  <c r="N182" i="8"/>
  <c r="O182" i="8" s="1"/>
  <c r="P182" i="8" s="1"/>
  <c r="N179" i="8"/>
  <c r="O179" i="8" s="1"/>
  <c r="P179" i="8" s="1"/>
  <c r="P216" i="3"/>
  <c r="P180" i="8"/>
  <c r="P195" i="8"/>
  <c r="P200" i="8"/>
  <c r="P204" i="8"/>
  <c r="P209" i="8"/>
  <c r="P219" i="8"/>
  <c r="P233" i="8"/>
  <c r="N231" i="2"/>
  <c r="O231" i="2" s="1"/>
  <c r="N229" i="2"/>
  <c r="O229" i="2" s="1"/>
  <c r="N227" i="2"/>
  <c r="O227" i="2" s="1"/>
  <c r="N224" i="2"/>
  <c r="O224" i="2" s="1"/>
  <c r="N222" i="2"/>
  <c r="O222" i="2" s="1"/>
  <c r="N219" i="2"/>
  <c r="O219" i="2" s="1"/>
  <c r="N217" i="2"/>
  <c r="O217" i="2" s="1"/>
  <c r="N215" i="2"/>
  <c r="O215" i="2" s="1"/>
  <c r="P221" i="3"/>
  <c r="N212" i="2"/>
  <c r="O212" i="2" s="1"/>
  <c r="N210" i="2"/>
  <c r="O210" i="2" s="1"/>
  <c r="N207" i="2"/>
  <c r="O207" i="2" s="1"/>
  <c r="N205" i="2"/>
  <c r="O205" i="2" s="1"/>
  <c r="N203" i="2"/>
  <c r="O203" i="2" s="1"/>
  <c r="N200" i="2"/>
  <c r="O200" i="2" s="1"/>
  <c r="N198" i="2"/>
  <c r="O198" i="2" s="1"/>
  <c r="N195" i="2"/>
  <c r="O195" i="2" s="1"/>
  <c r="N193" i="2"/>
  <c r="O193" i="2" s="1"/>
  <c r="N191" i="2"/>
  <c r="O191" i="2" s="1"/>
  <c r="N188" i="2"/>
  <c r="O188" i="2" s="1"/>
  <c r="N186" i="2"/>
  <c r="O186" i="2" s="1"/>
  <c r="N183" i="2"/>
  <c r="O183" i="2" s="1"/>
  <c r="N181" i="2"/>
  <c r="O181" i="2" s="1"/>
  <c r="N179" i="2"/>
  <c r="O179" i="2" s="1"/>
  <c r="N176" i="2"/>
  <c r="O176" i="2" s="1"/>
  <c r="N219" i="4"/>
  <c r="O219" i="4" s="1"/>
  <c r="P219" i="4" s="1"/>
  <c r="N206" i="4"/>
  <c r="O206" i="4" s="1"/>
  <c r="P206" i="4" s="1"/>
  <c r="N202" i="4"/>
  <c r="O202" i="4" s="1"/>
  <c r="P202" i="4" s="1"/>
  <c r="N200" i="4"/>
  <c r="O200" i="4" s="1"/>
  <c r="P200" i="4" s="1"/>
  <c r="N197" i="4"/>
  <c r="N191" i="4"/>
  <c r="O191" i="4" s="1"/>
  <c r="P191" i="4" s="1"/>
  <c r="N185" i="4"/>
  <c r="N193" i="7"/>
  <c r="O193" i="7" s="1"/>
  <c r="N191" i="7"/>
  <c r="O191" i="7" s="1"/>
  <c r="N188" i="7"/>
  <c r="O188" i="7" s="1"/>
  <c r="N186" i="7"/>
  <c r="O186" i="7" s="1"/>
  <c r="N183" i="7"/>
  <c r="O183" i="7" s="1"/>
  <c r="N181" i="7"/>
  <c r="O181" i="7" s="1"/>
  <c r="N179" i="7"/>
  <c r="O179" i="7" s="1"/>
  <c r="N176" i="7"/>
  <c r="O176" i="7" s="1"/>
  <c r="N174" i="7"/>
  <c r="O174" i="7" s="1"/>
  <c r="N171" i="7"/>
  <c r="N236" i="3"/>
  <c r="O236" i="3" s="1"/>
  <c r="O229" i="3"/>
  <c r="P229" i="3" s="1"/>
  <c r="O220" i="3"/>
  <c r="P220" i="3" s="1"/>
  <c r="O208" i="3"/>
  <c r="O202" i="3"/>
  <c r="P202" i="3" s="1"/>
  <c r="O200" i="3"/>
  <c r="P200" i="3" s="1"/>
  <c r="O196" i="3"/>
  <c r="P196" i="3" s="1"/>
  <c r="N188" i="3"/>
  <c r="O188" i="3" s="1"/>
  <c r="P188" i="3" s="1"/>
  <c r="N186" i="3"/>
  <c r="O186" i="3" s="1"/>
  <c r="P186" i="3" s="1"/>
  <c r="N184" i="3"/>
  <c r="O184" i="3" s="1"/>
  <c r="P184" i="3" s="1"/>
  <c r="N181" i="3"/>
  <c r="O181" i="3" s="1"/>
  <c r="P181" i="3" s="1"/>
  <c r="O90" i="4"/>
  <c r="O135" i="4"/>
  <c r="N218" i="4"/>
  <c r="N214" i="4"/>
  <c r="O214" i="4" s="1"/>
  <c r="P214" i="4" s="1"/>
  <c r="N212" i="4"/>
  <c r="O212" i="4" s="1"/>
  <c r="P212" i="4" s="1"/>
  <c r="N209" i="4"/>
  <c r="O209" i="4" s="1"/>
  <c r="P209" i="4" s="1"/>
  <c r="N207" i="4"/>
  <c r="O207" i="4" s="1"/>
  <c r="P207" i="4" s="1"/>
  <c r="N198" i="4"/>
  <c r="N196" i="4"/>
  <c r="O196" i="4" s="1"/>
  <c r="P196" i="4" s="1"/>
  <c r="N192" i="4"/>
  <c r="O192" i="4" s="1"/>
  <c r="P192" i="4" s="1"/>
  <c r="N190" i="4"/>
  <c r="O190" i="4" s="1"/>
  <c r="P190" i="4" s="1"/>
  <c r="N186" i="4"/>
  <c r="O186" i="4" s="1"/>
  <c r="P186" i="4" s="1"/>
  <c r="O209" i="7"/>
  <c r="O232" i="3"/>
  <c r="O222" i="3"/>
  <c r="P222" i="3" s="1"/>
  <c r="N215" i="3"/>
  <c r="O215" i="3" s="1"/>
  <c r="P215" i="3" s="1"/>
  <c r="O210" i="3"/>
  <c r="P210" i="3" s="1"/>
  <c r="O205" i="3"/>
  <c r="P205" i="3" s="1"/>
  <c r="O198" i="3"/>
  <c r="P198" i="3" s="1"/>
  <c r="O190" i="3"/>
  <c r="P237" i="8"/>
  <c r="P235" i="2"/>
  <c r="P238" i="8"/>
  <c r="P239" i="8"/>
  <c r="O246" i="3"/>
  <c r="O244" i="8"/>
  <c r="N187" i="3"/>
  <c r="O187" i="3" s="1"/>
  <c r="P187" i="3" s="1"/>
  <c r="N185" i="3"/>
  <c r="O185" i="3" s="1"/>
  <c r="P185" i="3" s="1"/>
  <c r="N182" i="3"/>
  <c r="O182" i="3" s="1"/>
  <c r="P182" i="3" s="1"/>
  <c r="N180" i="3"/>
  <c r="O180" i="3" s="1"/>
  <c r="N179" i="3"/>
  <c r="N241" i="3"/>
  <c r="N233" i="4"/>
  <c r="N236" i="2"/>
  <c r="O240" i="8"/>
  <c r="P240" i="8" s="1"/>
  <c r="O161" i="3"/>
  <c r="O157" i="2"/>
  <c r="O159" i="8"/>
  <c r="N242" i="2"/>
  <c r="O242" i="2" s="1"/>
  <c r="N236" i="7"/>
  <c r="O236" i="7" s="1"/>
  <c r="N245" i="8"/>
  <c r="O245" i="8" s="1"/>
  <c r="M177" i="10"/>
  <c r="I177" i="10"/>
  <c r="E177" i="10"/>
  <c r="N93" i="10"/>
  <c r="N248" i="10"/>
  <c r="O248" i="10" s="1"/>
  <c r="O50" i="10"/>
  <c r="O45" i="10"/>
  <c r="O42" i="10"/>
  <c r="O39" i="10"/>
  <c r="O37" i="10"/>
  <c r="O34" i="10"/>
  <c r="O32" i="10"/>
  <c r="O30" i="10"/>
  <c r="O27" i="10"/>
  <c r="O25" i="10"/>
  <c r="O22" i="10"/>
  <c r="O20" i="10"/>
  <c r="O18" i="10"/>
  <c r="O15" i="10"/>
  <c r="O13" i="10"/>
  <c r="N95" i="10"/>
  <c r="N151" i="10"/>
  <c r="N148" i="10"/>
  <c r="N146" i="10"/>
  <c r="N143" i="10"/>
  <c r="N141" i="10"/>
  <c r="N139" i="10"/>
  <c r="N136" i="10"/>
  <c r="N134" i="10"/>
  <c r="N131" i="10"/>
  <c r="N129" i="10"/>
  <c r="N127" i="10"/>
  <c r="N124" i="10"/>
  <c r="O124" i="10" s="1"/>
  <c r="N122" i="10"/>
  <c r="O122" i="10" s="1"/>
  <c r="N119" i="10"/>
  <c r="O119" i="10" s="1"/>
  <c r="N117" i="10"/>
  <c r="N115" i="10"/>
  <c r="N112" i="10"/>
  <c r="N110" i="10"/>
  <c r="N107" i="10"/>
  <c r="O107" i="10" s="1"/>
  <c r="N105" i="10"/>
  <c r="N103" i="10"/>
  <c r="O103" i="10" s="1"/>
  <c r="N100" i="10"/>
  <c r="N98" i="10"/>
  <c r="O55" i="10"/>
  <c r="O57" i="10"/>
  <c r="O52" i="10"/>
  <c r="P240" i="7"/>
  <c r="O61" i="10"/>
  <c r="O56" i="10"/>
  <c r="O54" i="10"/>
  <c r="O51" i="10"/>
  <c r="O49" i="10"/>
  <c r="O46" i="10"/>
  <c r="O44" i="10"/>
  <c r="H245" i="10"/>
  <c r="J245" i="10"/>
  <c r="O8" i="10"/>
  <c r="I245" i="10"/>
  <c r="K245" i="10"/>
  <c r="O7" i="10"/>
  <c r="O240" i="4"/>
  <c r="O161" i="10"/>
  <c r="N246" i="10"/>
  <c r="O75" i="10"/>
  <c r="O66" i="10"/>
  <c r="B237" i="10"/>
  <c r="O63" i="10"/>
  <c r="O58" i="10"/>
  <c r="B178" i="10"/>
  <c r="N178" i="10" s="1"/>
  <c r="L177" i="10"/>
  <c r="J177" i="10"/>
  <c r="H177" i="10"/>
  <c r="F177" i="10"/>
  <c r="D177" i="10"/>
  <c r="B177" i="10"/>
  <c r="J237" i="10"/>
  <c r="H237" i="10"/>
  <c r="G237" i="10"/>
  <c r="F237" i="10"/>
  <c r="E237" i="10"/>
  <c r="D237" i="10"/>
  <c r="C237" i="10"/>
  <c r="O9" i="10"/>
  <c r="L238" i="10"/>
  <c r="J238" i="10"/>
  <c r="B238" i="10"/>
  <c r="M239" i="10"/>
  <c r="L239" i="10"/>
  <c r="J239" i="10"/>
  <c r="D239" i="10"/>
  <c r="B239" i="10"/>
  <c r="M240" i="10"/>
  <c r="K240" i="10"/>
  <c r="I240" i="10"/>
  <c r="E240" i="10"/>
  <c r="C240" i="10"/>
  <c r="B240" i="10"/>
  <c r="G244" i="10"/>
  <c r="I244" i="10"/>
  <c r="K244" i="10"/>
  <c r="F238" i="10"/>
  <c r="D238" i="10"/>
  <c r="C238" i="10"/>
  <c r="N239" i="4"/>
  <c r="O239" i="4" s="1"/>
  <c r="P227" i="4"/>
  <c r="P222" i="4"/>
  <c r="O218" i="4"/>
  <c r="P218" i="4" s="1"/>
  <c r="O198" i="4"/>
  <c r="P198" i="4" s="1"/>
  <c r="O197" i="4"/>
  <c r="P197" i="4" s="1"/>
  <c r="O185" i="4"/>
  <c r="N183" i="4"/>
  <c r="O183" i="4" s="1"/>
  <c r="P183" i="4" s="1"/>
  <c r="N180" i="4"/>
  <c r="O180" i="4" s="1"/>
  <c r="P180" i="4" s="1"/>
  <c r="N178" i="4"/>
  <c r="O178" i="4" s="1"/>
  <c r="P178" i="4" s="1"/>
  <c r="N176" i="4"/>
  <c r="O176" i="4" s="1"/>
  <c r="P176" i="4" s="1"/>
  <c r="N173" i="4"/>
  <c r="O155" i="4"/>
  <c r="O220" i="4"/>
  <c r="P220" i="4" s="1"/>
  <c r="O215" i="4"/>
  <c r="P215" i="4" s="1"/>
  <c r="N213" i="4"/>
  <c r="O213" i="4" s="1"/>
  <c r="P213" i="4" s="1"/>
  <c r="N210" i="4"/>
  <c r="O210" i="4" s="1"/>
  <c r="P210" i="4" s="1"/>
  <c r="N208" i="4"/>
  <c r="O208" i="4" s="1"/>
  <c r="P208" i="4" s="1"/>
  <c r="O203" i="4"/>
  <c r="P203" i="4" s="1"/>
  <c r="N201" i="4"/>
  <c r="O201" i="4" s="1"/>
  <c r="P231" i="4"/>
  <c r="P232" i="4"/>
  <c r="O238" i="4"/>
  <c r="N159" i="10"/>
  <c r="N160" i="10"/>
  <c r="G245" i="10"/>
  <c r="O160" i="8"/>
  <c r="O154" i="7"/>
  <c r="O10" i="10"/>
  <c r="H244" i="10"/>
  <c r="J244" i="10"/>
  <c r="O158" i="2"/>
  <c r="O162" i="3"/>
  <c r="O247" i="3"/>
  <c r="N218" i="10"/>
  <c r="N179" i="10"/>
  <c r="N236" i="10"/>
  <c r="N198" i="10"/>
  <c r="O64" i="10"/>
  <c r="O62" i="10"/>
  <c r="O60" i="10"/>
  <c r="N222" i="10"/>
  <c r="N203" i="10"/>
  <c r="K238" i="10"/>
  <c r="J240" i="10"/>
  <c r="N232" i="10"/>
  <c r="N213" i="10"/>
  <c r="H239" i="10"/>
  <c r="F239" i="10"/>
  <c r="E239" i="10"/>
  <c r="N230" i="10"/>
  <c r="N220" i="10"/>
  <c r="N210" i="10"/>
  <c r="N191" i="10"/>
  <c r="N182" i="10"/>
  <c r="N234" i="10"/>
  <c r="N233" i="10"/>
  <c r="N225" i="10"/>
  <c r="N215" i="10"/>
  <c r="N196" i="10"/>
  <c r="G240" i="10"/>
  <c r="F240" i="10"/>
  <c r="L237" i="10"/>
  <c r="K237" i="10"/>
  <c r="H238" i="10"/>
  <c r="G238" i="10"/>
  <c r="I239" i="10"/>
  <c r="C239" i="10"/>
  <c r="N219" i="10"/>
  <c r="N214" i="10"/>
  <c r="N209" i="10"/>
  <c r="N204" i="10"/>
  <c r="N200" i="10"/>
  <c r="N195" i="10"/>
  <c r="N190" i="10"/>
  <c r="N185" i="10"/>
  <c r="N180" i="10"/>
  <c r="O67" i="10"/>
  <c r="M238" i="10"/>
  <c r="I238" i="10"/>
  <c r="E238" i="10"/>
  <c r="K239" i="10"/>
  <c r="G239" i="10"/>
  <c r="L240" i="10"/>
  <c r="H240" i="10"/>
  <c r="D240" i="10"/>
  <c r="N231" i="10"/>
  <c r="N221" i="10"/>
  <c r="N216" i="10"/>
  <c r="N212" i="10"/>
  <c r="N207" i="10"/>
  <c r="N202" i="10"/>
  <c r="N197" i="10"/>
  <c r="N192" i="10"/>
  <c r="N188" i="10"/>
  <c r="N183" i="10"/>
  <c r="M237" i="10"/>
  <c r="I237" i="10"/>
  <c r="O68" i="10"/>
  <c r="O69" i="10"/>
  <c r="O173" i="4"/>
  <c r="P224" i="4"/>
  <c r="N226" i="10"/>
  <c r="N177" i="8"/>
  <c r="N228" i="10"/>
  <c r="N224" i="10"/>
  <c r="O74" i="10"/>
  <c r="N152" i="10"/>
  <c r="N153" i="10"/>
  <c r="N154" i="10"/>
  <c r="O112" i="10" l="1"/>
  <c r="O166" i="4"/>
  <c r="O139" i="10"/>
  <c r="P195" i="4"/>
  <c r="O250" i="4"/>
  <c r="P196" i="8"/>
  <c r="P234" i="8"/>
  <c r="N255" i="8"/>
  <c r="O255" i="8" s="1"/>
  <c r="P255" i="8" s="1"/>
  <c r="P201" i="8"/>
  <c r="N252" i="2"/>
  <c r="O252" i="2" s="1"/>
  <c r="N253" i="2"/>
  <c r="N257" i="3"/>
  <c r="P190" i="3"/>
  <c r="P208" i="3"/>
  <c r="P183" i="2"/>
  <c r="P206" i="8"/>
  <c r="P225" i="8"/>
  <c r="O171" i="8"/>
  <c r="P185" i="4"/>
  <c r="P180" i="3"/>
  <c r="N256" i="8"/>
  <c r="O167" i="4"/>
  <c r="P201" i="4"/>
  <c r="P180" i="2"/>
  <c r="P205" i="7"/>
  <c r="O98" i="10"/>
  <c r="P211" i="7"/>
  <c r="P206" i="7"/>
  <c r="P195" i="7"/>
  <c r="P173" i="7"/>
  <c r="P187" i="7"/>
  <c r="P176" i="7"/>
  <c r="P198" i="7"/>
  <c r="P224" i="7"/>
  <c r="P217" i="7"/>
  <c r="P207" i="7"/>
  <c r="P218" i="7"/>
  <c r="P215" i="7"/>
  <c r="P197" i="7"/>
  <c r="P185" i="7"/>
  <c r="P216" i="7"/>
  <c r="P179" i="7"/>
  <c r="P201" i="7"/>
  <c r="P194" i="7"/>
  <c r="P228" i="7"/>
  <c r="P227" i="7"/>
  <c r="P221" i="7"/>
  <c r="P200" i="7"/>
  <c r="P235" i="7"/>
  <c r="P203" i="7"/>
  <c r="P175" i="7"/>
  <c r="P209" i="7"/>
  <c r="P225" i="7"/>
  <c r="P186" i="7"/>
  <c r="P222" i="7"/>
  <c r="P188" i="7"/>
  <c r="P191" i="7"/>
  <c r="P204" i="7"/>
  <c r="O105" i="10"/>
  <c r="P223" i="7"/>
  <c r="P181" i="7"/>
  <c r="P177" i="7"/>
  <c r="P213" i="7"/>
  <c r="P183" i="7"/>
  <c r="P229" i="7"/>
  <c r="P192" i="7"/>
  <c r="P210" i="7"/>
  <c r="P219" i="7"/>
  <c r="N247" i="7"/>
  <c r="O165" i="7"/>
  <c r="O100" i="10"/>
  <c r="O171" i="7"/>
  <c r="O247" i="7" s="1"/>
  <c r="N246" i="7"/>
  <c r="O246" i="7" s="1"/>
  <c r="P174" i="7"/>
  <c r="P193" i="7"/>
  <c r="O234" i="3"/>
  <c r="P234" i="3" s="1"/>
  <c r="P238" i="3"/>
  <c r="O117" i="10"/>
  <c r="L255" i="10"/>
  <c r="L256" i="10"/>
  <c r="B255" i="10"/>
  <c r="B256" i="10"/>
  <c r="D255" i="10"/>
  <c r="D256" i="10"/>
  <c r="E256" i="10"/>
  <c r="E255" i="10"/>
  <c r="K255" i="10"/>
  <c r="K256" i="10"/>
  <c r="F256" i="10"/>
  <c r="F255" i="10"/>
  <c r="I255" i="10"/>
  <c r="I256" i="10"/>
  <c r="H256" i="10"/>
  <c r="H255" i="10"/>
  <c r="M256" i="10"/>
  <c r="M255" i="10"/>
  <c r="G256" i="10"/>
  <c r="G255" i="10"/>
  <c r="J255" i="10"/>
  <c r="J256" i="10"/>
  <c r="C256" i="10"/>
  <c r="C255" i="10"/>
  <c r="N171" i="10"/>
  <c r="N170" i="10"/>
  <c r="O86" i="10"/>
  <c r="O85" i="10"/>
  <c r="O110" i="10"/>
  <c r="P206" i="2"/>
  <c r="P189" i="2"/>
  <c r="P201" i="2"/>
  <c r="P216" i="2"/>
  <c r="P182" i="2"/>
  <c r="O127" i="10"/>
  <c r="P218" i="2"/>
  <c r="P217" i="2"/>
  <c r="P195" i="2"/>
  <c r="P221" i="2"/>
  <c r="P207" i="2"/>
  <c r="O129" i="10"/>
  <c r="P199" i="2"/>
  <c r="P225" i="2"/>
  <c r="P200" i="2"/>
  <c r="P215" i="2"/>
  <c r="P234" i="2"/>
  <c r="O168" i="2"/>
  <c r="P186" i="2"/>
  <c r="P187" i="2"/>
  <c r="P203" i="2"/>
  <c r="P191" i="2"/>
  <c r="P210" i="2"/>
  <c r="P230" i="2"/>
  <c r="P197" i="2"/>
  <c r="P209" i="2"/>
  <c r="P192" i="2"/>
  <c r="P227" i="2"/>
  <c r="P228" i="2"/>
  <c r="P211" i="2"/>
  <c r="P188" i="2"/>
  <c r="P222" i="2"/>
  <c r="O169" i="2"/>
  <c r="P242" i="2"/>
  <c r="P193" i="2"/>
  <c r="P212" i="2"/>
  <c r="P229" i="2"/>
  <c r="P224" i="2"/>
  <c r="P179" i="2"/>
  <c r="P198" i="2"/>
  <c r="P176" i="2"/>
  <c r="P231" i="2"/>
  <c r="P181" i="2"/>
  <c r="P205" i="2"/>
  <c r="P219" i="2"/>
  <c r="O175" i="2"/>
  <c r="O253" i="2" s="1"/>
  <c r="O121" i="10"/>
  <c r="O155" i="10"/>
  <c r="O133" i="10"/>
  <c r="O143" i="10"/>
  <c r="O106" i="10"/>
  <c r="N249" i="4"/>
  <c r="O249" i="4" s="1"/>
  <c r="N250" i="4"/>
  <c r="O115" i="10"/>
  <c r="O204" i="10"/>
  <c r="P204" i="10" s="1"/>
  <c r="O185" i="10"/>
  <c r="O134" i="10"/>
  <c r="O141" i="10"/>
  <c r="N258" i="3"/>
  <c r="O118" i="10"/>
  <c r="O225" i="10"/>
  <c r="O95" i="10"/>
  <c r="O113" i="10"/>
  <c r="O99" i="10"/>
  <c r="O173" i="3"/>
  <c r="O109" i="10"/>
  <c r="O186" i="10"/>
  <c r="O191" i="10"/>
  <c r="O94" i="10"/>
  <c r="O116" i="10"/>
  <c r="O196" i="10"/>
  <c r="P239" i="3"/>
  <c r="O195" i="10"/>
  <c r="O178" i="10"/>
  <c r="O142" i="10"/>
  <c r="O222" i="10"/>
  <c r="O92" i="10"/>
  <c r="P236" i="3"/>
  <c r="O128" i="10"/>
  <c r="P232" i="3"/>
  <c r="O218" i="10"/>
  <c r="O182" i="10"/>
  <c r="P235" i="3"/>
  <c r="P240" i="3"/>
  <c r="O101" i="10"/>
  <c r="O184" i="10"/>
  <c r="O123" i="10"/>
  <c r="O97" i="10"/>
  <c r="O137" i="10"/>
  <c r="O111" i="10"/>
  <c r="O206" i="10"/>
  <c r="O147" i="10"/>
  <c r="O198" i="10"/>
  <c r="O208" i="10"/>
  <c r="O226" i="10"/>
  <c r="O201" i="10"/>
  <c r="P248" i="10"/>
  <c r="O194" i="10"/>
  <c r="O131" i="10"/>
  <c r="O221" i="10"/>
  <c r="O210" i="10"/>
  <c r="O148" i="10"/>
  <c r="O125" i="10"/>
  <c r="O145" i="10"/>
  <c r="O104" i="10"/>
  <c r="O228" i="10"/>
  <c r="O231" i="10"/>
  <c r="O190" i="10"/>
  <c r="O200" i="10"/>
  <c r="O209" i="10"/>
  <c r="P209" i="10" s="1"/>
  <c r="O219" i="10"/>
  <c r="O215" i="10"/>
  <c r="O213" i="10"/>
  <c r="O203" i="10"/>
  <c r="O135" i="10"/>
  <c r="P233" i="3"/>
  <c r="O136" i="10"/>
  <c r="O130" i="10"/>
  <c r="O140" i="10"/>
  <c r="O149" i="10"/>
  <c r="O189" i="10"/>
  <c r="O188" i="10"/>
  <c r="P188" i="10" s="1"/>
  <c r="O197" i="10"/>
  <c r="O207" i="10"/>
  <c r="P207" i="10" s="1"/>
  <c r="O216" i="10"/>
  <c r="O233" i="10"/>
  <c r="O227" i="10"/>
  <c r="N177" i="10"/>
  <c r="O257" i="3"/>
  <c r="O179" i="3"/>
  <c r="O258" i="3" s="1"/>
  <c r="P241" i="2"/>
  <c r="O172" i="3"/>
  <c r="O164" i="7"/>
  <c r="O146" i="10"/>
  <c r="P244" i="8"/>
  <c r="P246" i="3"/>
  <c r="O224" i="10"/>
  <c r="P224" i="10" s="1"/>
  <c r="O183" i="10"/>
  <c r="O192" i="10"/>
  <c r="P192" i="10" s="1"/>
  <c r="O202" i="10"/>
  <c r="O212" i="10"/>
  <c r="O214" i="10"/>
  <c r="O220" i="10"/>
  <c r="N245" i="10"/>
  <c r="O245" i="10" s="1"/>
  <c r="O93" i="10"/>
  <c r="O151" i="10"/>
  <c r="O232" i="10"/>
  <c r="N244" i="10"/>
  <c r="O244" i="10" s="1"/>
  <c r="O179" i="10"/>
  <c r="O160" i="10"/>
  <c r="O236" i="10"/>
  <c r="P240" i="4"/>
  <c r="O246" i="10"/>
  <c r="N238" i="10"/>
  <c r="P238" i="4"/>
  <c r="O153" i="10"/>
  <c r="N237" i="10"/>
  <c r="O237" i="10" s="1"/>
  <c r="N240" i="10"/>
  <c r="O240" i="10" s="1"/>
  <c r="O180" i="10"/>
  <c r="O154" i="10"/>
  <c r="N239" i="10"/>
  <c r="O239" i="10" s="1"/>
  <c r="O234" i="10"/>
  <c r="O230" i="10"/>
  <c r="P245" i="8"/>
  <c r="P236" i="7"/>
  <c r="P239" i="4"/>
  <c r="P247" i="3"/>
  <c r="P173" i="4"/>
  <c r="O177" i="8"/>
  <c r="O256" i="8" s="1"/>
  <c r="O152" i="10"/>
  <c r="O159" i="10"/>
  <c r="P197" i="10" l="1"/>
  <c r="P249" i="4"/>
  <c r="P183" i="10"/>
  <c r="P190" i="10"/>
  <c r="P171" i="7"/>
  <c r="P185" i="10"/>
  <c r="P189" i="10"/>
  <c r="P202" i="10"/>
  <c r="N256" i="10"/>
  <c r="N255" i="10"/>
  <c r="O255" i="10" s="1"/>
  <c r="P195" i="10"/>
  <c r="O171" i="10"/>
  <c r="P212" i="10"/>
  <c r="P252" i="2"/>
  <c r="P214" i="10"/>
  <c r="P240" i="10"/>
  <c r="P180" i="10"/>
  <c r="P201" i="10"/>
  <c r="P206" i="10"/>
  <c r="P218" i="10"/>
  <c r="P175" i="2"/>
  <c r="P191" i="10"/>
  <c r="P222" i="10"/>
  <c r="P228" i="10"/>
  <c r="P200" i="10"/>
  <c r="P227" i="10"/>
  <c r="P225" i="10"/>
  <c r="P179" i="10"/>
  <c r="P219" i="10"/>
  <c r="P232" i="10"/>
  <c r="P182" i="10"/>
  <c r="P213" i="10"/>
  <c r="P196" i="10"/>
  <c r="P226" i="10"/>
  <c r="P178" i="10"/>
  <c r="P203" i="10"/>
  <c r="P184" i="10"/>
  <c r="P198" i="10"/>
  <c r="P208" i="10"/>
  <c r="P220" i="10"/>
  <c r="P186" i="10"/>
  <c r="P194" i="10"/>
  <c r="P210" i="10"/>
  <c r="P237" i="10"/>
  <c r="P246" i="7"/>
  <c r="P233" i="10"/>
  <c r="P236" i="10"/>
  <c r="P245" i="10"/>
  <c r="P216" i="10"/>
  <c r="P221" i="10"/>
  <c r="P230" i="10"/>
  <c r="P215" i="10"/>
  <c r="P231" i="10"/>
  <c r="P234" i="10"/>
  <c r="P257" i="3"/>
  <c r="O177" i="10"/>
  <c r="P179" i="3"/>
  <c r="P239" i="10"/>
  <c r="O238" i="10"/>
  <c r="P238" i="10" s="1"/>
  <c r="P246" i="10"/>
  <c r="O170" i="10"/>
  <c r="P244" i="10"/>
  <c r="P177" i="8"/>
  <c r="O256" i="10" l="1"/>
  <c r="P177" i="10"/>
  <c r="P255" i="10"/>
</calcChain>
</file>

<file path=xl/sharedStrings.xml><?xml version="1.0" encoding="utf-8"?>
<sst xmlns="http://schemas.openxmlformats.org/spreadsheetml/2006/main" count="379" uniqueCount="38">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</sst>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V264"/>
  <sheetViews>
    <sheetView topLeftCell="A234" zoomScaleNormal="100" workbookViewId="0">
      <selection activeCell="L249" sqref="L249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/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107</v>
      </c>
      <c r="J76" s="2">
        <v>95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202</v>
      </c>
      <c r="P76" s="5"/>
      <c r="Q76" s="15"/>
      <c r="R76" s="15"/>
      <c r="S76" s="15"/>
      <c r="T76" s="15"/>
      <c r="U76" s="15"/>
      <c r="V76" s="15"/>
    </row>
    <row r="77" spans="1:22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5"/>
      <c r="Q77" s="15"/>
      <c r="R77" s="15"/>
      <c r="S77" s="15"/>
      <c r="T77" s="15"/>
      <c r="U77" s="15"/>
      <c r="V77" s="15"/>
    </row>
    <row r="78" spans="1:22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10</v>
      </c>
      <c r="I78" s="2">
        <v>274</v>
      </c>
      <c r="J78" s="2">
        <v>144</v>
      </c>
      <c r="K78" s="2">
        <v>0</v>
      </c>
      <c r="L78" s="2">
        <v>0</v>
      </c>
      <c r="M78" s="2">
        <v>0</v>
      </c>
      <c r="N78" s="2">
        <v>0</v>
      </c>
      <c r="O78" s="2">
        <f t="shared" ref="O78:O83" si="1">SUM(C78:N78)</f>
        <v>428</v>
      </c>
      <c r="P78" s="5"/>
      <c r="Q78" s="15"/>
      <c r="R78" s="15"/>
      <c r="S78" s="15"/>
      <c r="T78" s="15"/>
      <c r="U78" s="15"/>
      <c r="V78" s="15"/>
    </row>
    <row r="79" spans="1:22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158</v>
      </c>
      <c r="I79" s="2">
        <v>482</v>
      </c>
      <c r="J79" s="2">
        <v>244</v>
      </c>
      <c r="K79" s="2">
        <v>0</v>
      </c>
      <c r="L79" s="2">
        <v>0</v>
      </c>
      <c r="M79" s="2">
        <v>0</v>
      </c>
      <c r="N79" s="2">
        <v>0</v>
      </c>
      <c r="O79" s="2">
        <f t="shared" si="1"/>
        <v>884</v>
      </c>
      <c r="P79" s="5"/>
      <c r="Q79" s="15"/>
      <c r="R79" s="15"/>
      <c r="S79" s="15"/>
      <c r="T79" s="15"/>
      <c r="U79" s="15"/>
      <c r="V79" s="15"/>
    </row>
    <row r="80" spans="1:22">
      <c r="A80" s="5"/>
      <c r="B80" s="15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58</v>
      </c>
      <c r="I80" s="2">
        <v>304</v>
      </c>
      <c r="J80" s="2">
        <v>196</v>
      </c>
      <c r="K80" s="2">
        <v>0</v>
      </c>
      <c r="L80" s="2">
        <v>0</v>
      </c>
      <c r="M80" s="2">
        <v>0</v>
      </c>
      <c r="N80" s="2">
        <v>0</v>
      </c>
      <c r="O80" s="2">
        <f t="shared" si="1"/>
        <v>558</v>
      </c>
      <c r="P80" s="5"/>
      <c r="Q80" s="15"/>
      <c r="R80" s="15"/>
      <c r="S80" s="15"/>
      <c r="T80" s="15"/>
      <c r="U80" s="15"/>
      <c r="V80" s="15"/>
    </row>
    <row r="81" spans="1:22">
      <c r="A81" s="5"/>
      <c r="B81" s="15">
        <v>2014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f t="shared" si="1"/>
        <v>0</v>
      </c>
      <c r="P81" s="5"/>
      <c r="Q81" s="15"/>
      <c r="R81" s="15"/>
      <c r="S81" s="15"/>
      <c r="T81" s="15"/>
      <c r="U81" s="15"/>
      <c r="V81" s="15"/>
    </row>
    <row r="82" spans="1:22">
      <c r="A82" s="5"/>
      <c r="B82" s="15">
        <v>2015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305</v>
      </c>
      <c r="J82" s="2">
        <v>178</v>
      </c>
      <c r="K82" s="2">
        <v>0</v>
      </c>
      <c r="L82" s="2">
        <v>0</v>
      </c>
      <c r="M82" s="2">
        <v>0</v>
      </c>
      <c r="N82" s="2">
        <v>0</v>
      </c>
      <c r="O82" s="2">
        <f t="shared" si="1"/>
        <v>483</v>
      </c>
      <c r="P82" s="5"/>
      <c r="Q82" s="15"/>
      <c r="R82" s="15"/>
      <c r="S82" s="15"/>
      <c r="T82" s="15"/>
      <c r="U82" s="15"/>
      <c r="V82" s="15"/>
    </row>
    <row r="83" spans="1:22">
      <c r="A83" s="5"/>
      <c r="B83" s="15">
        <v>2016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82</v>
      </c>
      <c r="I83" s="2">
        <v>266</v>
      </c>
      <c r="J83" s="2">
        <v>209</v>
      </c>
      <c r="K83" s="2">
        <v>0</v>
      </c>
      <c r="L83" s="2">
        <v>0</v>
      </c>
      <c r="M83" s="2">
        <v>0</v>
      </c>
      <c r="N83" s="2">
        <v>0</v>
      </c>
      <c r="O83" s="2">
        <f t="shared" si="1"/>
        <v>557</v>
      </c>
      <c r="P83" s="5"/>
      <c r="Q83" s="15"/>
      <c r="R83" s="15"/>
      <c r="S83" s="15"/>
      <c r="T83" s="15"/>
      <c r="U83" s="15"/>
      <c r="V83" s="15"/>
    </row>
    <row r="84" spans="1:22">
      <c r="A84" s="5"/>
      <c r="B84" s="1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5"/>
      <c r="Q84" s="15"/>
      <c r="R84" s="15"/>
      <c r="S84" s="15"/>
      <c r="T84" s="15"/>
      <c r="U84" s="15"/>
      <c r="V84" s="15"/>
    </row>
    <row r="85" spans="1:22" ht="16.5" thickBot="1">
      <c r="A85" s="5"/>
      <c r="B85" s="12" t="s">
        <v>1</v>
      </c>
      <c r="C85" s="13">
        <f t="shared" ref="C85:O85" si="2">SUM(C7:C83)</f>
        <v>0</v>
      </c>
      <c r="D85" s="13">
        <f t="shared" si="2"/>
        <v>0</v>
      </c>
      <c r="E85" s="13">
        <f t="shared" si="2"/>
        <v>0</v>
      </c>
      <c r="F85" s="13">
        <f t="shared" si="2"/>
        <v>998</v>
      </c>
      <c r="G85" s="13">
        <f t="shared" si="2"/>
        <v>7328</v>
      </c>
      <c r="H85" s="13">
        <f t="shared" si="2"/>
        <v>17442</v>
      </c>
      <c r="I85" s="13">
        <f t="shared" si="2"/>
        <v>59295</v>
      </c>
      <c r="J85" s="13">
        <f t="shared" si="2"/>
        <v>45511</v>
      </c>
      <c r="K85" s="13">
        <f t="shared" si="2"/>
        <v>5509</v>
      </c>
      <c r="L85" s="13">
        <f t="shared" si="2"/>
        <v>-477</v>
      </c>
      <c r="M85" s="13">
        <f t="shared" si="2"/>
        <v>-6</v>
      </c>
      <c r="N85" s="13">
        <f t="shared" si="2"/>
        <v>0</v>
      </c>
      <c r="O85" s="13">
        <f t="shared" si="2"/>
        <v>135600</v>
      </c>
      <c r="P85" s="7"/>
      <c r="Q85" s="15"/>
      <c r="R85" s="15"/>
      <c r="S85" s="15"/>
      <c r="T85" s="15"/>
      <c r="U85" s="15"/>
      <c r="V85" s="15"/>
    </row>
    <row r="86" spans="1:22" ht="17.25" thickTop="1" thickBot="1">
      <c r="A86" s="5"/>
      <c r="B86" s="17" t="s">
        <v>2</v>
      </c>
      <c r="C86" s="18">
        <f t="shared" ref="C86:O86" si="3">AVERAGE(C7:C83)</f>
        <v>0</v>
      </c>
      <c r="D86" s="18">
        <f t="shared" si="3"/>
        <v>0</v>
      </c>
      <c r="E86" s="18">
        <f t="shared" si="3"/>
        <v>0</v>
      </c>
      <c r="F86" s="18">
        <f t="shared" si="3"/>
        <v>15.353846153846154</v>
      </c>
      <c r="G86" s="18">
        <f t="shared" si="3"/>
        <v>112.73846153846154</v>
      </c>
      <c r="H86" s="18">
        <f t="shared" si="3"/>
        <v>268.33846153846156</v>
      </c>
      <c r="I86" s="18">
        <f t="shared" si="3"/>
        <v>912.23076923076928</v>
      </c>
      <c r="J86" s="18">
        <f t="shared" si="3"/>
        <v>700.16923076923081</v>
      </c>
      <c r="K86" s="18">
        <f t="shared" si="3"/>
        <v>84.753846153846155</v>
      </c>
      <c r="L86" s="18">
        <f t="shared" si="3"/>
        <v>-7.3384615384615381</v>
      </c>
      <c r="M86" s="18">
        <f t="shared" si="3"/>
        <v>-9.2307692307692313E-2</v>
      </c>
      <c r="N86" s="18">
        <f t="shared" si="3"/>
        <v>0</v>
      </c>
      <c r="O86" s="18">
        <f t="shared" si="3"/>
        <v>2086.1538461538462</v>
      </c>
      <c r="P86" s="7"/>
      <c r="Q86" s="15"/>
      <c r="R86" s="15"/>
      <c r="S86" s="15"/>
      <c r="T86" s="15"/>
      <c r="U86" s="15"/>
      <c r="V86" s="15"/>
    </row>
    <row r="87" spans="1:22" ht="15.75" thickTop="1">
      <c r="A87" s="5"/>
      <c r="B87" s="17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5"/>
      <c r="Q87" s="15"/>
      <c r="R87" s="15"/>
      <c r="S87" s="15"/>
      <c r="T87" s="15"/>
      <c r="U87" s="15"/>
      <c r="V87" s="15"/>
    </row>
    <row r="88" spans="1:22">
      <c r="A88" s="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5"/>
      <c r="Q88" s="15"/>
      <c r="R88" s="15"/>
      <c r="S88" s="15"/>
      <c r="T88" s="15"/>
      <c r="U88" s="15"/>
      <c r="V88" s="15"/>
    </row>
    <row r="89" spans="1:22">
      <c r="A89" s="33" t="s">
        <v>28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5"/>
      <c r="Q89" s="15"/>
      <c r="R89" s="15"/>
      <c r="S89" s="15"/>
      <c r="T89" s="15"/>
      <c r="U89" s="15"/>
      <c r="V89" s="15"/>
    </row>
    <row r="90" spans="1:22">
      <c r="A90" s="33" t="s">
        <v>31</v>
      </c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5"/>
      <c r="Q90" s="15"/>
      <c r="R90" s="15"/>
      <c r="S90" s="15"/>
      <c r="T90" s="15"/>
      <c r="U90" s="15"/>
      <c r="V90" s="15"/>
    </row>
    <row r="91" spans="1:22">
      <c r="A91" s="33" t="s">
        <v>30</v>
      </c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4"/>
      <c r="P91" s="5"/>
      <c r="Q91" s="15"/>
      <c r="R91" s="15"/>
      <c r="S91" s="15"/>
      <c r="T91" s="15"/>
      <c r="U91" s="15"/>
      <c r="V91" s="15"/>
    </row>
    <row r="92" spans="1:22">
      <c r="A92" s="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 t="s">
        <v>18</v>
      </c>
      <c r="P92" s="5"/>
      <c r="Q92" s="15"/>
      <c r="R92" s="15"/>
      <c r="S92" s="15"/>
      <c r="T92" s="15"/>
      <c r="U92" s="15"/>
      <c r="V92" s="15"/>
    </row>
    <row r="93" spans="1:22">
      <c r="A93" s="24" t="s">
        <v>0</v>
      </c>
      <c r="B93" s="16" t="s">
        <v>3</v>
      </c>
      <c r="C93" s="16" t="s">
        <v>4</v>
      </c>
      <c r="D93" s="16" t="s">
        <v>5</v>
      </c>
      <c r="E93" s="16" t="s">
        <v>6</v>
      </c>
      <c r="F93" s="16" t="s">
        <v>7</v>
      </c>
      <c r="G93" s="16" t="s">
        <v>8</v>
      </c>
      <c r="H93" s="16" t="s">
        <v>9</v>
      </c>
      <c r="I93" s="16" t="s">
        <v>10</v>
      </c>
      <c r="J93" s="16" t="s">
        <v>11</v>
      </c>
      <c r="K93" s="16" t="s">
        <v>12</v>
      </c>
      <c r="L93" s="16" t="s">
        <v>13</v>
      </c>
      <c r="M93" s="16" t="s">
        <v>14</v>
      </c>
      <c r="N93" s="16" t="s">
        <v>15</v>
      </c>
      <c r="O93" s="16" t="s">
        <v>19</v>
      </c>
      <c r="P93" s="6"/>
      <c r="Q93" s="15"/>
      <c r="R93" s="15"/>
      <c r="S93" s="15"/>
      <c r="T93" s="15"/>
      <c r="U93" s="15"/>
      <c r="V93" s="15"/>
    </row>
    <row r="94" spans="1:22">
      <c r="A94" s="11">
        <v>1952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16</v>
      </c>
      <c r="H94" s="3">
        <v>43</v>
      </c>
      <c r="I94" s="3">
        <v>234</v>
      </c>
      <c r="J94" s="3">
        <v>34</v>
      </c>
      <c r="K94" s="3">
        <v>0</v>
      </c>
      <c r="L94" s="3">
        <v>0</v>
      </c>
      <c r="M94" s="3">
        <v>0</v>
      </c>
      <c r="N94" s="3">
        <f>SUM(B94:M94)</f>
        <v>327</v>
      </c>
      <c r="O94" s="9">
        <f>N94/O7</f>
        <v>4.4514021236046829E-2</v>
      </c>
      <c r="P94" s="5"/>
      <c r="Q94" s="15"/>
      <c r="R94" s="15"/>
      <c r="S94" s="15"/>
      <c r="T94" s="15"/>
      <c r="U94" s="15"/>
      <c r="V94" s="15"/>
    </row>
    <row r="95" spans="1:22">
      <c r="A95" s="5">
        <v>1953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42</v>
      </c>
      <c r="I95" s="2">
        <v>78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120</v>
      </c>
      <c r="O95" s="10">
        <f>N95/O8</f>
        <v>8.1743869209809264E-2</v>
      </c>
      <c r="P95" s="5"/>
      <c r="Q95" s="15"/>
      <c r="R95" s="15"/>
      <c r="S95" s="15"/>
      <c r="T95" s="15"/>
      <c r="U95" s="15"/>
      <c r="V95" s="15"/>
    </row>
    <row r="96" spans="1:22">
      <c r="A96" s="5">
        <v>1954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7</v>
      </c>
      <c r="H96" s="2">
        <v>927</v>
      </c>
      <c r="I96" s="2">
        <v>280</v>
      </c>
      <c r="J96" s="2">
        <v>47</v>
      </c>
      <c r="K96" s="2">
        <v>0</v>
      </c>
      <c r="L96" s="2">
        <v>0</v>
      </c>
      <c r="M96" s="2">
        <v>0</v>
      </c>
      <c r="N96" s="2">
        <f>SUM(B96:M96)</f>
        <v>1261</v>
      </c>
      <c r="O96" s="10">
        <f>N96/O9</f>
        <v>0.13017446061732219</v>
      </c>
      <c r="P96" s="5"/>
      <c r="Q96" s="15"/>
      <c r="R96" s="15"/>
      <c r="S96" s="15"/>
      <c r="T96" s="15"/>
      <c r="U96" s="15"/>
      <c r="V96" s="15"/>
    </row>
    <row r="97" spans="1:22">
      <c r="A97" s="5">
        <v>1955</v>
      </c>
      <c r="B97" s="2">
        <v>0</v>
      </c>
      <c r="C97" s="2">
        <v>0</v>
      </c>
      <c r="D97" s="2">
        <v>0</v>
      </c>
      <c r="E97" s="2">
        <v>0</v>
      </c>
      <c r="F97" s="2">
        <v>255</v>
      </c>
      <c r="G97" s="2">
        <v>9</v>
      </c>
      <c r="H97" s="2">
        <v>681</v>
      </c>
      <c r="I97" s="2">
        <v>1508</v>
      </c>
      <c r="J97" s="2">
        <v>185</v>
      </c>
      <c r="K97" s="2">
        <v>0</v>
      </c>
      <c r="L97" s="2">
        <v>0</v>
      </c>
      <c r="M97" s="2">
        <v>0</v>
      </c>
      <c r="N97" s="2">
        <f>SUM(B97:M97)</f>
        <v>2638</v>
      </c>
      <c r="O97" s="10">
        <f>N97/O10</f>
        <v>0.39939439818319455</v>
      </c>
      <c r="P97" s="5"/>
      <c r="Q97" s="15"/>
      <c r="R97" s="15"/>
      <c r="S97" s="15"/>
      <c r="T97" s="15"/>
      <c r="U97" s="15"/>
      <c r="V97" s="15"/>
    </row>
    <row r="98" spans="1:22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0"/>
      <c r="P98" s="5"/>
      <c r="Q98" s="15"/>
      <c r="R98" s="15"/>
      <c r="S98" s="15"/>
      <c r="T98" s="15"/>
      <c r="U98" s="15"/>
      <c r="V98" s="15"/>
    </row>
    <row r="99" spans="1:22">
      <c r="A99" s="5">
        <v>1956</v>
      </c>
      <c r="B99" s="2">
        <v>0</v>
      </c>
      <c r="C99" s="2">
        <v>0</v>
      </c>
      <c r="D99" s="2">
        <v>0</v>
      </c>
      <c r="E99" s="2">
        <v>0</v>
      </c>
      <c r="F99" s="2">
        <v>22</v>
      </c>
      <c r="G99" s="2">
        <v>145</v>
      </c>
      <c r="H99" s="2">
        <v>522</v>
      </c>
      <c r="I99" s="2">
        <v>1069</v>
      </c>
      <c r="J99" s="2">
        <v>205</v>
      </c>
      <c r="K99" s="2">
        <v>25</v>
      </c>
      <c r="L99" s="2">
        <v>0</v>
      </c>
      <c r="M99" s="2">
        <v>0</v>
      </c>
      <c r="N99" s="2">
        <f>SUM(B99:M99)</f>
        <v>1988</v>
      </c>
      <c r="O99" s="10">
        <f>N99/O12</f>
        <v>0.32372577756065785</v>
      </c>
      <c r="P99" s="5"/>
      <c r="Q99" s="15"/>
      <c r="R99" s="15"/>
      <c r="S99" s="15"/>
      <c r="T99" s="15"/>
      <c r="U99" s="15"/>
      <c r="V99" s="15"/>
    </row>
    <row r="100" spans="1:22">
      <c r="A100" s="5">
        <v>1957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584</v>
      </c>
      <c r="I100" s="2">
        <v>708</v>
      </c>
      <c r="J100" s="2">
        <v>46</v>
      </c>
      <c r="K100" s="2">
        <v>0</v>
      </c>
      <c r="L100" s="2">
        <v>0</v>
      </c>
      <c r="M100" s="2">
        <v>0</v>
      </c>
      <c r="N100" s="2">
        <f>SUM(B100:M100)</f>
        <v>1338</v>
      </c>
      <c r="O100" s="10">
        <f>N100/O13</f>
        <v>0.613198900091659</v>
      </c>
      <c r="P100" s="5"/>
      <c r="Q100" s="15"/>
      <c r="R100" s="15"/>
      <c r="S100" s="15"/>
      <c r="T100" s="15"/>
      <c r="U100" s="15"/>
      <c r="V100" s="15"/>
    </row>
    <row r="101" spans="1:22">
      <c r="A101" s="5">
        <v>1958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54</v>
      </c>
      <c r="H101" s="2">
        <v>0</v>
      </c>
      <c r="I101" s="2">
        <v>230</v>
      </c>
      <c r="J101" s="2">
        <v>30</v>
      </c>
      <c r="K101" s="2">
        <v>0</v>
      </c>
      <c r="L101" s="2">
        <v>0</v>
      </c>
      <c r="M101" s="2">
        <v>0</v>
      </c>
      <c r="N101" s="2">
        <f>SUM(B101:M101)</f>
        <v>314</v>
      </c>
      <c r="O101" s="10">
        <f>N101/O14</f>
        <v>0.19454770755885997</v>
      </c>
      <c r="P101" s="5"/>
      <c r="Q101" s="15"/>
      <c r="R101" s="15"/>
      <c r="S101" s="15"/>
      <c r="T101" s="15"/>
      <c r="U101" s="15"/>
      <c r="V101" s="15"/>
    </row>
    <row r="102" spans="1:22">
      <c r="A102" s="5">
        <v>1959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692</v>
      </c>
      <c r="I102" s="2">
        <v>1362</v>
      </c>
      <c r="J102" s="2">
        <v>36</v>
      </c>
      <c r="K102" s="2">
        <v>0</v>
      </c>
      <c r="L102" s="2">
        <v>0</v>
      </c>
      <c r="M102" s="2">
        <v>0</v>
      </c>
      <c r="N102" s="2">
        <f>SUM(B102:M102)</f>
        <v>2090</v>
      </c>
      <c r="O102" s="10">
        <f>N102/O15</f>
        <v>0.4071692967075784</v>
      </c>
      <c r="P102" s="5"/>
      <c r="Q102" s="15"/>
      <c r="R102" s="15"/>
      <c r="S102" s="15"/>
      <c r="T102" s="15"/>
      <c r="U102" s="15"/>
      <c r="V102" s="15"/>
    </row>
    <row r="103" spans="1:22">
      <c r="A103" s="5">
        <v>1960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0</v>
      </c>
      <c r="O103" s="10">
        <v>0</v>
      </c>
      <c r="P103" s="5"/>
      <c r="Q103" s="15"/>
      <c r="R103" s="15"/>
      <c r="S103" s="15"/>
      <c r="T103" s="15"/>
      <c r="U103" s="15"/>
      <c r="V103" s="15"/>
    </row>
    <row r="104" spans="1:22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5"/>
      <c r="Q104" s="15"/>
      <c r="R104" s="15"/>
      <c r="S104" s="15"/>
      <c r="T104" s="15"/>
      <c r="U104" s="15"/>
      <c r="V104" s="15"/>
    </row>
    <row r="105" spans="1:22">
      <c r="A105" s="5">
        <v>1961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4</v>
      </c>
      <c r="H105" s="2">
        <v>490</v>
      </c>
      <c r="I105" s="2">
        <v>605</v>
      </c>
      <c r="J105" s="2">
        <v>99</v>
      </c>
      <c r="K105" s="2">
        <v>0</v>
      </c>
      <c r="L105" s="2">
        <v>0</v>
      </c>
      <c r="M105" s="2">
        <v>0</v>
      </c>
      <c r="N105" s="2">
        <f>SUM(B105:M105)</f>
        <v>1198</v>
      </c>
      <c r="O105" s="10">
        <f>N105/O18</f>
        <v>0.1944489530920305</v>
      </c>
      <c r="P105" s="5"/>
      <c r="Q105" s="15"/>
      <c r="R105" s="15"/>
      <c r="S105" s="15"/>
      <c r="T105" s="15"/>
      <c r="U105" s="15"/>
      <c r="V105" s="15"/>
    </row>
    <row r="106" spans="1:22">
      <c r="A106" s="5">
        <v>1962</v>
      </c>
      <c r="B106" s="2">
        <v>0</v>
      </c>
      <c r="C106" s="2">
        <v>0</v>
      </c>
      <c r="D106" s="2">
        <v>0</v>
      </c>
      <c r="E106" s="2">
        <v>0</v>
      </c>
      <c r="F106" s="2">
        <v>3</v>
      </c>
      <c r="G106" s="2">
        <v>0</v>
      </c>
      <c r="H106" s="2">
        <v>0</v>
      </c>
      <c r="I106" s="2">
        <v>603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606</v>
      </c>
      <c r="O106" s="10">
        <f>N106/O19</f>
        <v>0.18955270566155771</v>
      </c>
      <c r="P106" s="5"/>
      <c r="Q106" s="15"/>
      <c r="R106" s="15"/>
      <c r="S106" s="15"/>
      <c r="T106" s="15"/>
      <c r="U106" s="15"/>
      <c r="V106" s="15"/>
    </row>
    <row r="107" spans="1:22">
      <c r="A107" s="5">
        <v>1963</v>
      </c>
      <c r="B107" s="2">
        <v>0</v>
      </c>
      <c r="C107" s="2">
        <v>0</v>
      </c>
      <c r="D107" s="2">
        <v>0</v>
      </c>
      <c r="E107" s="2">
        <v>0</v>
      </c>
      <c r="F107" s="2">
        <v>26</v>
      </c>
      <c r="G107" s="2">
        <v>0</v>
      </c>
      <c r="H107" s="2">
        <v>1145</v>
      </c>
      <c r="I107" s="2">
        <v>587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1758</v>
      </c>
      <c r="O107" s="10">
        <f>N107/O20</f>
        <v>0.91182572614107882</v>
      </c>
      <c r="P107" s="5"/>
      <c r="Q107" s="15"/>
      <c r="R107" s="15"/>
      <c r="S107" s="15"/>
      <c r="T107" s="15"/>
      <c r="U107" s="15"/>
      <c r="V107" s="15"/>
    </row>
    <row r="108" spans="1:22">
      <c r="A108" s="5">
        <v>1964</v>
      </c>
      <c r="B108" s="2">
        <v>0</v>
      </c>
      <c r="C108" s="2">
        <v>0</v>
      </c>
      <c r="D108" s="2">
        <v>0</v>
      </c>
      <c r="E108" s="2">
        <v>0</v>
      </c>
      <c r="F108" s="2">
        <v>81</v>
      </c>
      <c r="G108" s="2">
        <v>21</v>
      </c>
      <c r="H108" s="2">
        <v>1326</v>
      </c>
      <c r="I108" s="2">
        <v>479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1907</v>
      </c>
      <c r="O108" s="10">
        <f>N108/O21</f>
        <v>0.88042474607571564</v>
      </c>
      <c r="P108" s="5"/>
      <c r="Q108" s="15"/>
      <c r="R108" s="15"/>
      <c r="S108" s="15"/>
      <c r="T108" s="15"/>
      <c r="U108" s="15"/>
      <c r="V108" s="15"/>
    </row>
    <row r="109" spans="1:22">
      <c r="A109" s="5">
        <v>1965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452</v>
      </c>
      <c r="I109" s="2">
        <v>748</v>
      </c>
      <c r="J109" s="2">
        <v>25</v>
      </c>
      <c r="K109" s="2">
        <v>0</v>
      </c>
      <c r="L109" s="2">
        <v>0</v>
      </c>
      <c r="M109" s="2">
        <v>0</v>
      </c>
      <c r="N109" s="2">
        <f>SUM(B109:M109)</f>
        <v>1225</v>
      </c>
      <c r="O109" s="10">
        <f>N109/O22</f>
        <v>0.86879432624113473</v>
      </c>
      <c r="P109" s="5"/>
      <c r="Q109" s="15"/>
      <c r="R109" s="15"/>
      <c r="S109" s="15"/>
      <c r="T109" s="15"/>
      <c r="U109" s="15"/>
      <c r="V109" s="15"/>
    </row>
    <row r="110" spans="1:22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0"/>
      <c r="P110" s="5"/>
      <c r="Q110" s="15"/>
      <c r="R110" s="15"/>
      <c r="S110" s="15"/>
      <c r="T110" s="15"/>
      <c r="U110" s="15"/>
      <c r="V110" s="15"/>
    </row>
    <row r="111" spans="1:22">
      <c r="A111" s="5">
        <v>1966</v>
      </c>
      <c r="B111" s="2">
        <v>0</v>
      </c>
      <c r="C111" s="2">
        <v>0</v>
      </c>
      <c r="D111" s="2">
        <v>0</v>
      </c>
      <c r="E111" s="2">
        <v>0</v>
      </c>
      <c r="F111" s="2">
        <v>113</v>
      </c>
      <c r="G111" s="2">
        <v>12</v>
      </c>
      <c r="H111" s="2">
        <v>928</v>
      </c>
      <c r="I111" s="2">
        <v>80</v>
      </c>
      <c r="J111" s="2">
        <v>213</v>
      </c>
      <c r="K111" s="2">
        <v>0</v>
      </c>
      <c r="L111" s="2">
        <v>0</v>
      </c>
      <c r="M111" s="2">
        <v>0</v>
      </c>
      <c r="N111" s="2">
        <f>SUM(B111:M111)</f>
        <v>1346</v>
      </c>
      <c r="O111" s="10">
        <f>N111/O24</f>
        <v>0.84600879949717156</v>
      </c>
      <c r="P111" s="5"/>
      <c r="Q111" s="15"/>
      <c r="R111" s="15"/>
      <c r="S111" s="15"/>
      <c r="T111" s="15"/>
      <c r="U111" s="15"/>
      <c r="V111" s="15"/>
    </row>
    <row r="112" spans="1:22">
      <c r="A112" s="5">
        <v>1967</v>
      </c>
      <c r="B112" s="2">
        <v>0</v>
      </c>
      <c r="C112" s="2">
        <v>0</v>
      </c>
      <c r="D112" s="2">
        <v>0</v>
      </c>
      <c r="E112" s="2">
        <v>0</v>
      </c>
      <c r="F112" s="2">
        <v>12</v>
      </c>
      <c r="G112" s="2">
        <v>0</v>
      </c>
      <c r="H112" s="2">
        <v>247</v>
      </c>
      <c r="I112" s="2">
        <v>1042</v>
      </c>
      <c r="J112" s="2">
        <v>122</v>
      </c>
      <c r="K112" s="2">
        <v>0</v>
      </c>
      <c r="L112" s="2">
        <v>0</v>
      </c>
      <c r="M112" s="2">
        <v>0</v>
      </c>
      <c r="N112" s="2">
        <f>SUM(B112:M112)</f>
        <v>1423</v>
      </c>
      <c r="O112" s="10">
        <f>N112/O25</f>
        <v>0.84400948991696323</v>
      </c>
      <c r="P112" s="5"/>
      <c r="Q112" s="15"/>
      <c r="R112" s="15"/>
      <c r="S112" s="15"/>
      <c r="T112" s="15"/>
      <c r="U112" s="15"/>
      <c r="V112" s="15"/>
    </row>
    <row r="113" spans="1:22">
      <c r="A113" s="5">
        <v>1968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119</v>
      </c>
      <c r="H113" s="2">
        <v>1441</v>
      </c>
      <c r="I113" s="2">
        <v>644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2204</v>
      </c>
      <c r="O113" s="10">
        <f>N113/O26</f>
        <v>0.82300224047796866</v>
      </c>
      <c r="P113" s="5"/>
      <c r="Q113" s="15"/>
      <c r="R113" s="15"/>
      <c r="S113" s="15"/>
      <c r="T113" s="15"/>
      <c r="U113" s="15"/>
      <c r="V113" s="15"/>
    </row>
    <row r="114" spans="1:22">
      <c r="A114" s="5">
        <v>1969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9</v>
      </c>
      <c r="H114" s="2">
        <v>269</v>
      </c>
      <c r="I114" s="2">
        <v>598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876</v>
      </c>
      <c r="O114" s="10">
        <f>N114/O27</f>
        <v>0.86305418719211824</v>
      </c>
      <c r="P114" s="5"/>
      <c r="Q114" s="15"/>
      <c r="R114" s="15"/>
      <c r="S114" s="15"/>
      <c r="T114" s="15"/>
      <c r="U114" s="15"/>
      <c r="V114" s="15"/>
    </row>
    <row r="115" spans="1:22">
      <c r="A115" s="5">
        <v>1970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153</v>
      </c>
      <c r="H115" s="2">
        <v>1677</v>
      </c>
      <c r="I115" s="2">
        <v>798</v>
      </c>
      <c r="J115" s="2">
        <v>15</v>
      </c>
      <c r="K115" s="2">
        <v>0</v>
      </c>
      <c r="L115" s="2">
        <v>0</v>
      </c>
      <c r="M115" s="2">
        <v>0</v>
      </c>
      <c r="N115" s="2">
        <f>SUM(B115:M115)</f>
        <v>2643</v>
      </c>
      <c r="O115" s="10">
        <f>N115/O28</f>
        <v>0.8628795298726738</v>
      </c>
      <c r="P115" s="5"/>
      <c r="Q115" s="15"/>
      <c r="R115" s="15"/>
      <c r="S115" s="15"/>
      <c r="T115" s="15"/>
      <c r="U115" s="15"/>
      <c r="V115" s="15"/>
    </row>
    <row r="116" spans="1:22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0"/>
      <c r="P116" s="5"/>
      <c r="Q116" s="15"/>
      <c r="R116" s="15"/>
      <c r="S116" s="15"/>
      <c r="T116" s="15"/>
      <c r="U116" s="15"/>
      <c r="V116" s="15"/>
    </row>
    <row r="117" spans="1:22">
      <c r="A117" s="5">
        <v>1971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57</v>
      </c>
      <c r="H117" s="2">
        <v>1079</v>
      </c>
      <c r="I117" s="2">
        <v>732</v>
      </c>
      <c r="J117" s="2">
        <v>19</v>
      </c>
      <c r="K117" s="2">
        <v>0</v>
      </c>
      <c r="L117" s="2">
        <v>0</v>
      </c>
      <c r="M117" s="2">
        <v>0</v>
      </c>
      <c r="N117" s="2">
        <f>SUM(B117:M117)</f>
        <v>1887</v>
      </c>
      <c r="O117" s="10">
        <f>N117/O30</f>
        <v>0.88716502115655849</v>
      </c>
      <c r="P117" s="5"/>
      <c r="Q117" s="15"/>
      <c r="R117" s="15"/>
      <c r="S117" s="15"/>
      <c r="T117" s="15"/>
      <c r="U117" s="15"/>
      <c r="V117" s="15"/>
    </row>
    <row r="118" spans="1:22">
      <c r="A118" s="5">
        <v>1972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7</v>
      </c>
      <c r="H118" s="2">
        <v>852</v>
      </c>
      <c r="I118" s="2">
        <v>435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1294</v>
      </c>
      <c r="O118" s="10">
        <f>N118/O31</f>
        <v>0.84908136482939633</v>
      </c>
      <c r="P118" s="5"/>
      <c r="Q118" s="15"/>
      <c r="R118" s="15"/>
      <c r="S118" s="15"/>
      <c r="T118" s="15"/>
      <c r="U118" s="15"/>
      <c r="V118" s="15"/>
    </row>
    <row r="119" spans="1:22">
      <c r="A119" s="5">
        <v>1973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157</v>
      </c>
      <c r="H119" s="2">
        <v>653</v>
      </c>
      <c r="I119" s="2">
        <v>475</v>
      </c>
      <c r="J119" s="2">
        <v>26</v>
      </c>
      <c r="K119" s="2">
        <v>0</v>
      </c>
      <c r="L119" s="2">
        <v>0</v>
      </c>
      <c r="M119" s="2">
        <v>0</v>
      </c>
      <c r="N119" s="2">
        <f>SUM(B119:M119)</f>
        <v>1311</v>
      </c>
      <c r="O119" s="10">
        <f>N119/O32</f>
        <v>0.81733167082294267</v>
      </c>
      <c r="P119" s="5"/>
      <c r="Q119" s="15"/>
      <c r="R119" s="15"/>
      <c r="S119" s="15"/>
      <c r="T119" s="15"/>
      <c r="U119" s="15"/>
      <c r="V119" s="15"/>
    </row>
    <row r="120" spans="1:22">
      <c r="A120" s="5">
        <v>1974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301</v>
      </c>
      <c r="H120" s="2">
        <v>1839</v>
      </c>
      <c r="I120" s="2">
        <v>290</v>
      </c>
      <c r="J120" s="2">
        <v>12</v>
      </c>
      <c r="K120" s="2">
        <v>0</v>
      </c>
      <c r="L120" s="2">
        <v>0</v>
      </c>
      <c r="M120" s="2">
        <v>0</v>
      </c>
      <c r="N120" s="2">
        <f>SUM(B120:M120)</f>
        <v>2442</v>
      </c>
      <c r="O120" s="10">
        <f>N120/O33</f>
        <v>0.90780669144981407</v>
      </c>
      <c r="P120" s="5"/>
      <c r="Q120" s="15"/>
      <c r="R120" s="15"/>
      <c r="S120" s="15"/>
      <c r="T120" s="15"/>
      <c r="U120" s="15"/>
      <c r="V120" s="15"/>
    </row>
    <row r="121" spans="1:22">
      <c r="A121" s="5">
        <v>1975</v>
      </c>
      <c r="B121" s="2">
        <v>0</v>
      </c>
      <c r="C121" s="2">
        <v>0</v>
      </c>
      <c r="D121" s="2">
        <v>0</v>
      </c>
      <c r="E121" s="2">
        <v>0</v>
      </c>
      <c r="F121" s="2">
        <v>6</v>
      </c>
      <c r="G121" s="2">
        <v>0</v>
      </c>
      <c r="H121" s="2">
        <v>1096</v>
      </c>
      <c r="I121" s="2">
        <v>438</v>
      </c>
      <c r="J121" s="2">
        <v>16</v>
      </c>
      <c r="K121" s="2">
        <v>0</v>
      </c>
      <c r="L121" s="2">
        <v>0</v>
      </c>
      <c r="M121" s="2">
        <v>0</v>
      </c>
      <c r="N121" s="2">
        <f>SUM(B121:M121)</f>
        <v>1556</v>
      </c>
      <c r="O121" s="10">
        <f>N121/O34</f>
        <v>0.87219730941704032</v>
      </c>
      <c r="P121" s="5"/>
      <c r="Q121" s="15"/>
      <c r="R121" s="15"/>
      <c r="S121" s="15"/>
      <c r="T121" s="15"/>
      <c r="U121" s="15"/>
      <c r="V121" s="15"/>
    </row>
    <row r="122" spans="1:22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0"/>
      <c r="P122" s="5"/>
      <c r="Q122" s="15"/>
      <c r="R122" s="15"/>
      <c r="S122" s="15"/>
      <c r="T122" s="15"/>
      <c r="U122" s="15"/>
      <c r="V122" s="15"/>
    </row>
    <row r="123" spans="1:22">
      <c r="A123" s="5">
        <v>1976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437</v>
      </c>
      <c r="H123" s="2">
        <v>1356</v>
      </c>
      <c r="I123" s="2">
        <v>1046</v>
      </c>
      <c r="J123" s="2">
        <v>47</v>
      </c>
      <c r="K123" s="2">
        <v>0</v>
      </c>
      <c r="L123" s="2">
        <v>0</v>
      </c>
      <c r="M123" s="2">
        <v>0</v>
      </c>
      <c r="N123" s="2">
        <f>SUM(B123:M123)</f>
        <v>2886</v>
      </c>
      <c r="O123" s="10">
        <f>N123/O36</f>
        <v>0.88500459981600732</v>
      </c>
      <c r="P123" s="5"/>
      <c r="Q123" s="15"/>
      <c r="R123" s="15"/>
      <c r="S123" s="15"/>
      <c r="T123" s="15"/>
      <c r="U123" s="15"/>
      <c r="V123" s="15"/>
    </row>
    <row r="124" spans="1:22">
      <c r="A124" s="5">
        <v>1977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1179</v>
      </c>
      <c r="I124" s="2">
        <v>114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1293</v>
      </c>
      <c r="O124" s="10">
        <f>N124/O37</f>
        <v>0.94655929721815524</v>
      </c>
      <c r="P124" s="5"/>
      <c r="Q124" s="15"/>
      <c r="R124" s="15"/>
      <c r="S124" s="15"/>
      <c r="T124" s="15"/>
      <c r="U124" s="15"/>
      <c r="V124" s="15"/>
    </row>
    <row r="125" spans="1:22">
      <c r="A125" s="5">
        <v>1978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143</v>
      </c>
      <c r="H125" s="2">
        <v>1121</v>
      </c>
      <c r="I125" s="2">
        <v>545</v>
      </c>
      <c r="J125" s="2">
        <v>80</v>
      </c>
      <c r="K125" s="2">
        <v>0</v>
      </c>
      <c r="L125" s="2">
        <v>0</v>
      </c>
      <c r="M125" s="2">
        <v>0</v>
      </c>
      <c r="N125" s="2">
        <f>SUM(B125:M125)</f>
        <v>1889</v>
      </c>
      <c r="O125" s="10">
        <f>N125/O38</f>
        <v>0.8881053126469205</v>
      </c>
      <c r="P125" s="5"/>
      <c r="Q125" s="15"/>
      <c r="R125" s="15"/>
      <c r="S125" s="15"/>
      <c r="T125" s="15"/>
      <c r="U125" s="15"/>
      <c r="V125" s="15"/>
    </row>
    <row r="126" spans="1:22">
      <c r="A126" s="5">
        <v>1979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6</v>
      </c>
      <c r="H126" s="2">
        <v>247</v>
      </c>
      <c r="I126" s="2">
        <v>958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1211</v>
      </c>
      <c r="O126" s="10">
        <f>N126/O39</f>
        <v>0.91534391534391535</v>
      </c>
      <c r="P126" s="5"/>
      <c r="Q126" s="15"/>
      <c r="R126" s="15"/>
      <c r="S126" s="15"/>
      <c r="T126" s="15"/>
      <c r="U126" s="15"/>
      <c r="V126" s="15"/>
    </row>
    <row r="127" spans="1:22">
      <c r="A127" s="5">
        <v>1980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62</v>
      </c>
      <c r="H127" s="2">
        <v>1586</v>
      </c>
      <c r="I127" s="2">
        <v>734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2382</v>
      </c>
      <c r="O127" s="10">
        <f>N127/O40</f>
        <v>0.94374009508716328</v>
      </c>
      <c r="P127" s="5"/>
      <c r="Q127" s="15"/>
      <c r="R127" s="15"/>
      <c r="S127" s="15"/>
      <c r="T127" s="15"/>
      <c r="U127" s="15"/>
      <c r="V127" s="15"/>
    </row>
    <row r="128" spans="1:22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0"/>
      <c r="P128" s="5"/>
      <c r="Q128" s="15"/>
      <c r="R128" s="15"/>
      <c r="S128" s="15"/>
      <c r="T128" s="15"/>
      <c r="U128" s="15"/>
      <c r="V128" s="15"/>
    </row>
    <row r="129" spans="1:22">
      <c r="A129" s="5">
        <v>1981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84</v>
      </c>
      <c r="H129" s="2">
        <v>370</v>
      </c>
      <c r="I129" s="2">
        <v>72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526</v>
      </c>
      <c r="O129" s="10">
        <f>N129/O42</f>
        <v>0.83624801271860094</v>
      </c>
      <c r="P129" s="5"/>
      <c r="Q129" s="15"/>
      <c r="R129" s="15"/>
      <c r="S129" s="15"/>
      <c r="T129" s="15"/>
      <c r="U129" s="15"/>
      <c r="V129" s="15"/>
    </row>
    <row r="130" spans="1:22">
      <c r="A130" s="5">
        <v>1982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362</v>
      </c>
      <c r="I130" s="2">
        <v>423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785</v>
      </c>
      <c r="O130" s="10">
        <f>N130/O43</f>
        <v>0.92461719670200238</v>
      </c>
      <c r="P130" s="5"/>
      <c r="Q130" s="15"/>
      <c r="R130" s="15"/>
      <c r="S130" s="15"/>
      <c r="T130" s="15"/>
      <c r="U130" s="15"/>
      <c r="V130" s="15"/>
    </row>
    <row r="131" spans="1:22">
      <c r="A131" s="5">
        <v>1983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1030</v>
      </c>
      <c r="I131" s="2">
        <v>756</v>
      </c>
      <c r="J131" s="2">
        <v>65</v>
      </c>
      <c r="K131" s="2">
        <v>0</v>
      </c>
      <c r="L131" s="2">
        <v>0</v>
      </c>
      <c r="M131" s="2">
        <v>0</v>
      </c>
      <c r="N131" s="2">
        <f>SUM(B131:M131)</f>
        <v>1851</v>
      </c>
      <c r="O131" s="10">
        <f>N131/O44</f>
        <v>0.8665730337078652</v>
      </c>
      <c r="P131" s="5"/>
      <c r="Q131" s="15"/>
      <c r="R131" s="15"/>
      <c r="S131" s="15"/>
      <c r="T131" s="15"/>
      <c r="U131" s="15"/>
      <c r="V131" s="15"/>
    </row>
    <row r="132" spans="1:22">
      <c r="A132" s="5">
        <v>1984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5</v>
      </c>
      <c r="H132" s="2">
        <v>949</v>
      </c>
      <c r="I132" s="2">
        <v>799</v>
      </c>
      <c r="J132" s="2">
        <v>208</v>
      </c>
      <c r="K132" s="2">
        <v>0</v>
      </c>
      <c r="L132" s="2">
        <v>0</v>
      </c>
      <c r="M132" s="2">
        <v>0</v>
      </c>
      <c r="N132" s="2">
        <f>SUM(B132:M132)</f>
        <v>1961</v>
      </c>
      <c r="O132" s="10">
        <f>N132/O45</f>
        <v>0.85745518146042854</v>
      </c>
      <c r="P132" s="5"/>
      <c r="Q132" s="15"/>
      <c r="R132" s="15"/>
      <c r="S132" s="15"/>
      <c r="T132" s="15"/>
      <c r="U132" s="15"/>
      <c r="V132" s="15"/>
    </row>
    <row r="133" spans="1:22">
      <c r="A133" s="5">
        <v>1985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3</v>
      </c>
      <c r="H133" s="2">
        <v>570</v>
      </c>
      <c r="I133" s="2">
        <v>219</v>
      </c>
      <c r="J133" s="2">
        <v>48</v>
      </c>
      <c r="K133" s="2">
        <v>0</v>
      </c>
      <c r="L133" s="2">
        <v>0</v>
      </c>
      <c r="M133" s="2">
        <v>0</v>
      </c>
      <c r="N133" s="2">
        <f>SUM(B133:M133)</f>
        <v>840</v>
      </c>
      <c r="O133" s="10">
        <f>N133/O46</f>
        <v>0.68348250610252237</v>
      </c>
      <c r="P133" s="5"/>
      <c r="Q133" s="15"/>
      <c r="R133" s="15"/>
      <c r="S133" s="15"/>
      <c r="T133" s="15"/>
      <c r="U133" s="15"/>
      <c r="V133" s="15"/>
    </row>
    <row r="134" spans="1:22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5"/>
      <c r="Q134" s="15"/>
      <c r="R134" s="15"/>
      <c r="S134" s="15"/>
      <c r="T134" s="15"/>
      <c r="U134" s="15"/>
      <c r="V134" s="15"/>
    </row>
    <row r="135" spans="1:22">
      <c r="A135" s="5">
        <v>1986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168</v>
      </c>
      <c r="H135" s="2">
        <v>1027</v>
      </c>
      <c r="I135" s="2">
        <v>232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1427</v>
      </c>
      <c r="O135" s="10">
        <f>N135/O48</f>
        <v>0.73104508196721307</v>
      </c>
      <c r="P135" s="5"/>
      <c r="Q135" s="15"/>
      <c r="R135" s="15"/>
      <c r="S135" s="15"/>
      <c r="T135" s="15"/>
      <c r="U135" s="15"/>
      <c r="V135" s="15"/>
    </row>
    <row r="136" spans="1:22">
      <c r="A136" s="5">
        <v>1987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295</v>
      </c>
      <c r="H136" s="2">
        <v>602</v>
      </c>
      <c r="I136" s="2">
        <v>314</v>
      </c>
      <c r="J136" s="2">
        <v>22</v>
      </c>
      <c r="K136" s="2">
        <v>0</v>
      </c>
      <c r="L136" s="2">
        <v>0</v>
      </c>
      <c r="M136" s="2">
        <v>0</v>
      </c>
      <c r="N136" s="2">
        <f>SUM(B136:M136)</f>
        <v>1233</v>
      </c>
      <c r="O136" s="10">
        <f>N136/O49</f>
        <v>0.85863509749303624</v>
      </c>
      <c r="P136" s="5"/>
      <c r="Q136" s="15"/>
      <c r="R136" s="15"/>
      <c r="S136" s="15"/>
      <c r="T136" s="15"/>
      <c r="U136" s="15"/>
      <c r="V136" s="15"/>
    </row>
    <row r="137" spans="1:22">
      <c r="A137" s="5">
        <v>1988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761</v>
      </c>
      <c r="H137" s="2">
        <v>465</v>
      </c>
      <c r="I137" s="2">
        <v>404</v>
      </c>
      <c r="J137" s="2">
        <v>42</v>
      </c>
      <c r="K137" s="2">
        <v>0</v>
      </c>
      <c r="L137" s="2">
        <v>0</v>
      </c>
      <c r="M137" s="2">
        <v>0</v>
      </c>
      <c r="N137" s="2">
        <f>SUM(B137:M137)</f>
        <v>1672</v>
      </c>
      <c r="O137" s="10">
        <f>N137/O50</f>
        <v>0.71300639658848619</v>
      </c>
      <c r="P137" s="5"/>
      <c r="Q137" s="15"/>
      <c r="R137" s="15"/>
      <c r="S137" s="15"/>
      <c r="T137" s="15"/>
      <c r="U137" s="15"/>
      <c r="V137" s="15"/>
    </row>
    <row r="138" spans="1:22">
      <c r="A138" s="5">
        <v>1989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108</v>
      </c>
      <c r="H138" s="2">
        <v>662</v>
      </c>
      <c r="I138" s="2">
        <v>528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1298</v>
      </c>
      <c r="O138" s="10">
        <f>N138/O51</f>
        <v>0.70812875068194214</v>
      </c>
      <c r="P138" s="5"/>
      <c r="Q138" s="15"/>
      <c r="R138" s="15"/>
      <c r="S138" s="15"/>
      <c r="T138" s="15"/>
      <c r="U138" s="15"/>
      <c r="V138" s="15"/>
    </row>
    <row r="139" spans="1:22">
      <c r="A139" s="4">
        <v>1990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23</v>
      </c>
      <c r="H139" s="2">
        <v>875</v>
      </c>
      <c r="I139" s="2">
        <v>448</v>
      </c>
      <c r="J139" s="2">
        <v>183</v>
      </c>
      <c r="K139" s="2">
        <v>0</v>
      </c>
      <c r="L139" s="2">
        <v>0</v>
      </c>
      <c r="M139" s="2">
        <v>0</v>
      </c>
      <c r="N139" s="2">
        <f>SUM(B139:M139)</f>
        <v>1529</v>
      </c>
      <c r="O139" s="10">
        <f>N139/O52</f>
        <v>0.72878932316491896</v>
      </c>
      <c r="P139" s="5"/>
      <c r="Q139" s="15"/>
      <c r="R139" s="15"/>
      <c r="S139" s="15"/>
      <c r="T139" s="15"/>
      <c r="U139" s="15"/>
      <c r="V139" s="15"/>
    </row>
    <row r="140" spans="1:22">
      <c r="A140" s="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0"/>
      <c r="P140" s="5"/>
      <c r="Q140" s="15"/>
      <c r="R140" s="15"/>
      <c r="S140" s="15"/>
      <c r="T140" s="15"/>
      <c r="U140" s="15"/>
      <c r="V140" s="15"/>
    </row>
    <row r="141" spans="1:22">
      <c r="A141" s="5">
        <v>1991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235</v>
      </c>
      <c r="H141" s="2">
        <v>720</v>
      </c>
      <c r="I141" s="2">
        <v>459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1414</v>
      </c>
      <c r="O141" s="10">
        <f>N141/O54</f>
        <v>0.68243243243243246</v>
      </c>
      <c r="P141" s="5"/>
      <c r="Q141" s="15"/>
      <c r="R141" s="15"/>
      <c r="S141" s="15"/>
      <c r="T141" s="15"/>
      <c r="U141" s="15"/>
      <c r="V141" s="15"/>
    </row>
    <row r="142" spans="1:22">
      <c r="A142" s="5">
        <v>1992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41</v>
      </c>
      <c r="H142" s="2">
        <v>249</v>
      </c>
      <c r="I142" s="2">
        <v>282</v>
      </c>
      <c r="J142" s="2">
        <v>37</v>
      </c>
      <c r="K142" s="2">
        <v>0</v>
      </c>
      <c r="L142" s="2">
        <v>0</v>
      </c>
      <c r="M142" s="2">
        <v>0</v>
      </c>
      <c r="N142" s="2">
        <f>SUM(B142:M142)</f>
        <v>609</v>
      </c>
      <c r="O142" s="10">
        <f>N142/O55</f>
        <v>0.73639661426844016</v>
      </c>
      <c r="P142" s="5"/>
      <c r="Q142" s="15"/>
      <c r="R142" s="15"/>
      <c r="S142" s="15"/>
      <c r="T142" s="15"/>
      <c r="U142" s="15"/>
      <c r="V142" s="15"/>
    </row>
    <row r="143" spans="1:22">
      <c r="A143" s="5">
        <v>1993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10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10</v>
      </c>
      <c r="O143" s="10">
        <f>N143/O56</f>
        <v>0.83333333333333337</v>
      </c>
      <c r="P143" s="5"/>
      <c r="Q143" s="15"/>
      <c r="R143" s="15"/>
      <c r="S143" s="15"/>
      <c r="T143" s="15"/>
      <c r="U143" s="15"/>
      <c r="V143" s="15"/>
    </row>
    <row r="144" spans="1:22">
      <c r="A144" s="5">
        <v>1994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381</v>
      </c>
      <c r="H144" s="2">
        <v>461</v>
      </c>
      <c r="I144" s="2">
        <v>598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1440</v>
      </c>
      <c r="O144" s="10">
        <f>N144/O57</f>
        <v>0.69598840019333008</v>
      </c>
      <c r="P144" s="5"/>
      <c r="Q144" s="15"/>
      <c r="R144" s="15"/>
      <c r="S144" s="15"/>
      <c r="T144" s="15"/>
      <c r="U144" s="15"/>
      <c r="V144" s="15"/>
    </row>
    <row r="145" spans="1:22">
      <c r="A145" s="5">
        <v>1995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</v>
      </c>
      <c r="H145" s="2">
        <v>879</v>
      </c>
      <c r="I145" s="2">
        <v>547</v>
      </c>
      <c r="J145" s="2">
        <v>139</v>
      </c>
      <c r="K145" s="2">
        <v>0</v>
      </c>
      <c r="L145" s="2">
        <v>0</v>
      </c>
      <c r="M145" s="2">
        <v>0</v>
      </c>
      <c r="N145" s="2">
        <f>SUM(B145:M145)</f>
        <v>1566</v>
      </c>
      <c r="O145" s="10">
        <f>N145/O58</f>
        <v>0.72533580361278371</v>
      </c>
      <c r="P145" s="5"/>
      <c r="Q145" s="15"/>
      <c r="R145" s="15"/>
      <c r="S145" s="15"/>
      <c r="T145" s="15"/>
      <c r="U145" s="15"/>
      <c r="V145" s="15"/>
    </row>
    <row r="146" spans="1:22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5"/>
      <c r="Q146" s="15"/>
      <c r="R146" s="15"/>
      <c r="S146" s="15"/>
      <c r="T146" s="15"/>
      <c r="U146" s="15"/>
      <c r="V146" s="15"/>
    </row>
    <row r="147" spans="1:22">
      <c r="A147" s="5">
        <v>1996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201</v>
      </c>
      <c r="H147" s="2">
        <v>480</v>
      </c>
      <c r="I147" s="2">
        <v>435</v>
      </c>
      <c r="J147" s="2">
        <v>0</v>
      </c>
      <c r="K147" s="2">
        <v>0</v>
      </c>
      <c r="L147" s="2">
        <v>0</v>
      </c>
      <c r="M147" s="2">
        <v>0</v>
      </c>
      <c r="N147" s="2">
        <f t="shared" ref="N147:N156" si="4">SUM(B147:M147)</f>
        <v>1116</v>
      </c>
      <c r="O147" s="10">
        <f>N147/O60</f>
        <v>0.79487179487179482</v>
      </c>
      <c r="P147" s="5"/>
      <c r="Q147" s="15"/>
      <c r="R147" s="15"/>
      <c r="S147" s="15"/>
      <c r="T147" s="15"/>
      <c r="U147" s="15"/>
      <c r="V147" s="15"/>
    </row>
    <row r="148" spans="1:22">
      <c r="A148" s="5">
        <v>1997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711</v>
      </c>
      <c r="I148" s="2">
        <v>421</v>
      </c>
      <c r="J148" s="2">
        <v>25</v>
      </c>
      <c r="K148" s="2">
        <v>0</v>
      </c>
      <c r="L148" s="2">
        <v>0</v>
      </c>
      <c r="M148" s="2">
        <v>0</v>
      </c>
      <c r="N148" s="2">
        <f t="shared" si="4"/>
        <v>1157</v>
      </c>
      <c r="O148" s="10">
        <f>N148/O61</f>
        <v>0.74357326478149099</v>
      </c>
      <c r="P148" s="5"/>
      <c r="Q148" s="15"/>
      <c r="R148" s="15"/>
      <c r="S148" s="15"/>
      <c r="T148" s="15"/>
      <c r="U148" s="15"/>
      <c r="V148" s="15"/>
    </row>
    <row r="149" spans="1:22">
      <c r="A149" s="5">
        <v>1998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497</v>
      </c>
      <c r="H149" s="2">
        <v>696</v>
      </c>
      <c r="I149" s="2">
        <v>506</v>
      </c>
      <c r="J149" s="2">
        <v>41</v>
      </c>
      <c r="K149" s="2">
        <v>0</v>
      </c>
      <c r="L149" s="2">
        <v>0</v>
      </c>
      <c r="M149" s="2">
        <v>0</v>
      </c>
      <c r="N149" s="2">
        <f t="shared" si="4"/>
        <v>1740</v>
      </c>
      <c r="O149" s="10">
        <f>N149/O62</f>
        <v>0.7307853842923141</v>
      </c>
      <c r="P149" s="5"/>
      <c r="Q149" s="15"/>
      <c r="R149" s="15"/>
      <c r="S149" s="15"/>
      <c r="T149" s="15"/>
      <c r="U149" s="15"/>
      <c r="V149" s="15"/>
    </row>
    <row r="150" spans="1:22">
      <c r="A150" s="5">
        <v>1999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145</v>
      </c>
      <c r="H150" s="2">
        <v>957</v>
      </c>
      <c r="I150" s="2">
        <v>669</v>
      </c>
      <c r="J150" s="2">
        <v>73</v>
      </c>
      <c r="K150" s="2">
        <v>0</v>
      </c>
      <c r="L150" s="2">
        <v>0</v>
      </c>
      <c r="M150" s="2">
        <v>0</v>
      </c>
      <c r="N150" s="2">
        <f t="shared" si="4"/>
        <v>1844</v>
      </c>
      <c r="O150" s="10">
        <f>N150/O63</f>
        <v>0.78301486199575376</v>
      </c>
      <c r="P150" s="5"/>
      <c r="Q150" s="15"/>
      <c r="R150" s="15"/>
      <c r="S150" s="15"/>
      <c r="T150" s="15"/>
      <c r="U150" s="15"/>
      <c r="V150" s="15"/>
    </row>
    <row r="151" spans="1:22">
      <c r="A151" s="5">
        <v>2000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489</v>
      </c>
      <c r="H151" s="2">
        <v>997</v>
      </c>
      <c r="I151" s="2">
        <v>1070</v>
      </c>
      <c r="J151" s="2">
        <v>0</v>
      </c>
      <c r="K151" s="2">
        <v>0</v>
      </c>
      <c r="L151" s="2">
        <v>0</v>
      </c>
      <c r="M151" s="2">
        <v>0</v>
      </c>
      <c r="N151" s="2">
        <f t="shared" si="4"/>
        <v>2556</v>
      </c>
      <c r="O151" s="10">
        <f>N151/O64</f>
        <v>0.73808836269130806</v>
      </c>
      <c r="P151" s="5"/>
      <c r="Q151" s="15"/>
      <c r="R151" s="15"/>
      <c r="S151" s="15"/>
      <c r="T151" s="15"/>
      <c r="U151" s="15"/>
      <c r="V151" s="15"/>
    </row>
    <row r="152" spans="1:22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5"/>
      <c r="Q152" s="15"/>
      <c r="R152" s="15"/>
      <c r="S152" s="15"/>
      <c r="T152" s="15"/>
      <c r="U152" s="15"/>
      <c r="V152" s="15"/>
    </row>
    <row r="153" spans="1:22">
      <c r="A153" s="5">
        <v>2001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122</v>
      </c>
      <c r="H153" s="2">
        <v>424</v>
      </c>
      <c r="I153" s="2">
        <v>795</v>
      </c>
      <c r="J153" s="2">
        <v>0</v>
      </c>
      <c r="K153" s="2">
        <v>0</v>
      </c>
      <c r="L153" s="2">
        <v>0</v>
      </c>
      <c r="M153" s="2">
        <v>0</v>
      </c>
      <c r="N153" s="2">
        <f t="shared" si="4"/>
        <v>1341</v>
      </c>
      <c r="O153" s="10">
        <f>N153/O66</f>
        <v>0.67658930373360238</v>
      </c>
      <c r="P153" s="5"/>
      <c r="Q153" s="15"/>
      <c r="R153" s="15"/>
      <c r="S153" s="15"/>
      <c r="T153" s="15"/>
      <c r="U153" s="15"/>
      <c r="V153" s="15"/>
    </row>
    <row r="154" spans="1:22">
      <c r="A154" s="5">
        <v>2002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341</v>
      </c>
      <c r="H154" s="2">
        <v>1234</v>
      </c>
      <c r="I154" s="2">
        <v>379</v>
      </c>
      <c r="J154" s="2">
        <v>0</v>
      </c>
      <c r="K154" s="2">
        <v>0</v>
      </c>
      <c r="L154" s="2">
        <v>0</v>
      </c>
      <c r="M154" s="2">
        <v>0</v>
      </c>
      <c r="N154" s="2">
        <f t="shared" si="4"/>
        <v>1954</v>
      </c>
      <c r="O154" s="10">
        <f>N154/O67</f>
        <v>0.86345558992487847</v>
      </c>
      <c r="P154" s="5"/>
      <c r="Q154" s="15"/>
      <c r="R154" s="15"/>
      <c r="S154" s="15"/>
      <c r="T154" s="15"/>
      <c r="U154" s="15"/>
      <c r="V154" s="15"/>
    </row>
    <row r="155" spans="1:22">
      <c r="A155" s="5">
        <v>2003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879</v>
      </c>
      <c r="I155" s="2">
        <v>366</v>
      </c>
      <c r="J155" s="2">
        <v>0</v>
      </c>
      <c r="K155" s="2">
        <v>0</v>
      </c>
      <c r="L155" s="2">
        <v>0</v>
      </c>
      <c r="M155" s="2">
        <v>0</v>
      </c>
      <c r="N155" s="2">
        <f t="shared" si="4"/>
        <v>1245</v>
      </c>
      <c r="O155" s="10">
        <f>N155/O68</f>
        <v>0.83501006036217307</v>
      </c>
      <c r="P155" s="5"/>
      <c r="Q155" s="15"/>
      <c r="R155" s="15"/>
      <c r="S155" s="15"/>
      <c r="T155" s="15"/>
      <c r="U155" s="15"/>
      <c r="V155" s="15"/>
    </row>
    <row r="156" spans="1:22">
      <c r="A156" s="5">
        <v>2004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f t="shared" si="4"/>
        <v>0</v>
      </c>
      <c r="O156" s="10">
        <v>0</v>
      </c>
      <c r="P156" s="5"/>
      <c r="Q156" s="15"/>
      <c r="R156" s="15"/>
      <c r="S156" s="15"/>
      <c r="T156" s="15"/>
      <c r="U156" s="15"/>
      <c r="V156" s="15"/>
    </row>
    <row r="157" spans="1:22">
      <c r="A157" s="5">
        <v>2005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10">
        <v>0</v>
      </c>
      <c r="P157" s="5"/>
      <c r="Q157" s="15"/>
      <c r="R157" s="15"/>
      <c r="S157" s="15"/>
      <c r="T157" s="15"/>
      <c r="U157" s="15"/>
      <c r="V157" s="15"/>
    </row>
    <row r="158" spans="1:22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0"/>
      <c r="P158" s="5"/>
      <c r="Q158" s="15"/>
      <c r="R158" s="15"/>
      <c r="S158" s="15"/>
      <c r="T158" s="15"/>
      <c r="U158" s="15"/>
      <c r="V158" s="15"/>
    </row>
    <row r="159" spans="1:22">
      <c r="A159" s="5">
        <v>2006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10">
        <v>0</v>
      </c>
      <c r="P159" s="5"/>
      <c r="Q159" s="15"/>
      <c r="R159" s="15"/>
      <c r="S159" s="15"/>
      <c r="T159" s="15"/>
      <c r="U159" s="15"/>
      <c r="V159" s="15"/>
    </row>
    <row r="160" spans="1:22">
      <c r="A160" s="5">
        <v>2007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10">
        <v>0</v>
      </c>
      <c r="P160" s="5"/>
      <c r="Q160" s="15"/>
      <c r="R160" s="15"/>
      <c r="S160" s="15"/>
      <c r="T160" s="15"/>
      <c r="U160" s="15"/>
      <c r="V160" s="15"/>
    </row>
    <row r="161" spans="1:22">
      <c r="A161" s="5">
        <v>2008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48</v>
      </c>
      <c r="H161" s="2">
        <v>100</v>
      </c>
      <c r="I161" s="2">
        <v>85</v>
      </c>
      <c r="J161" s="2">
        <v>0</v>
      </c>
      <c r="K161" s="2">
        <v>0</v>
      </c>
      <c r="L161" s="2">
        <v>0</v>
      </c>
      <c r="M161" s="2">
        <v>0</v>
      </c>
      <c r="N161" s="2">
        <f>SUM(B161:M161)</f>
        <v>233</v>
      </c>
      <c r="O161" s="10">
        <f>N161/O74</f>
        <v>0.74919614147909963</v>
      </c>
      <c r="P161" s="5"/>
      <c r="Q161" s="15"/>
      <c r="R161" s="15"/>
      <c r="S161" s="15"/>
      <c r="T161" s="15"/>
      <c r="U161" s="15"/>
      <c r="V161" s="15"/>
    </row>
    <row r="162" spans="1:22">
      <c r="A162" s="5">
        <v>2009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85</v>
      </c>
      <c r="H162" s="2">
        <v>297</v>
      </c>
      <c r="I162" s="2">
        <v>227</v>
      </c>
      <c r="J162" s="2">
        <v>0</v>
      </c>
      <c r="K162" s="2">
        <v>0</v>
      </c>
      <c r="L162" s="2">
        <v>0</v>
      </c>
      <c r="M162" s="2">
        <v>0</v>
      </c>
      <c r="N162" s="2">
        <f>SUM(B162:M162)</f>
        <v>609</v>
      </c>
      <c r="O162" s="10">
        <f>N162/O75</f>
        <v>0.84818941504178269</v>
      </c>
      <c r="P162" s="5"/>
      <c r="Q162" s="15"/>
      <c r="R162" s="15"/>
      <c r="S162" s="15"/>
      <c r="T162" s="15"/>
      <c r="U162" s="15"/>
      <c r="V162" s="15"/>
    </row>
    <row r="163" spans="1:22">
      <c r="A163" s="5">
        <v>2010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89</v>
      </c>
      <c r="I163" s="2">
        <v>70</v>
      </c>
      <c r="J163" s="2">
        <v>0</v>
      </c>
      <c r="K163" s="2">
        <v>0</v>
      </c>
      <c r="L163" s="2">
        <v>0</v>
      </c>
      <c r="M163" s="2">
        <v>0</v>
      </c>
      <c r="N163" s="2">
        <f>SUM(B163:M163)</f>
        <v>159</v>
      </c>
      <c r="O163" s="10">
        <f>N163/O76</f>
        <v>0.78712871287128716</v>
      </c>
      <c r="P163" s="5"/>
      <c r="Q163" s="15"/>
      <c r="R163" s="15"/>
      <c r="S163" s="15"/>
      <c r="T163" s="15"/>
      <c r="U163" s="15"/>
      <c r="V163" s="15"/>
    </row>
    <row r="164" spans="1:22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0"/>
      <c r="P164" s="5"/>
      <c r="Q164" s="15"/>
      <c r="R164" s="15"/>
      <c r="S164" s="15"/>
      <c r="T164" s="15"/>
      <c r="U164" s="15"/>
      <c r="V164" s="15"/>
    </row>
    <row r="165" spans="1:22">
      <c r="A165" s="5">
        <v>2011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8</v>
      </c>
      <c r="H165" s="2">
        <v>159</v>
      </c>
      <c r="I165" s="2">
        <v>50</v>
      </c>
      <c r="J165" s="2">
        <v>0</v>
      </c>
      <c r="K165" s="2">
        <v>0</v>
      </c>
      <c r="L165" s="2">
        <v>0</v>
      </c>
      <c r="M165" s="2">
        <v>0</v>
      </c>
      <c r="N165" s="2">
        <f t="shared" ref="N165:N170" si="5">SUM(B165:M165)</f>
        <v>217</v>
      </c>
      <c r="O165" s="10">
        <f>N165/O78</f>
        <v>0.5070093457943925</v>
      </c>
      <c r="P165" s="5"/>
      <c r="Q165" s="15"/>
      <c r="R165" s="15"/>
      <c r="S165" s="15"/>
      <c r="T165" s="15"/>
      <c r="U165" s="15"/>
      <c r="V165" s="15"/>
    </row>
    <row r="166" spans="1:22">
      <c r="A166" s="5">
        <v>2012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133</v>
      </c>
      <c r="H166" s="2">
        <v>416</v>
      </c>
      <c r="I166" s="2">
        <v>212</v>
      </c>
      <c r="J166" s="2">
        <v>0</v>
      </c>
      <c r="K166" s="2">
        <v>0</v>
      </c>
      <c r="L166" s="2">
        <v>0</v>
      </c>
      <c r="M166" s="2">
        <v>0</v>
      </c>
      <c r="N166" s="2">
        <f t="shared" si="5"/>
        <v>761</v>
      </c>
      <c r="O166" s="10">
        <f>N166/O79</f>
        <v>0.86085972850678738</v>
      </c>
      <c r="P166" s="5"/>
      <c r="Q166" s="15"/>
      <c r="R166" s="15"/>
      <c r="S166" s="15"/>
      <c r="T166" s="15"/>
      <c r="U166" s="15"/>
      <c r="V166" s="15"/>
    </row>
    <row r="167" spans="1:22">
      <c r="A167" s="5">
        <v>2013</v>
      </c>
      <c r="B167" s="2">
        <v>0</v>
      </c>
      <c r="C167" s="2">
        <v>0</v>
      </c>
      <c r="D167" s="2">
        <v>0</v>
      </c>
      <c r="E167" s="2">
        <v>0</v>
      </c>
      <c r="F167" s="2">
        <v>0</v>
      </c>
      <c r="G167" s="2">
        <v>51</v>
      </c>
      <c r="H167" s="2">
        <v>276</v>
      </c>
      <c r="I167" s="2">
        <v>170</v>
      </c>
      <c r="J167" s="2">
        <v>0</v>
      </c>
      <c r="K167" s="2">
        <v>0</v>
      </c>
      <c r="L167" s="2">
        <v>0</v>
      </c>
      <c r="M167" s="2">
        <v>0</v>
      </c>
      <c r="N167" s="2">
        <f t="shared" si="5"/>
        <v>497</v>
      </c>
      <c r="O167" s="10">
        <f>N167/O80</f>
        <v>0.89068100358422941</v>
      </c>
      <c r="P167" s="5"/>
      <c r="Q167" s="15"/>
      <c r="R167" s="15"/>
      <c r="S167" s="15"/>
      <c r="T167" s="15"/>
      <c r="U167" s="15"/>
      <c r="V167" s="15"/>
    </row>
    <row r="168" spans="1:22">
      <c r="A168" s="5">
        <v>2014</v>
      </c>
      <c r="B168" s="2">
        <v>0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f t="shared" si="5"/>
        <v>0</v>
      </c>
      <c r="O168" s="10">
        <v>0</v>
      </c>
      <c r="P168" s="5"/>
      <c r="Q168" s="15"/>
      <c r="R168" s="15"/>
      <c r="S168" s="15"/>
      <c r="T168" s="15"/>
      <c r="U168" s="15"/>
      <c r="V168" s="15"/>
    </row>
    <row r="169" spans="1:22">
      <c r="A169" s="5">
        <v>2015</v>
      </c>
      <c r="B169" s="2">
        <v>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274</v>
      </c>
      <c r="I169" s="2">
        <v>160</v>
      </c>
      <c r="J169" s="2">
        <v>0</v>
      </c>
      <c r="K169" s="2">
        <v>0</v>
      </c>
      <c r="L169" s="2">
        <v>0</v>
      </c>
      <c r="M169" s="2">
        <v>0</v>
      </c>
      <c r="N169" s="2">
        <f t="shared" si="5"/>
        <v>434</v>
      </c>
      <c r="O169" s="10">
        <f>N169/O82</f>
        <v>0.89855072463768115</v>
      </c>
      <c r="P169" s="5"/>
      <c r="Q169" s="15"/>
      <c r="R169" s="15"/>
      <c r="S169" s="15"/>
      <c r="T169" s="15"/>
      <c r="U169" s="15"/>
      <c r="V169" s="15"/>
    </row>
    <row r="170" spans="1:22">
      <c r="A170" s="5">
        <v>2016</v>
      </c>
      <c r="B170" s="2">
        <v>0</v>
      </c>
      <c r="C170" s="2">
        <v>0</v>
      </c>
      <c r="D170" s="2">
        <v>0</v>
      </c>
      <c r="E170" s="2">
        <v>0</v>
      </c>
      <c r="F170" s="2">
        <v>0</v>
      </c>
      <c r="G170" s="2">
        <v>73</v>
      </c>
      <c r="H170" s="2">
        <v>243</v>
      </c>
      <c r="I170" s="2">
        <v>184</v>
      </c>
      <c r="J170" s="2">
        <v>0</v>
      </c>
      <c r="K170" s="2">
        <v>0</v>
      </c>
      <c r="L170" s="2">
        <v>0</v>
      </c>
      <c r="M170" s="2">
        <v>0</v>
      </c>
      <c r="N170" s="2">
        <f t="shared" si="5"/>
        <v>500</v>
      </c>
      <c r="O170" s="10">
        <f>N170/O83</f>
        <v>0.89766606822262118</v>
      </c>
      <c r="P170" s="5"/>
      <c r="Q170" s="15"/>
      <c r="R170" s="15"/>
      <c r="S170" s="15"/>
      <c r="T170" s="15"/>
      <c r="U170" s="15"/>
      <c r="V170" s="15"/>
    </row>
    <row r="171" spans="1:22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5"/>
      <c r="Q171" s="15"/>
      <c r="R171" s="15"/>
      <c r="S171" s="15"/>
      <c r="T171" s="15"/>
      <c r="U171" s="15"/>
      <c r="V171" s="15"/>
    </row>
    <row r="172" spans="1:22" ht="16.5" thickBot="1">
      <c r="A172" s="12" t="s">
        <v>1</v>
      </c>
      <c r="B172" s="13">
        <f t="shared" ref="B172:N172" si="6">SUM(B94:B170)</f>
        <v>0</v>
      </c>
      <c r="C172" s="13">
        <f t="shared" si="6"/>
        <v>0</v>
      </c>
      <c r="D172" s="13">
        <f t="shared" si="6"/>
        <v>0</v>
      </c>
      <c r="E172" s="13">
        <f t="shared" si="6"/>
        <v>0</v>
      </c>
      <c r="F172" s="13">
        <f t="shared" si="6"/>
        <v>518</v>
      </c>
      <c r="G172" s="13">
        <f t="shared" si="6"/>
        <v>6017</v>
      </c>
      <c r="H172" s="13">
        <f t="shared" si="6"/>
        <v>39927</v>
      </c>
      <c r="I172" s="13">
        <f t="shared" si="6"/>
        <v>29310</v>
      </c>
      <c r="J172" s="13">
        <f t="shared" si="6"/>
        <v>2140</v>
      </c>
      <c r="K172" s="13">
        <f t="shared" si="6"/>
        <v>25</v>
      </c>
      <c r="L172" s="13">
        <f t="shared" si="6"/>
        <v>0</v>
      </c>
      <c r="M172" s="13">
        <f t="shared" si="6"/>
        <v>0</v>
      </c>
      <c r="N172" s="13">
        <f t="shared" si="6"/>
        <v>77937</v>
      </c>
      <c r="O172" s="14">
        <f>N172/O85</f>
        <v>0.57475663716814163</v>
      </c>
      <c r="P172" s="7"/>
      <c r="Q172" s="15"/>
      <c r="R172" s="15"/>
      <c r="S172" s="15"/>
      <c r="T172" s="15"/>
      <c r="U172" s="15"/>
      <c r="V172" s="15"/>
    </row>
    <row r="173" spans="1:22" ht="17.25" thickTop="1" thickBot="1">
      <c r="A173" s="25" t="s">
        <v>2</v>
      </c>
      <c r="B173" s="26">
        <f t="shared" ref="B173:O173" si="7">AVERAGE(B94:B170)</f>
        <v>0</v>
      </c>
      <c r="C173" s="26">
        <f t="shared" si="7"/>
        <v>0</v>
      </c>
      <c r="D173" s="26">
        <f t="shared" si="7"/>
        <v>0</v>
      </c>
      <c r="E173" s="26">
        <f t="shared" si="7"/>
        <v>0</v>
      </c>
      <c r="F173" s="26">
        <f t="shared" si="7"/>
        <v>7.9692307692307693</v>
      </c>
      <c r="G173" s="26">
        <f t="shared" si="7"/>
        <v>92.569230769230771</v>
      </c>
      <c r="H173" s="26">
        <f t="shared" si="7"/>
        <v>614.26153846153841</v>
      </c>
      <c r="I173" s="26">
        <f t="shared" si="7"/>
        <v>450.92307692307691</v>
      </c>
      <c r="J173" s="26">
        <f t="shared" si="7"/>
        <v>32.92307692307692</v>
      </c>
      <c r="K173" s="26">
        <f t="shared" si="7"/>
        <v>0.38461538461538464</v>
      </c>
      <c r="L173" s="26">
        <f t="shared" si="7"/>
        <v>0</v>
      </c>
      <c r="M173" s="26">
        <f t="shared" si="7"/>
        <v>0</v>
      </c>
      <c r="N173" s="26">
        <f t="shared" si="7"/>
        <v>1199.0307692307692</v>
      </c>
      <c r="O173" s="27">
        <f t="shared" si="7"/>
        <v>0.65502986677446096</v>
      </c>
      <c r="P173" s="7"/>
      <c r="Q173" s="15"/>
      <c r="R173" s="15"/>
      <c r="S173" s="15"/>
      <c r="T173" s="15"/>
      <c r="U173" s="15"/>
      <c r="V173" s="15"/>
    </row>
    <row r="174" spans="1:22" ht="15.75" thickTop="1">
      <c r="A174" s="34" t="s">
        <v>28</v>
      </c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5"/>
      <c r="Q174" s="15"/>
      <c r="R174" s="15"/>
      <c r="S174" s="15"/>
      <c r="T174" s="15"/>
      <c r="U174" s="15"/>
      <c r="V174" s="15"/>
    </row>
    <row r="175" spans="1:22">
      <c r="A175" s="33" t="s">
        <v>32</v>
      </c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5"/>
      <c r="Q175" s="15"/>
      <c r="R175" s="15"/>
      <c r="S175" s="15"/>
      <c r="T175" s="15"/>
      <c r="U175" s="15"/>
      <c r="V175" s="15"/>
    </row>
    <row r="176" spans="1:22">
      <c r="A176" s="33" t="s">
        <v>30</v>
      </c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4"/>
      <c r="P176" s="5"/>
      <c r="Q176" s="15"/>
      <c r="R176" s="15"/>
      <c r="S176" s="15"/>
      <c r="T176" s="15"/>
      <c r="U176" s="15"/>
      <c r="V176" s="15"/>
    </row>
    <row r="177" spans="1:22">
      <c r="A177" s="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 t="s">
        <v>20</v>
      </c>
      <c r="P177" s="5"/>
      <c r="Q177" s="15"/>
      <c r="R177" s="15"/>
      <c r="S177" s="15"/>
      <c r="T177" s="15"/>
      <c r="U177" s="15"/>
      <c r="V177" s="15"/>
    </row>
    <row r="178" spans="1:22">
      <c r="A178" s="24" t="s">
        <v>0</v>
      </c>
      <c r="B178" s="16" t="s">
        <v>3</v>
      </c>
      <c r="C178" s="16" t="s">
        <v>4</v>
      </c>
      <c r="D178" s="16" t="s">
        <v>5</v>
      </c>
      <c r="E178" s="16" t="s">
        <v>6</v>
      </c>
      <c r="F178" s="16" t="s">
        <v>7</v>
      </c>
      <c r="G178" s="16" t="s">
        <v>8</v>
      </c>
      <c r="H178" s="16" t="s">
        <v>9</v>
      </c>
      <c r="I178" s="16" t="s">
        <v>10</v>
      </c>
      <c r="J178" s="16" t="s">
        <v>11</v>
      </c>
      <c r="K178" s="16" t="s">
        <v>12</v>
      </c>
      <c r="L178" s="16" t="s">
        <v>13</v>
      </c>
      <c r="M178" s="16" t="s">
        <v>14</v>
      </c>
      <c r="N178" s="16" t="s">
        <v>16</v>
      </c>
      <c r="O178" s="16" t="s">
        <v>19</v>
      </c>
      <c r="P178" s="22" t="s">
        <v>21</v>
      </c>
      <c r="Q178" s="15"/>
      <c r="R178" s="15"/>
      <c r="S178" s="15"/>
      <c r="T178" s="15"/>
      <c r="U178" s="15"/>
      <c r="V178" s="15"/>
    </row>
    <row r="179" spans="1:22">
      <c r="A179" s="11">
        <v>1952</v>
      </c>
      <c r="B179" s="3">
        <f t="shared" ref="B179:M179" si="8">C7-B94</f>
        <v>0</v>
      </c>
      <c r="C179" s="3">
        <f t="shared" si="8"/>
        <v>0</v>
      </c>
      <c r="D179" s="3">
        <f t="shared" si="8"/>
        <v>0</v>
      </c>
      <c r="E179" s="3">
        <f t="shared" si="8"/>
        <v>0</v>
      </c>
      <c r="F179" s="3">
        <f t="shared" si="8"/>
        <v>184</v>
      </c>
      <c r="G179" s="3">
        <f t="shared" si="8"/>
        <v>2146</v>
      </c>
      <c r="H179" s="3">
        <f t="shared" si="8"/>
        <v>1476</v>
      </c>
      <c r="I179" s="3">
        <f t="shared" si="8"/>
        <v>2598</v>
      </c>
      <c r="J179" s="3">
        <f t="shared" si="8"/>
        <v>615</v>
      </c>
      <c r="K179" s="3">
        <f t="shared" si="8"/>
        <v>0</v>
      </c>
      <c r="L179" s="3">
        <f t="shared" si="8"/>
        <v>0</v>
      </c>
      <c r="M179" s="3">
        <f t="shared" si="8"/>
        <v>0</v>
      </c>
      <c r="N179" s="3">
        <f>SUM(B179:M179)</f>
        <v>7019</v>
      </c>
      <c r="O179" s="9">
        <f>N179/O7</f>
        <v>0.95548597876395314</v>
      </c>
      <c r="P179" s="10">
        <f>O179+O94</f>
        <v>1</v>
      </c>
      <c r="Q179" s="15"/>
      <c r="R179" s="15"/>
      <c r="S179" s="15"/>
      <c r="T179" s="15"/>
      <c r="U179" s="15"/>
      <c r="V179" s="15"/>
    </row>
    <row r="180" spans="1:22">
      <c r="A180" s="5">
        <v>1953</v>
      </c>
      <c r="B180" s="2">
        <f t="shared" ref="B180:M180" si="9">C8-B95</f>
        <v>0</v>
      </c>
      <c r="C180" s="2">
        <f t="shared" si="9"/>
        <v>0</v>
      </c>
      <c r="D180" s="2">
        <f t="shared" si="9"/>
        <v>0</v>
      </c>
      <c r="E180" s="2">
        <f t="shared" si="9"/>
        <v>0</v>
      </c>
      <c r="F180" s="2">
        <f t="shared" si="9"/>
        <v>0</v>
      </c>
      <c r="G180" s="2">
        <f t="shared" si="9"/>
        <v>0</v>
      </c>
      <c r="H180" s="2">
        <f t="shared" si="9"/>
        <v>757</v>
      </c>
      <c r="I180" s="2">
        <f t="shared" si="9"/>
        <v>591</v>
      </c>
      <c r="J180" s="2">
        <f t="shared" si="9"/>
        <v>0</v>
      </c>
      <c r="K180" s="2">
        <f t="shared" si="9"/>
        <v>0</v>
      </c>
      <c r="L180" s="2">
        <f t="shared" si="9"/>
        <v>0</v>
      </c>
      <c r="M180" s="2">
        <f t="shared" si="9"/>
        <v>0</v>
      </c>
      <c r="N180" s="2">
        <f>SUM(B180:M180)</f>
        <v>1348</v>
      </c>
      <c r="O180" s="10">
        <f>N180/O8</f>
        <v>0.91825613079019075</v>
      </c>
      <c r="P180" s="10">
        <f>O180+O95</f>
        <v>1</v>
      </c>
      <c r="Q180" s="15"/>
      <c r="R180" s="15"/>
      <c r="S180" s="15"/>
      <c r="T180" s="15"/>
      <c r="U180" s="15"/>
      <c r="V180" s="15"/>
    </row>
    <row r="181" spans="1:22">
      <c r="A181" s="5">
        <v>1954</v>
      </c>
      <c r="B181" s="2">
        <f t="shared" ref="B181:M181" si="10">C9-B96</f>
        <v>0</v>
      </c>
      <c r="C181" s="2">
        <f t="shared" si="10"/>
        <v>0</v>
      </c>
      <c r="D181" s="2">
        <f t="shared" si="10"/>
        <v>0</v>
      </c>
      <c r="E181" s="2">
        <f t="shared" si="10"/>
        <v>0</v>
      </c>
      <c r="F181" s="2">
        <f t="shared" si="10"/>
        <v>1073</v>
      </c>
      <c r="G181" s="2">
        <f t="shared" si="10"/>
        <v>2126</v>
      </c>
      <c r="H181" s="2">
        <f t="shared" si="10"/>
        <v>1799</v>
      </c>
      <c r="I181" s="2">
        <f t="shared" si="10"/>
        <v>1980</v>
      </c>
      <c r="J181" s="2">
        <f t="shared" si="10"/>
        <v>1349</v>
      </c>
      <c r="K181" s="2">
        <f t="shared" si="10"/>
        <v>99</v>
      </c>
      <c r="L181" s="2">
        <f t="shared" si="10"/>
        <v>0</v>
      </c>
      <c r="M181" s="2">
        <f t="shared" si="10"/>
        <v>0</v>
      </c>
      <c r="N181" s="2">
        <f>SUM(B181:M181)</f>
        <v>8426</v>
      </c>
      <c r="O181" s="10">
        <f>N181/O9</f>
        <v>0.86982553938267781</v>
      </c>
      <c r="P181" s="10">
        <f>O181+O96</f>
        <v>1</v>
      </c>
      <c r="Q181" s="15"/>
      <c r="R181" s="15"/>
      <c r="S181" s="15"/>
      <c r="T181" s="15"/>
      <c r="U181" s="15"/>
      <c r="V181" s="15"/>
    </row>
    <row r="182" spans="1:22">
      <c r="A182" s="5">
        <v>1955</v>
      </c>
      <c r="B182" s="2">
        <f t="shared" ref="B182:M182" si="11">C10-B97</f>
        <v>0</v>
      </c>
      <c r="C182" s="2">
        <f t="shared" si="11"/>
        <v>0</v>
      </c>
      <c r="D182" s="2">
        <f t="shared" si="11"/>
        <v>0</v>
      </c>
      <c r="E182" s="2">
        <f t="shared" si="11"/>
        <v>0</v>
      </c>
      <c r="F182" s="2">
        <f t="shared" si="11"/>
        <v>1566</v>
      </c>
      <c r="G182" s="2">
        <f t="shared" si="11"/>
        <v>731</v>
      </c>
      <c r="H182" s="2">
        <f t="shared" si="11"/>
        <v>954</v>
      </c>
      <c r="I182" s="2">
        <f t="shared" si="11"/>
        <v>455</v>
      </c>
      <c r="J182" s="2">
        <f t="shared" si="11"/>
        <v>261</v>
      </c>
      <c r="K182" s="2">
        <f t="shared" si="11"/>
        <v>0</v>
      </c>
      <c r="L182" s="2">
        <f t="shared" si="11"/>
        <v>0</v>
      </c>
      <c r="M182" s="2">
        <f t="shared" si="11"/>
        <v>0</v>
      </c>
      <c r="N182" s="2">
        <f>SUM(B182:M182)</f>
        <v>3967</v>
      </c>
      <c r="O182" s="10">
        <f>N182/O10</f>
        <v>0.60060560181680545</v>
      </c>
      <c r="P182" s="10">
        <f>O182+O97</f>
        <v>1</v>
      </c>
      <c r="Q182" s="15"/>
      <c r="R182" s="15"/>
      <c r="S182" s="15"/>
      <c r="T182" s="15"/>
      <c r="U182" s="15"/>
      <c r="V182" s="15"/>
    </row>
    <row r="183" spans="1:22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  <c r="R183" s="15"/>
      <c r="S183" s="15"/>
      <c r="T183" s="15"/>
      <c r="U183" s="15"/>
      <c r="V183" s="15"/>
    </row>
    <row r="184" spans="1:22">
      <c r="A184" s="5">
        <v>1956</v>
      </c>
      <c r="B184" s="2">
        <f t="shared" ref="B184:M184" si="12">C12-B99</f>
        <v>0</v>
      </c>
      <c r="C184" s="2">
        <f t="shared" si="12"/>
        <v>0</v>
      </c>
      <c r="D184" s="2">
        <f t="shared" si="12"/>
        <v>0</v>
      </c>
      <c r="E184" s="2">
        <f t="shared" si="12"/>
        <v>181</v>
      </c>
      <c r="F184" s="2">
        <f t="shared" si="12"/>
        <v>1220</v>
      </c>
      <c r="G184" s="2">
        <f t="shared" si="12"/>
        <v>845</v>
      </c>
      <c r="H184" s="2">
        <f t="shared" si="12"/>
        <v>811</v>
      </c>
      <c r="I184" s="2">
        <f t="shared" si="12"/>
        <v>613</v>
      </c>
      <c r="J184" s="2">
        <f t="shared" si="12"/>
        <v>300</v>
      </c>
      <c r="K184" s="2">
        <f t="shared" si="12"/>
        <v>183</v>
      </c>
      <c r="L184" s="2">
        <f t="shared" si="12"/>
        <v>0</v>
      </c>
      <c r="M184" s="2">
        <f t="shared" si="12"/>
        <v>0</v>
      </c>
      <c r="N184" s="2">
        <f>SUM(B184:M184)</f>
        <v>4153</v>
      </c>
      <c r="O184" s="10">
        <f>N184/O12</f>
        <v>0.6762742224393421</v>
      </c>
      <c r="P184" s="10">
        <f>O184+O99</f>
        <v>1</v>
      </c>
      <c r="Q184" s="15"/>
      <c r="R184" s="15"/>
      <c r="S184" s="15"/>
      <c r="T184" s="15"/>
      <c r="U184" s="15"/>
      <c r="V184" s="15"/>
    </row>
    <row r="185" spans="1:22">
      <c r="A185" s="5">
        <v>1957</v>
      </c>
      <c r="B185" s="2">
        <f t="shared" ref="B185:M185" si="13">C13-B100</f>
        <v>0</v>
      </c>
      <c r="C185" s="2">
        <f t="shared" si="13"/>
        <v>0</v>
      </c>
      <c r="D185" s="2">
        <f t="shared" si="13"/>
        <v>0</v>
      </c>
      <c r="E185" s="2">
        <f t="shared" si="13"/>
        <v>0</v>
      </c>
      <c r="F185" s="2">
        <f t="shared" si="13"/>
        <v>0</v>
      </c>
      <c r="G185" s="2">
        <f t="shared" si="13"/>
        <v>312</v>
      </c>
      <c r="H185" s="2">
        <f t="shared" si="13"/>
        <v>555</v>
      </c>
      <c r="I185" s="2">
        <f t="shared" si="13"/>
        <v>296</v>
      </c>
      <c r="J185" s="2">
        <f t="shared" si="13"/>
        <v>243</v>
      </c>
      <c r="K185" s="2">
        <f t="shared" si="13"/>
        <v>-556</v>
      </c>
      <c r="L185" s="2">
        <f t="shared" si="13"/>
        <v>-6</v>
      </c>
      <c r="M185" s="2">
        <f t="shared" si="13"/>
        <v>0</v>
      </c>
      <c r="N185" s="2">
        <f>SUM(B185:M185)</f>
        <v>844</v>
      </c>
      <c r="O185" s="10">
        <f>N185/O13</f>
        <v>0.386801099908341</v>
      </c>
      <c r="P185" s="10">
        <f>O185+O100</f>
        <v>1</v>
      </c>
      <c r="Q185" s="15"/>
      <c r="R185" s="15"/>
      <c r="S185" s="15"/>
      <c r="T185" s="15"/>
      <c r="U185" s="15"/>
      <c r="V185" s="15"/>
    </row>
    <row r="186" spans="1:22">
      <c r="A186" s="5">
        <v>1958</v>
      </c>
      <c r="B186" s="2">
        <f t="shared" ref="B186:M186" si="14">C14-B101</f>
        <v>0</v>
      </c>
      <c r="C186" s="2">
        <f t="shared" si="14"/>
        <v>0</v>
      </c>
      <c r="D186" s="2">
        <f t="shared" si="14"/>
        <v>0</v>
      </c>
      <c r="E186" s="2">
        <f t="shared" si="14"/>
        <v>617</v>
      </c>
      <c r="F186" s="2">
        <f t="shared" si="14"/>
        <v>-130</v>
      </c>
      <c r="G186" s="2">
        <f t="shared" si="14"/>
        <v>737</v>
      </c>
      <c r="H186" s="2">
        <f t="shared" si="14"/>
        <v>293</v>
      </c>
      <c r="I186" s="2">
        <f t="shared" si="14"/>
        <v>-38</v>
      </c>
      <c r="J186" s="2">
        <f t="shared" si="14"/>
        <v>-4</v>
      </c>
      <c r="K186" s="2">
        <f t="shared" si="14"/>
        <v>-175</v>
      </c>
      <c r="L186" s="2">
        <f t="shared" si="14"/>
        <v>0</v>
      </c>
      <c r="M186" s="2">
        <f t="shared" si="14"/>
        <v>0</v>
      </c>
      <c r="N186" s="2">
        <f>SUM(B186:M186)</f>
        <v>1300</v>
      </c>
      <c r="O186" s="10">
        <f>N186/O14</f>
        <v>0.80545229244114003</v>
      </c>
      <c r="P186" s="10">
        <f>O186+O101</f>
        <v>1</v>
      </c>
      <c r="Q186" s="15"/>
      <c r="R186" s="15"/>
      <c r="S186" s="15"/>
      <c r="T186" s="15"/>
      <c r="U186" s="15"/>
      <c r="V186" s="15"/>
    </row>
    <row r="187" spans="1:22">
      <c r="A187" s="5">
        <v>1959</v>
      </c>
      <c r="B187" s="2">
        <f t="shared" ref="B187:M187" si="15">C15-B102</f>
        <v>0</v>
      </c>
      <c r="C187" s="2">
        <f t="shared" si="15"/>
        <v>0</v>
      </c>
      <c r="D187" s="2">
        <f t="shared" si="15"/>
        <v>0</v>
      </c>
      <c r="E187" s="2">
        <f t="shared" si="15"/>
        <v>0</v>
      </c>
      <c r="F187" s="2">
        <f t="shared" si="15"/>
        <v>1079</v>
      </c>
      <c r="G187" s="2">
        <f t="shared" si="15"/>
        <v>591</v>
      </c>
      <c r="H187" s="2">
        <f t="shared" si="15"/>
        <v>466</v>
      </c>
      <c r="I187" s="2">
        <f t="shared" si="15"/>
        <v>1022</v>
      </c>
      <c r="J187" s="2">
        <f t="shared" si="15"/>
        <v>-62</v>
      </c>
      <c r="K187" s="2">
        <f t="shared" si="15"/>
        <v>-53</v>
      </c>
      <c r="L187" s="2">
        <f t="shared" si="15"/>
        <v>0</v>
      </c>
      <c r="M187" s="2">
        <f t="shared" si="15"/>
        <v>0</v>
      </c>
      <c r="N187" s="2">
        <f>SUM(B187:M187)</f>
        <v>3043</v>
      </c>
      <c r="O187" s="10">
        <f>N187/O15</f>
        <v>0.5928307032924216</v>
      </c>
      <c r="P187" s="10">
        <f>O187+O102</f>
        <v>1</v>
      </c>
      <c r="Q187" s="15"/>
      <c r="R187" s="15"/>
      <c r="S187" s="15"/>
      <c r="T187" s="15"/>
      <c r="U187" s="15"/>
      <c r="V187" s="15"/>
    </row>
    <row r="188" spans="1:22">
      <c r="A188" s="5">
        <v>1960</v>
      </c>
      <c r="B188" s="2">
        <f t="shared" ref="B188:M188" si="16">C16-B103</f>
        <v>0</v>
      </c>
      <c r="C188" s="2">
        <f t="shared" si="16"/>
        <v>0</v>
      </c>
      <c r="D188" s="2">
        <f t="shared" si="16"/>
        <v>0</v>
      </c>
      <c r="E188" s="2">
        <f t="shared" si="16"/>
        <v>0</v>
      </c>
      <c r="F188" s="2">
        <f t="shared" si="16"/>
        <v>0</v>
      </c>
      <c r="G188" s="2">
        <f t="shared" si="16"/>
        <v>947</v>
      </c>
      <c r="H188" s="2">
        <f t="shared" si="16"/>
        <v>2072</v>
      </c>
      <c r="I188" s="2">
        <f t="shared" si="16"/>
        <v>2168</v>
      </c>
      <c r="J188" s="2">
        <f t="shared" si="16"/>
        <v>43</v>
      </c>
      <c r="K188" s="2">
        <f t="shared" si="16"/>
        <v>0</v>
      </c>
      <c r="L188" s="2">
        <f t="shared" si="16"/>
        <v>0</v>
      </c>
      <c r="M188" s="2">
        <f t="shared" si="16"/>
        <v>0</v>
      </c>
      <c r="N188" s="2">
        <f>SUM(B188:M188)</f>
        <v>5230</v>
      </c>
      <c r="O188" s="10">
        <f>N188/O16</f>
        <v>1</v>
      </c>
      <c r="P188" s="10">
        <f>O188+O103</f>
        <v>1</v>
      </c>
      <c r="Q188" s="15"/>
      <c r="R188" s="15"/>
      <c r="S188" s="15"/>
      <c r="T188" s="15"/>
      <c r="U188" s="15"/>
      <c r="V188" s="15"/>
    </row>
    <row r="189" spans="1:22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  <c r="R189" s="15"/>
      <c r="S189" s="15"/>
      <c r="T189" s="15"/>
      <c r="U189" s="15"/>
      <c r="V189" s="15"/>
    </row>
    <row r="190" spans="1:22">
      <c r="A190" s="5">
        <v>1961</v>
      </c>
      <c r="B190" s="2">
        <f t="shared" ref="B190:M190" si="17">C18-B105</f>
        <v>0</v>
      </c>
      <c r="C190" s="2">
        <f t="shared" si="17"/>
        <v>0</v>
      </c>
      <c r="D190" s="2">
        <f t="shared" si="17"/>
        <v>0</v>
      </c>
      <c r="E190" s="2">
        <f t="shared" si="17"/>
        <v>113</v>
      </c>
      <c r="F190" s="2">
        <f t="shared" si="17"/>
        <v>583</v>
      </c>
      <c r="G190" s="2">
        <f t="shared" si="17"/>
        <v>451</v>
      </c>
      <c r="H190" s="2">
        <f t="shared" si="17"/>
        <v>2551</v>
      </c>
      <c r="I190" s="2">
        <f t="shared" si="17"/>
        <v>971</v>
      </c>
      <c r="J190" s="2">
        <f t="shared" si="17"/>
        <v>294</v>
      </c>
      <c r="K190" s="2">
        <f t="shared" si="17"/>
        <v>0</v>
      </c>
      <c r="L190" s="2">
        <f t="shared" si="17"/>
        <v>0</v>
      </c>
      <c r="M190" s="2">
        <f t="shared" si="17"/>
        <v>0</v>
      </c>
      <c r="N190" s="2">
        <f>SUM(B190:M190)</f>
        <v>4963</v>
      </c>
      <c r="O190" s="10">
        <f>N190/O18</f>
        <v>0.80555104690796953</v>
      </c>
      <c r="P190" s="10">
        <f>O190+O105</f>
        <v>1</v>
      </c>
      <c r="Q190" s="15"/>
      <c r="R190" s="15"/>
      <c r="S190" s="15"/>
      <c r="T190" s="15"/>
      <c r="U190" s="15"/>
      <c r="V190" s="15"/>
    </row>
    <row r="191" spans="1:22">
      <c r="A191" s="5">
        <v>1962</v>
      </c>
      <c r="B191" s="2">
        <f t="shared" ref="B191:M191" si="18">C19-B106</f>
        <v>0</v>
      </c>
      <c r="C191" s="2">
        <f t="shared" si="18"/>
        <v>0</v>
      </c>
      <c r="D191" s="2">
        <f t="shared" si="18"/>
        <v>0</v>
      </c>
      <c r="E191" s="2">
        <f t="shared" si="18"/>
        <v>0</v>
      </c>
      <c r="F191" s="2">
        <f t="shared" si="18"/>
        <v>1086</v>
      </c>
      <c r="G191" s="2">
        <f t="shared" si="18"/>
        <v>650</v>
      </c>
      <c r="H191" s="2">
        <f t="shared" si="18"/>
        <v>527</v>
      </c>
      <c r="I191" s="2">
        <f t="shared" si="18"/>
        <v>418</v>
      </c>
      <c r="J191" s="2">
        <f t="shared" si="18"/>
        <v>-90</v>
      </c>
      <c r="K191" s="2">
        <f t="shared" si="18"/>
        <v>0</v>
      </c>
      <c r="L191" s="2">
        <f t="shared" si="18"/>
        <v>0</v>
      </c>
      <c r="M191" s="2">
        <f t="shared" si="18"/>
        <v>0</v>
      </c>
      <c r="N191" s="2">
        <f>SUM(B191:M191)</f>
        <v>2591</v>
      </c>
      <c r="O191" s="10">
        <f>N191/O19</f>
        <v>0.81044729433844231</v>
      </c>
      <c r="P191" s="10">
        <f>O191+O106</f>
        <v>1</v>
      </c>
      <c r="Q191" s="15"/>
      <c r="R191" s="15"/>
      <c r="S191" s="15"/>
      <c r="T191" s="15"/>
      <c r="U191" s="15"/>
      <c r="V191" s="15"/>
    </row>
    <row r="192" spans="1:22">
      <c r="A192" s="5">
        <v>1963</v>
      </c>
      <c r="B192" s="2">
        <f t="shared" ref="B192:M192" si="19">C20-B107</f>
        <v>0</v>
      </c>
      <c r="C192" s="2">
        <f t="shared" si="19"/>
        <v>0</v>
      </c>
      <c r="D192" s="2">
        <f t="shared" si="19"/>
        <v>0</v>
      </c>
      <c r="E192" s="2">
        <f t="shared" si="19"/>
        <v>87</v>
      </c>
      <c r="F192" s="2">
        <f t="shared" si="19"/>
        <v>10</v>
      </c>
      <c r="G192" s="2">
        <f t="shared" si="19"/>
        <v>0</v>
      </c>
      <c r="H192" s="2">
        <f t="shared" si="19"/>
        <v>52</v>
      </c>
      <c r="I192" s="2">
        <f t="shared" si="19"/>
        <v>21</v>
      </c>
      <c r="J192" s="2">
        <f t="shared" si="19"/>
        <v>0</v>
      </c>
      <c r="K192" s="2">
        <f t="shared" si="19"/>
        <v>0</v>
      </c>
      <c r="L192" s="2">
        <f t="shared" si="19"/>
        <v>0</v>
      </c>
      <c r="M192" s="2">
        <f t="shared" si="19"/>
        <v>0</v>
      </c>
      <c r="N192" s="2">
        <f>SUM(B192:M192)</f>
        <v>170</v>
      </c>
      <c r="O192" s="10">
        <f>N192/O20</f>
        <v>8.8174273858921168E-2</v>
      </c>
      <c r="P192" s="10">
        <f>O192+O107</f>
        <v>1</v>
      </c>
      <c r="Q192" s="15"/>
      <c r="R192" s="15"/>
      <c r="S192" s="15"/>
      <c r="T192" s="15"/>
      <c r="U192" s="15"/>
      <c r="V192" s="15"/>
    </row>
    <row r="193" spans="1:22">
      <c r="A193" s="5">
        <v>1964</v>
      </c>
      <c r="B193" s="2">
        <f t="shared" ref="B193:M193" si="20">C21-B108</f>
        <v>0</v>
      </c>
      <c r="C193" s="2">
        <f t="shared" si="20"/>
        <v>0</v>
      </c>
      <c r="D193" s="2">
        <f t="shared" si="20"/>
        <v>0</v>
      </c>
      <c r="E193" s="2">
        <f t="shared" si="20"/>
        <v>0</v>
      </c>
      <c r="F193" s="2">
        <f t="shared" si="20"/>
        <v>77</v>
      </c>
      <c r="G193" s="2">
        <f t="shared" si="20"/>
        <v>20</v>
      </c>
      <c r="H193" s="2">
        <f t="shared" si="20"/>
        <v>108</v>
      </c>
      <c r="I193" s="2">
        <f t="shared" si="20"/>
        <v>54</v>
      </c>
      <c r="J193" s="2">
        <f t="shared" si="20"/>
        <v>0</v>
      </c>
      <c r="K193" s="2">
        <f t="shared" si="20"/>
        <v>0</v>
      </c>
      <c r="L193" s="2">
        <f t="shared" si="20"/>
        <v>0</v>
      </c>
      <c r="M193" s="2">
        <f t="shared" si="20"/>
        <v>0</v>
      </c>
      <c r="N193" s="2">
        <f>SUM(B193:M193)</f>
        <v>259</v>
      </c>
      <c r="O193" s="10">
        <f>N193/O21</f>
        <v>0.11957525392428439</v>
      </c>
      <c r="P193" s="10">
        <f>O193+O108</f>
        <v>1</v>
      </c>
      <c r="Q193" s="15"/>
      <c r="R193" s="15"/>
      <c r="S193" s="15"/>
      <c r="T193" s="15"/>
      <c r="U193" s="15"/>
      <c r="V193" s="15"/>
    </row>
    <row r="194" spans="1:22">
      <c r="A194" s="5">
        <v>1965</v>
      </c>
      <c r="B194" s="2">
        <f t="shared" ref="B194:M194" si="21">C22-B109</f>
        <v>0</v>
      </c>
      <c r="C194" s="2">
        <f t="shared" si="21"/>
        <v>0</v>
      </c>
      <c r="D194" s="2">
        <f t="shared" si="21"/>
        <v>0</v>
      </c>
      <c r="E194" s="2">
        <f t="shared" si="21"/>
        <v>0</v>
      </c>
      <c r="F194" s="2">
        <f t="shared" si="21"/>
        <v>0</v>
      </c>
      <c r="G194" s="2">
        <f t="shared" si="21"/>
        <v>0</v>
      </c>
      <c r="H194" s="2">
        <f t="shared" si="21"/>
        <v>80</v>
      </c>
      <c r="I194" s="2">
        <f t="shared" si="21"/>
        <v>108</v>
      </c>
      <c r="J194" s="2">
        <f t="shared" si="21"/>
        <v>-3</v>
      </c>
      <c r="K194" s="2">
        <f t="shared" si="21"/>
        <v>0</v>
      </c>
      <c r="L194" s="2">
        <f t="shared" si="21"/>
        <v>0</v>
      </c>
      <c r="M194" s="2">
        <f t="shared" si="21"/>
        <v>0</v>
      </c>
      <c r="N194" s="2">
        <f>SUM(B194:M194)</f>
        <v>185</v>
      </c>
      <c r="O194" s="10">
        <f>N194/O22</f>
        <v>0.13120567375886524</v>
      </c>
      <c r="P194" s="10">
        <f>O194+O109</f>
        <v>1</v>
      </c>
      <c r="Q194" s="15"/>
      <c r="R194" s="15"/>
      <c r="S194" s="15"/>
      <c r="T194" s="15"/>
      <c r="U194" s="15"/>
      <c r="V194" s="15"/>
    </row>
    <row r="195" spans="1:22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  <c r="R195" s="15"/>
      <c r="S195" s="15"/>
      <c r="T195" s="15"/>
      <c r="U195" s="15"/>
      <c r="V195" s="15"/>
    </row>
    <row r="196" spans="1:22">
      <c r="A196" s="5">
        <v>1966</v>
      </c>
      <c r="B196" s="2">
        <f t="shared" ref="B196:M196" si="22">C24-B111</f>
        <v>0</v>
      </c>
      <c r="C196" s="2">
        <f t="shared" si="22"/>
        <v>0</v>
      </c>
      <c r="D196" s="2">
        <f t="shared" si="22"/>
        <v>0</v>
      </c>
      <c r="E196" s="2">
        <f t="shared" si="22"/>
        <v>0</v>
      </c>
      <c r="F196" s="2">
        <f t="shared" si="22"/>
        <v>59</v>
      </c>
      <c r="G196" s="2">
        <f t="shared" si="22"/>
        <v>5</v>
      </c>
      <c r="H196" s="2">
        <f t="shared" si="22"/>
        <v>88</v>
      </c>
      <c r="I196" s="2">
        <f t="shared" si="22"/>
        <v>12</v>
      </c>
      <c r="J196" s="2">
        <f t="shared" si="22"/>
        <v>81</v>
      </c>
      <c r="K196" s="2">
        <f t="shared" si="22"/>
        <v>0</v>
      </c>
      <c r="L196" s="2">
        <f t="shared" si="22"/>
        <v>0</v>
      </c>
      <c r="M196" s="2">
        <f t="shared" si="22"/>
        <v>0</v>
      </c>
      <c r="N196" s="2">
        <f>SUM(B196:M196)</f>
        <v>245</v>
      </c>
      <c r="O196" s="10">
        <f>N196/O24</f>
        <v>0.15399120050282841</v>
      </c>
      <c r="P196" s="10">
        <f>O196+O111</f>
        <v>1</v>
      </c>
      <c r="Q196" s="15"/>
      <c r="R196" s="15"/>
      <c r="S196" s="15"/>
      <c r="T196" s="15"/>
      <c r="U196" s="15"/>
      <c r="V196" s="15"/>
    </row>
    <row r="197" spans="1:22">
      <c r="A197" s="5">
        <v>1967</v>
      </c>
      <c r="B197" s="2">
        <f t="shared" ref="B197:M197" si="23">C25-B112</f>
        <v>0</v>
      </c>
      <c r="C197" s="2">
        <f t="shared" si="23"/>
        <v>0</v>
      </c>
      <c r="D197" s="2">
        <f t="shared" si="23"/>
        <v>0</v>
      </c>
      <c r="E197" s="2">
        <f t="shared" si="23"/>
        <v>0</v>
      </c>
      <c r="F197" s="2">
        <f t="shared" si="23"/>
        <v>2</v>
      </c>
      <c r="G197" s="2">
        <f t="shared" si="23"/>
        <v>0</v>
      </c>
      <c r="H197" s="2">
        <f t="shared" si="23"/>
        <v>48</v>
      </c>
      <c r="I197" s="2">
        <f t="shared" si="23"/>
        <v>190</v>
      </c>
      <c r="J197" s="2">
        <f t="shared" si="23"/>
        <v>23</v>
      </c>
      <c r="K197" s="2">
        <f t="shared" si="23"/>
        <v>0</v>
      </c>
      <c r="L197" s="2">
        <f t="shared" si="23"/>
        <v>0</v>
      </c>
      <c r="M197" s="2">
        <f t="shared" si="23"/>
        <v>0</v>
      </c>
      <c r="N197" s="2">
        <f>SUM(B197:M197)</f>
        <v>263</v>
      </c>
      <c r="O197" s="10">
        <f>N197/O25</f>
        <v>0.15599051008303677</v>
      </c>
      <c r="P197" s="10">
        <f>O197+O112</f>
        <v>1</v>
      </c>
      <c r="Q197" s="15"/>
      <c r="R197" s="15"/>
      <c r="S197" s="15"/>
      <c r="T197" s="15"/>
      <c r="U197" s="15"/>
      <c r="V197" s="15"/>
    </row>
    <row r="198" spans="1:22">
      <c r="A198" s="5">
        <v>1968</v>
      </c>
      <c r="B198" s="2">
        <f t="shared" ref="B198:M198" si="24">C26-B113</f>
        <v>0</v>
      </c>
      <c r="C198" s="2">
        <f t="shared" si="24"/>
        <v>0</v>
      </c>
      <c r="D198" s="2">
        <f t="shared" si="24"/>
        <v>0</v>
      </c>
      <c r="E198" s="2">
        <f t="shared" si="24"/>
        <v>0</v>
      </c>
      <c r="F198" s="2">
        <f t="shared" si="24"/>
        <v>0</v>
      </c>
      <c r="G198" s="2">
        <f t="shared" si="24"/>
        <v>20</v>
      </c>
      <c r="H198" s="2">
        <f t="shared" si="24"/>
        <v>316</v>
      </c>
      <c r="I198" s="2">
        <f t="shared" si="24"/>
        <v>138</v>
      </c>
      <c r="J198" s="2">
        <f t="shared" si="24"/>
        <v>0</v>
      </c>
      <c r="K198" s="2">
        <f t="shared" si="24"/>
        <v>0</v>
      </c>
      <c r="L198" s="2">
        <f t="shared" si="24"/>
        <v>0</v>
      </c>
      <c r="M198" s="2">
        <f t="shared" si="24"/>
        <v>0</v>
      </c>
      <c r="N198" s="2">
        <f>SUM(B198:M198)</f>
        <v>474</v>
      </c>
      <c r="O198" s="10">
        <f>N198/O26</f>
        <v>0.17699775952203137</v>
      </c>
      <c r="P198" s="10">
        <f>O198+O113</f>
        <v>1</v>
      </c>
      <c r="Q198" s="15"/>
      <c r="R198" s="15"/>
      <c r="S198" s="15"/>
      <c r="T198" s="15"/>
      <c r="U198" s="15"/>
      <c r="V198" s="15"/>
    </row>
    <row r="199" spans="1:22">
      <c r="A199" s="5">
        <v>1969</v>
      </c>
      <c r="B199" s="2">
        <f t="shared" ref="B199:M199" si="25">C27-B114</f>
        <v>0</v>
      </c>
      <c r="C199" s="2">
        <f t="shared" si="25"/>
        <v>0</v>
      </c>
      <c r="D199" s="2">
        <f t="shared" si="25"/>
        <v>0</v>
      </c>
      <c r="E199" s="2">
        <f t="shared" si="25"/>
        <v>0</v>
      </c>
      <c r="F199" s="2">
        <f t="shared" si="25"/>
        <v>0</v>
      </c>
      <c r="G199" s="2">
        <f t="shared" si="25"/>
        <v>2</v>
      </c>
      <c r="H199" s="2">
        <f t="shared" si="25"/>
        <v>54</v>
      </c>
      <c r="I199" s="2">
        <f t="shared" si="25"/>
        <v>83</v>
      </c>
      <c r="J199" s="2">
        <f t="shared" si="25"/>
        <v>0</v>
      </c>
      <c r="K199" s="2">
        <f t="shared" si="25"/>
        <v>0</v>
      </c>
      <c r="L199" s="2">
        <f t="shared" si="25"/>
        <v>0</v>
      </c>
      <c r="M199" s="2">
        <f t="shared" si="25"/>
        <v>0</v>
      </c>
      <c r="N199" s="2">
        <f>SUM(B199:M199)</f>
        <v>139</v>
      </c>
      <c r="O199" s="10">
        <f>N199/O27</f>
        <v>0.13694581280788176</v>
      </c>
      <c r="P199" s="10">
        <f>O199+O114</f>
        <v>1</v>
      </c>
      <c r="Q199" s="15"/>
      <c r="R199" s="15"/>
      <c r="S199" s="15"/>
      <c r="T199" s="15"/>
      <c r="U199" s="15"/>
      <c r="V199" s="15"/>
    </row>
    <row r="200" spans="1:22">
      <c r="A200" s="5">
        <v>1970</v>
      </c>
      <c r="B200" s="2">
        <f t="shared" ref="B200:M200" si="26">C28-B115</f>
        <v>0</v>
      </c>
      <c r="C200" s="2">
        <f t="shared" si="26"/>
        <v>0</v>
      </c>
      <c r="D200" s="2">
        <f t="shared" si="26"/>
        <v>0</v>
      </c>
      <c r="E200" s="2">
        <f t="shared" si="26"/>
        <v>0</v>
      </c>
      <c r="F200" s="2">
        <f t="shared" si="26"/>
        <v>0</v>
      </c>
      <c r="G200" s="2">
        <f t="shared" si="26"/>
        <v>35</v>
      </c>
      <c r="H200" s="2">
        <f t="shared" si="26"/>
        <v>248</v>
      </c>
      <c r="I200" s="2">
        <f t="shared" si="26"/>
        <v>134</v>
      </c>
      <c r="J200" s="2">
        <f t="shared" si="26"/>
        <v>3</v>
      </c>
      <c r="K200" s="2">
        <f t="shared" si="26"/>
        <v>0</v>
      </c>
      <c r="L200" s="2">
        <f t="shared" si="26"/>
        <v>0</v>
      </c>
      <c r="M200" s="2">
        <f t="shared" si="26"/>
        <v>0</v>
      </c>
      <c r="N200" s="2">
        <f>SUM(B200:M200)</f>
        <v>420</v>
      </c>
      <c r="O200" s="10">
        <f>N200/O28</f>
        <v>0.13712047012732614</v>
      </c>
      <c r="P200" s="10">
        <f>O200+O115</f>
        <v>1</v>
      </c>
      <c r="Q200" s="15"/>
      <c r="R200" s="15"/>
      <c r="S200" s="15"/>
      <c r="T200" s="15"/>
      <c r="U200" s="15"/>
      <c r="V200" s="15"/>
    </row>
    <row r="201" spans="1:22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  <c r="R201" s="15"/>
      <c r="S201" s="15"/>
      <c r="T201" s="15"/>
      <c r="U201" s="15"/>
      <c r="V201" s="15"/>
    </row>
    <row r="202" spans="1:22">
      <c r="A202" s="5">
        <v>1971</v>
      </c>
      <c r="B202" s="2">
        <f t="shared" ref="B202:M202" si="27">C30-B117</f>
        <v>0</v>
      </c>
      <c r="C202" s="2">
        <f t="shared" si="27"/>
        <v>0</v>
      </c>
      <c r="D202" s="2">
        <f t="shared" si="27"/>
        <v>0</v>
      </c>
      <c r="E202" s="2">
        <f t="shared" si="27"/>
        <v>0</v>
      </c>
      <c r="F202" s="2">
        <f t="shared" si="27"/>
        <v>0</v>
      </c>
      <c r="G202" s="2">
        <f t="shared" si="27"/>
        <v>-7</v>
      </c>
      <c r="H202" s="2">
        <f t="shared" si="27"/>
        <v>145</v>
      </c>
      <c r="I202" s="2">
        <f t="shared" si="27"/>
        <v>99</v>
      </c>
      <c r="J202" s="2">
        <f t="shared" si="27"/>
        <v>3</v>
      </c>
      <c r="K202" s="2">
        <f t="shared" si="27"/>
        <v>0</v>
      </c>
      <c r="L202" s="2">
        <f t="shared" si="27"/>
        <v>0</v>
      </c>
      <c r="M202" s="2">
        <f t="shared" si="27"/>
        <v>0</v>
      </c>
      <c r="N202" s="2">
        <f>SUM(B202:M202)</f>
        <v>240</v>
      </c>
      <c r="O202" s="10">
        <f>N202/O30</f>
        <v>0.11283497884344147</v>
      </c>
      <c r="P202" s="10">
        <f>O202+O117</f>
        <v>1</v>
      </c>
      <c r="Q202" s="15"/>
      <c r="R202" s="15"/>
      <c r="S202" s="15"/>
      <c r="T202" s="15"/>
      <c r="U202" s="15"/>
      <c r="V202" s="15"/>
    </row>
    <row r="203" spans="1:22">
      <c r="A203" s="5">
        <v>1972</v>
      </c>
      <c r="B203" s="2">
        <f t="shared" ref="B203:M203" si="28">C31-B118</f>
        <v>0</v>
      </c>
      <c r="C203" s="2">
        <f t="shared" si="28"/>
        <v>0</v>
      </c>
      <c r="D203" s="2">
        <f t="shared" si="28"/>
        <v>0</v>
      </c>
      <c r="E203" s="2">
        <f t="shared" si="28"/>
        <v>0</v>
      </c>
      <c r="F203" s="2">
        <f t="shared" si="28"/>
        <v>0</v>
      </c>
      <c r="G203" s="2">
        <f t="shared" si="28"/>
        <v>1</v>
      </c>
      <c r="H203" s="2">
        <f t="shared" si="28"/>
        <v>148</v>
      </c>
      <c r="I203" s="2">
        <f t="shared" si="28"/>
        <v>81</v>
      </c>
      <c r="J203" s="2">
        <f t="shared" si="28"/>
        <v>0</v>
      </c>
      <c r="K203" s="2">
        <f t="shared" si="28"/>
        <v>0</v>
      </c>
      <c r="L203" s="2">
        <f t="shared" si="28"/>
        <v>0</v>
      </c>
      <c r="M203" s="2">
        <f t="shared" si="28"/>
        <v>0</v>
      </c>
      <c r="N203" s="2">
        <f>SUM(B203:M203)</f>
        <v>230</v>
      </c>
      <c r="O203" s="10">
        <f>N203/O31</f>
        <v>0.15091863517060367</v>
      </c>
      <c r="P203" s="10">
        <f>O203+O118</f>
        <v>1</v>
      </c>
      <c r="Q203" s="15"/>
      <c r="R203" s="15"/>
      <c r="S203" s="15"/>
      <c r="T203" s="15"/>
      <c r="U203" s="15"/>
      <c r="V203" s="15"/>
    </row>
    <row r="204" spans="1:22">
      <c r="A204" s="5">
        <v>1973</v>
      </c>
      <c r="B204" s="2">
        <f t="shared" ref="B204:M204" si="29">C32-B119</f>
        <v>0</v>
      </c>
      <c r="C204" s="2">
        <f t="shared" si="29"/>
        <v>0</v>
      </c>
      <c r="D204" s="2">
        <f t="shared" si="29"/>
        <v>0</v>
      </c>
      <c r="E204" s="2">
        <f t="shared" si="29"/>
        <v>0</v>
      </c>
      <c r="F204" s="2">
        <f t="shared" si="29"/>
        <v>0</v>
      </c>
      <c r="G204" s="2">
        <f t="shared" si="29"/>
        <v>36</v>
      </c>
      <c r="H204" s="2">
        <f t="shared" si="29"/>
        <v>136</v>
      </c>
      <c r="I204" s="2">
        <f t="shared" si="29"/>
        <v>115</v>
      </c>
      <c r="J204" s="2">
        <f t="shared" si="29"/>
        <v>6</v>
      </c>
      <c r="K204" s="2">
        <f t="shared" si="29"/>
        <v>0</v>
      </c>
      <c r="L204" s="2">
        <f t="shared" si="29"/>
        <v>0</v>
      </c>
      <c r="M204" s="2">
        <f t="shared" si="29"/>
        <v>0</v>
      </c>
      <c r="N204" s="2">
        <f>SUM(B204:M204)</f>
        <v>293</v>
      </c>
      <c r="O204" s="10">
        <f>N204/O32</f>
        <v>0.18266832917705736</v>
      </c>
      <c r="P204" s="10">
        <f>O204+O119</f>
        <v>1</v>
      </c>
      <c r="Q204" s="15"/>
      <c r="R204" s="15"/>
      <c r="S204" s="15"/>
      <c r="T204" s="15"/>
      <c r="U204" s="15"/>
      <c r="V204" s="15"/>
    </row>
    <row r="205" spans="1:22">
      <c r="A205" s="5">
        <v>1974</v>
      </c>
      <c r="B205" s="2">
        <f t="shared" ref="B205:M205" si="30">C33-B120</f>
        <v>0</v>
      </c>
      <c r="C205" s="2">
        <f t="shared" si="30"/>
        <v>0</v>
      </c>
      <c r="D205" s="2">
        <f t="shared" si="30"/>
        <v>0</v>
      </c>
      <c r="E205" s="2">
        <f t="shared" si="30"/>
        <v>0</v>
      </c>
      <c r="F205" s="2">
        <f t="shared" si="30"/>
        <v>0</v>
      </c>
      <c r="G205" s="2">
        <f t="shared" si="30"/>
        <v>46</v>
      </c>
      <c r="H205" s="2">
        <f t="shared" si="30"/>
        <v>173</v>
      </c>
      <c r="I205" s="2">
        <f t="shared" si="30"/>
        <v>28</v>
      </c>
      <c r="J205" s="2">
        <f t="shared" si="30"/>
        <v>1</v>
      </c>
      <c r="K205" s="2">
        <f t="shared" si="30"/>
        <v>0</v>
      </c>
      <c r="L205" s="2">
        <f t="shared" si="30"/>
        <v>0</v>
      </c>
      <c r="M205" s="2">
        <f t="shared" si="30"/>
        <v>0</v>
      </c>
      <c r="N205" s="2">
        <f>SUM(B205:M205)</f>
        <v>248</v>
      </c>
      <c r="O205" s="10">
        <f>N205/O33</f>
        <v>9.2193308550185871E-2</v>
      </c>
      <c r="P205" s="10">
        <f>O205+O120</f>
        <v>1</v>
      </c>
      <c r="Q205" s="15"/>
      <c r="R205" s="15"/>
      <c r="S205" s="15"/>
      <c r="T205" s="15"/>
      <c r="U205" s="15"/>
      <c r="V205" s="15"/>
    </row>
    <row r="206" spans="1:22">
      <c r="A206" s="5">
        <v>1975</v>
      </c>
      <c r="B206" s="2">
        <f t="shared" ref="B206:M206" si="31">C34-B121</f>
        <v>0</v>
      </c>
      <c r="C206" s="2">
        <f t="shared" si="31"/>
        <v>0</v>
      </c>
      <c r="D206" s="2">
        <f t="shared" si="31"/>
        <v>0</v>
      </c>
      <c r="E206" s="2">
        <f t="shared" si="31"/>
        <v>0</v>
      </c>
      <c r="F206" s="2">
        <f t="shared" si="31"/>
        <v>1</v>
      </c>
      <c r="G206" s="2">
        <f t="shared" si="31"/>
        <v>0</v>
      </c>
      <c r="H206" s="2">
        <f t="shared" si="31"/>
        <v>130</v>
      </c>
      <c r="I206" s="2">
        <f t="shared" si="31"/>
        <v>88</v>
      </c>
      <c r="J206" s="2">
        <f t="shared" si="31"/>
        <v>9</v>
      </c>
      <c r="K206" s="2">
        <f t="shared" si="31"/>
        <v>0</v>
      </c>
      <c r="L206" s="2">
        <f t="shared" si="31"/>
        <v>0</v>
      </c>
      <c r="M206" s="2">
        <f t="shared" si="31"/>
        <v>0</v>
      </c>
      <c r="N206" s="2">
        <f>SUM(B206:M206)</f>
        <v>228</v>
      </c>
      <c r="O206" s="10">
        <f>N206/O34</f>
        <v>0.12780269058295965</v>
      </c>
      <c r="P206" s="10">
        <f>O206+O121</f>
        <v>1</v>
      </c>
      <c r="Q206" s="15"/>
      <c r="R206" s="15"/>
      <c r="S206" s="15"/>
      <c r="T206" s="15"/>
      <c r="U206" s="15"/>
      <c r="V206" s="15"/>
    </row>
    <row r="207" spans="1:22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  <c r="R207" s="15"/>
      <c r="S207" s="15"/>
      <c r="T207" s="15"/>
      <c r="U207" s="15"/>
      <c r="V207" s="15"/>
    </row>
    <row r="208" spans="1:22">
      <c r="A208" s="5">
        <v>1976</v>
      </c>
      <c r="B208" s="2">
        <f t="shared" ref="B208:M208" si="32">C36-B123</f>
        <v>0</v>
      </c>
      <c r="C208" s="2">
        <f t="shared" si="32"/>
        <v>0</v>
      </c>
      <c r="D208" s="2">
        <f t="shared" si="32"/>
        <v>0</v>
      </c>
      <c r="E208" s="2">
        <f t="shared" si="32"/>
        <v>0</v>
      </c>
      <c r="F208" s="2">
        <f t="shared" si="32"/>
        <v>0</v>
      </c>
      <c r="G208" s="2">
        <f t="shared" si="32"/>
        <v>64</v>
      </c>
      <c r="H208" s="2">
        <f t="shared" si="32"/>
        <v>179</v>
      </c>
      <c r="I208" s="2">
        <f t="shared" si="32"/>
        <v>128</v>
      </c>
      <c r="J208" s="2">
        <f t="shared" si="32"/>
        <v>4</v>
      </c>
      <c r="K208" s="2">
        <f t="shared" si="32"/>
        <v>0</v>
      </c>
      <c r="L208" s="2">
        <f t="shared" si="32"/>
        <v>0</v>
      </c>
      <c r="M208" s="2">
        <f t="shared" si="32"/>
        <v>0</v>
      </c>
      <c r="N208" s="2">
        <f>SUM(B208:M208)</f>
        <v>375</v>
      </c>
      <c r="O208" s="10">
        <f>N208/O36</f>
        <v>0.11499540018399264</v>
      </c>
      <c r="P208" s="10">
        <f>O208+O123</f>
        <v>1</v>
      </c>
      <c r="Q208" s="15"/>
      <c r="R208" s="15"/>
      <c r="S208" s="15"/>
      <c r="T208" s="15"/>
      <c r="U208" s="15"/>
      <c r="V208" s="15"/>
    </row>
    <row r="209" spans="1:22">
      <c r="A209" s="5">
        <v>1977</v>
      </c>
      <c r="B209" s="2">
        <f t="shared" ref="B209:M209" si="33">C37-B124</f>
        <v>0</v>
      </c>
      <c r="C209" s="2">
        <f t="shared" si="33"/>
        <v>0</v>
      </c>
      <c r="D209" s="2">
        <f t="shared" si="33"/>
        <v>0</v>
      </c>
      <c r="E209" s="2">
        <f t="shared" si="33"/>
        <v>0</v>
      </c>
      <c r="F209" s="2">
        <f t="shared" si="33"/>
        <v>0</v>
      </c>
      <c r="G209" s="2">
        <f t="shared" si="33"/>
        <v>4</v>
      </c>
      <c r="H209" s="2">
        <f t="shared" si="33"/>
        <v>58</v>
      </c>
      <c r="I209" s="2">
        <f t="shared" si="33"/>
        <v>11</v>
      </c>
      <c r="J209" s="2">
        <f t="shared" si="33"/>
        <v>0</v>
      </c>
      <c r="K209" s="2">
        <f t="shared" si="33"/>
        <v>0</v>
      </c>
      <c r="L209" s="2">
        <f t="shared" si="33"/>
        <v>0</v>
      </c>
      <c r="M209" s="2">
        <f t="shared" si="33"/>
        <v>0</v>
      </c>
      <c r="N209" s="2">
        <f>SUM(B209:M209)</f>
        <v>73</v>
      </c>
      <c r="O209" s="10">
        <f>N209/O37</f>
        <v>5.3440702781844804E-2</v>
      </c>
      <c r="P209" s="10">
        <f>O209+O124</f>
        <v>1</v>
      </c>
      <c r="Q209" s="15"/>
      <c r="R209" s="15"/>
      <c r="S209" s="15"/>
      <c r="T209" s="15"/>
      <c r="U209" s="15"/>
      <c r="V209" s="15"/>
    </row>
    <row r="210" spans="1:22">
      <c r="A210" s="5">
        <v>1978</v>
      </c>
      <c r="B210" s="2">
        <f t="shared" ref="B210:M210" si="34">C38-B125</f>
        <v>0</v>
      </c>
      <c r="C210" s="2">
        <f t="shared" si="34"/>
        <v>0</v>
      </c>
      <c r="D210" s="2">
        <f t="shared" si="34"/>
        <v>0</v>
      </c>
      <c r="E210" s="2">
        <f t="shared" si="34"/>
        <v>0</v>
      </c>
      <c r="F210" s="2">
        <f t="shared" si="34"/>
        <v>0</v>
      </c>
      <c r="G210" s="2">
        <f t="shared" si="34"/>
        <v>29</v>
      </c>
      <c r="H210" s="2">
        <f t="shared" si="34"/>
        <v>120</v>
      </c>
      <c r="I210" s="2">
        <f t="shared" si="34"/>
        <v>75</v>
      </c>
      <c r="J210" s="2">
        <f t="shared" si="34"/>
        <v>14</v>
      </c>
      <c r="K210" s="2">
        <f t="shared" si="34"/>
        <v>0</v>
      </c>
      <c r="L210" s="2">
        <f t="shared" si="34"/>
        <v>0</v>
      </c>
      <c r="M210" s="2">
        <f t="shared" si="34"/>
        <v>0</v>
      </c>
      <c r="N210" s="2">
        <f>SUM(B210:M210)</f>
        <v>238</v>
      </c>
      <c r="O210" s="10">
        <f>N210/O38</f>
        <v>0.11189468735307946</v>
      </c>
      <c r="P210" s="10">
        <f>O210+O125</f>
        <v>1</v>
      </c>
      <c r="Q210" s="15"/>
      <c r="R210" s="15"/>
      <c r="S210" s="15"/>
      <c r="T210" s="15"/>
      <c r="U210" s="15"/>
      <c r="V210" s="15"/>
    </row>
    <row r="211" spans="1:22">
      <c r="A211" s="5">
        <v>1979</v>
      </c>
      <c r="B211" s="2">
        <f t="shared" ref="B211:M211" si="35">C39-B126</f>
        <v>0</v>
      </c>
      <c r="C211" s="2">
        <f t="shared" si="35"/>
        <v>0</v>
      </c>
      <c r="D211" s="2">
        <f t="shared" si="35"/>
        <v>0</v>
      </c>
      <c r="E211" s="2">
        <f t="shared" si="35"/>
        <v>0</v>
      </c>
      <c r="F211" s="2">
        <f t="shared" si="35"/>
        <v>0</v>
      </c>
      <c r="G211" s="2">
        <f t="shared" si="35"/>
        <v>2</v>
      </c>
      <c r="H211" s="2">
        <f t="shared" si="35"/>
        <v>30</v>
      </c>
      <c r="I211" s="2">
        <f t="shared" si="35"/>
        <v>80</v>
      </c>
      <c r="J211" s="2">
        <f t="shared" si="35"/>
        <v>0</v>
      </c>
      <c r="K211" s="2">
        <f t="shared" si="35"/>
        <v>0</v>
      </c>
      <c r="L211" s="2">
        <f t="shared" si="35"/>
        <v>0</v>
      </c>
      <c r="M211" s="2">
        <f t="shared" si="35"/>
        <v>0</v>
      </c>
      <c r="N211" s="2">
        <f>SUM(B211:M211)</f>
        <v>112</v>
      </c>
      <c r="O211" s="10">
        <f>N211/O39</f>
        <v>8.4656084656084651E-2</v>
      </c>
      <c r="P211" s="10">
        <f>O211+O126</f>
        <v>1</v>
      </c>
      <c r="Q211" s="15"/>
      <c r="R211" s="15"/>
      <c r="S211" s="15"/>
      <c r="T211" s="15"/>
      <c r="U211" s="15"/>
      <c r="V211" s="15"/>
    </row>
    <row r="212" spans="1:22">
      <c r="A212" s="5">
        <v>1980</v>
      </c>
      <c r="B212" s="2">
        <f t="shared" ref="B212:M212" si="36">C40-B127</f>
        <v>0</v>
      </c>
      <c r="C212" s="2">
        <f t="shared" si="36"/>
        <v>0</v>
      </c>
      <c r="D212" s="2">
        <f t="shared" si="36"/>
        <v>0</v>
      </c>
      <c r="E212" s="2">
        <f t="shared" si="36"/>
        <v>0</v>
      </c>
      <c r="F212" s="2">
        <f t="shared" si="36"/>
        <v>0</v>
      </c>
      <c r="G212" s="2">
        <f t="shared" si="36"/>
        <v>9</v>
      </c>
      <c r="H212" s="2">
        <f t="shared" si="36"/>
        <v>96</v>
      </c>
      <c r="I212" s="2">
        <f t="shared" si="36"/>
        <v>37</v>
      </c>
      <c r="J212" s="2">
        <f t="shared" si="36"/>
        <v>0</v>
      </c>
      <c r="K212" s="2">
        <f t="shared" si="36"/>
        <v>0</v>
      </c>
      <c r="L212" s="2">
        <f t="shared" si="36"/>
        <v>0</v>
      </c>
      <c r="M212" s="2">
        <f t="shared" si="36"/>
        <v>0</v>
      </c>
      <c r="N212" s="2">
        <f>SUM(B212:M212)</f>
        <v>142</v>
      </c>
      <c r="O212" s="10">
        <f>N212/O40</f>
        <v>5.6259904912836764E-2</v>
      </c>
      <c r="P212" s="10">
        <f>O212+O127</f>
        <v>1</v>
      </c>
      <c r="Q212" s="15"/>
      <c r="R212" s="15"/>
      <c r="S212" s="15"/>
      <c r="T212" s="15"/>
      <c r="U212" s="15"/>
      <c r="V212" s="15"/>
    </row>
    <row r="213" spans="1:22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  <c r="R213" s="15"/>
      <c r="S213" s="15"/>
      <c r="T213" s="15"/>
      <c r="U213" s="15"/>
      <c r="V213" s="15"/>
    </row>
    <row r="214" spans="1:22">
      <c r="A214" s="5">
        <v>1981</v>
      </c>
      <c r="B214" s="2">
        <f t="shared" ref="B214:M214" si="37">C42-B129</f>
        <v>0</v>
      </c>
      <c r="C214" s="2">
        <f t="shared" si="37"/>
        <v>0</v>
      </c>
      <c r="D214" s="2">
        <f t="shared" si="37"/>
        <v>0</v>
      </c>
      <c r="E214" s="2">
        <f t="shared" si="37"/>
        <v>0</v>
      </c>
      <c r="F214" s="2">
        <f t="shared" si="37"/>
        <v>0</v>
      </c>
      <c r="G214" s="2">
        <f t="shared" si="37"/>
        <v>15</v>
      </c>
      <c r="H214" s="2">
        <f t="shared" si="37"/>
        <v>84</v>
      </c>
      <c r="I214" s="2">
        <f t="shared" si="37"/>
        <v>4</v>
      </c>
      <c r="J214" s="2">
        <f t="shared" si="37"/>
        <v>0</v>
      </c>
      <c r="K214" s="2">
        <f t="shared" si="37"/>
        <v>0</v>
      </c>
      <c r="L214" s="2">
        <f t="shared" si="37"/>
        <v>0</v>
      </c>
      <c r="M214" s="2">
        <f t="shared" si="37"/>
        <v>0</v>
      </c>
      <c r="N214" s="2">
        <f>SUM(B214:M214)</f>
        <v>103</v>
      </c>
      <c r="O214" s="10">
        <f>N214/O42</f>
        <v>0.16375198728139906</v>
      </c>
      <c r="P214" s="10">
        <f>O214+O129</f>
        <v>1</v>
      </c>
      <c r="Q214" s="15"/>
      <c r="R214" s="15"/>
      <c r="S214" s="15"/>
      <c r="T214" s="15"/>
      <c r="U214" s="15"/>
      <c r="V214" s="15"/>
    </row>
    <row r="215" spans="1:22">
      <c r="A215" s="5">
        <v>1982</v>
      </c>
      <c r="B215" s="2">
        <f t="shared" ref="B215:M215" si="38">C43-B130</f>
        <v>0</v>
      </c>
      <c r="C215" s="2">
        <f t="shared" si="38"/>
        <v>0</v>
      </c>
      <c r="D215" s="2">
        <f t="shared" si="38"/>
        <v>0</v>
      </c>
      <c r="E215" s="2">
        <f t="shared" si="38"/>
        <v>0</v>
      </c>
      <c r="F215" s="2">
        <f t="shared" si="38"/>
        <v>0</v>
      </c>
      <c r="G215" s="2">
        <f t="shared" si="38"/>
        <v>0</v>
      </c>
      <c r="H215" s="2">
        <f t="shared" si="38"/>
        <v>29</v>
      </c>
      <c r="I215" s="2">
        <f t="shared" si="38"/>
        <v>35</v>
      </c>
      <c r="J215" s="2">
        <f t="shared" si="38"/>
        <v>0</v>
      </c>
      <c r="K215" s="2">
        <f t="shared" si="38"/>
        <v>0</v>
      </c>
      <c r="L215" s="2">
        <f t="shared" si="38"/>
        <v>0</v>
      </c>
      <c r="M215" s="2">
        <f t="shared" si="38"/>
        <v>0</v>
      </c>
      <c r="N215" s="2">
        <f>SUM(B215:M215)</f>
        <v>64</v>
      </c>
      <c r="O215" s="10">
        <f>N215/O43</f>
        <v>7.5382803297997639E-2</v>
      </c>
      <c r="P215" s="10">
        <f>O215+O130</f>
        <v>1</v>
      </c>
      <c r="Q215" s="15"/>
      <c r="R215" s="15"/>
      <c r="S215" s="15"/>
      <c r="T215" s="15"/>
      <c r="U215" s="15"/>
      <c r="V215" s="15"/>
    </row>
    <row r="216" spans="1:22">
      <c r="A216" s="5">
        <v>1983</v>
      </c>
      <c r="B216" s="2">
        <f t="shared" ref="B216:M216" si="39">C44-B131</f>
        <v>0</v>
      </c>
      <c r="C216" s="2">
        <f t="shared" si="39"/>
        <v>0</v>
      </c>
      <c r="D216" s="2">
        <f t="shared" si="39"/>
        <v>0</v>
      </c>
      <c r="E216" s="2">
        <f t="shared" si="39"/>
        <v>0</v>
      </c>
      <c r="F216" s="2">
        <f t="shared" si="39"/>
        <v>0</v>
      </c>
      <c r="G216" s="2">
        <f t="shared" si="39"/>
        <v>0</v>
      </c>
      <c r="H216" s="2">
        <f t="shared" si="39"/>
        <v>134</v>
      </c>
      <c r="I216" s="2">
        <f t="shared" si="39"/>
        <v>131</v>
      </c>
      <c r="J216" s="2">
        <f t="shared" si="39"/>
        <v>20</v>
      </c>
      <c r="K216" s="2">
        <f t="shared" si="39"/>
        <v>0</v>
      </c>
      <c r="L216" s="2">
        <f t="shared" si="39"/>
        <v>0</v>
      </c>
      <c r="M216" s="2">
        <f t="shared" si="39"/>
        <v>0</v>
      </c>
      <c r="N216" s="2">
        <f>SUM(B216:M216)</f>
        <v>285</v>
      </c>
      <c r="O216" s="10">
        <f>N216/O44</f>
        <v>0.13342696629213482</v>
      </c>
      <c r="P216" s="10">
        <f>O216+O131</f>
        <v>1</v>
      </c>
      <c r="Q216" s="15"/>
      <c r="R216" s="15"/>
      <c r="S216" s="15"/>
      <c r="T216" s="15"/>
      <c r="U216" s="15"/>
      <c r="V216" s="15"/>
    </row>
    <row r="217" spans="1:22">
      <c r="A217" s="5">
        <v>1984</v>
      </c>
      <c r="B217" s="2">
        <f t="shared" ref="B217:M217" si="40">C45-B132</f>
        <v>0</v>
      </c>
      <c r="C217" s="2">
        <f t="shared" si="40"/>
        <v>0</v>
      </c>
      <c r="D217" s="2">
        <f t="shared" si="40"/>
        <v>0</v>
      </c>
      <c r="E217" s="2">
        <f t="shared" si="40"/>
        <v>0</v>
      </c>
      <c r="F217" s="2">
        <f t="shared" si="40"/>
        <v>0</v>
      </c>
      <c r="G217" s="2">
        <f t="shared" si="40"/>
        <v>1</v>
      </c>
      <c r="H217" s="2">
        <f t="shared" si="40"/>
        <v>56</v>
      </c>
      <c r="I217" s="2">
        <f t="shared" si="40"/>
        <v>235</v>
      </c>
      <c r="J217" s="2">
        <f t="shared" si="40"/>
        <v>34</v>
      </c>
      <c r="K217" s="2">
        <f t="shared" si="40"/>
        <v>0</v>
      </c>
      <c r="L217" s="2">
        <f t="shared" si="40"/>
        <v>0</v>
      </c>
      <c r="M217" s="2">
        <f t="shared" si="40"/>
        <v>0</v>
      </c>
      <c r="N217" s="2">
        <f>SUM(B217:M217)</f>
        <v>326</v>
      </c>
      <c r="O217" s="10">
        <f>N217/O45</f>
        <v>0.14254481853957149</v>
      </c>
      <c r="P217" s="10">
        <f>O217+O132</f>
        <v>1</v>
      </c>
      <c r="Q217" s="15"/>
      <c r="R217" s="15"/>
      <c r="S217" s="15"/>
      <c r="T217" s="15"/>
      <c r="U217" s="15"/>
      <c r="V217" s="15"/>
    </row>
    <row r="218" spans="1:22">
      <c r="A218" s="5">
        <v>1985</v>
      </c>
      <c r="B218" s="2">
        <f t="shared" ref="B218:M218" si="41">C46-B133</f>
        <v>0</v>
      </c>
      <c r="C218" s="2">
        <f t="shared" si="41"/>
        <v>0</v>
      </c>
      <c r="D218" s="2">
        <f t="shared" si="41"/>
        <v>0</v>
      </c>
      <c r="E218" s="2">
        <f t="shared" si="41"/>
        <v>0</v>
      </c>
      <c r="F218" s="2">
        <f t="shared" si="41"/>
        <v>0</v>
      </c>
      <c r="G218" s="2">
        <f t="shared" si="41"/>
        <v>1</v>
      </c>
      <c r="H218" s="2">
        <f t="shared" si="41"/>
        <v>240</v>
      </c>
      <c r="I218" s="2">
        <f t="shared" si="41"/>
        <v>133</v>
      </c>
      <c r="J218" s="2">
        <f t="shared" si="41"/>
        <v>15</v>
      </c>
      <c r="K218" s="2">
        <f t="shared" si="41"/>
        <v>0</v>
      </c>
      <c r="L218" s="2">
        <f t="shared" si="41"/>
        <v>0</v>
      </c>
      <c r="M218" s="2">
        <f t="shared" si="41"/>
        <v>0</v>
      </c>
      <c r="N218" s="2">
        <f>SUM(B218:M218)</f>
        <v>389</v>
      </c>
      <c r="O218" s="10">
        <f>N218/O46</f>
        <v>0.31651749389747763</v>
      </c>
      <c r="P218" s="10">
        <f>O218+O133</f>
        <v>1</v>
      </c>
      <c r="Q218" s="15"/>
      <c r="R218" s="15"/>
      <c r="S218" s="15"/>
      <c r="T218" s="15"/>
      <c r="U218" s="15"/>
      <c r="V218" s="15"/>
    </row>
    <row r="219" spans="1:22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  <c r="R219" s="15"/>
      <c r="S219" s="15"/>
      <c r="T219" s="15"/>
      <c r="U219" s="15"/>
      <c r="V219" s="15"/>
    </row>
    <row r="220" spans="1:22">
      <c r="A220" s="5">
        <v>1986</v>
      </c>
      <c r="B220" s="2">
        <f t="shared" ref="B220:M220" si="42">C48-B135</f>
        <v>0</v>
      </c>
      <c r="C220" s="2">
        <f t="shared" si="42"/>
        <v>0</v>
      </c>
      <c r="D220" s="2">
        <f t="shared" si="42"/>
        <v>0</v>
      </c>
      <c r="E220" s="2">
        <f t="shared" si="42"/>
        <v>0</v>
      </c>
      <c r="F220" s="2">
        <f t="shared" si="42"/>
        <v>0</v>
      </c>
      <c r="G220" s="2">
        <f t="shared" si="42"/>
        <v>95</v>
      </c>
      <c r="H220" s="2">
        <f t="shared" si="42"/>
        <v>354</v>
      </c>
      <c r="I220" s="2">
        <f t="shared" si="42"/>
        <v>76</v>
      </c>
      <c r="J220" s="2">
        <f t="shared" si="42"/>
        <v>0</v>
      </c>
      <c r="K220" s="2">
        <f t="shared" si="42"/>
        <v>0</v>
      </c>
      <c r="L220" s="2">
        <f t="shared" si="42"/>
        <v>0</v>
      </c>
      <c r="M220" s="2">
        <f t="shared" si="42"/>
        <v>0</v>
      </c>
      <c r="N220" s="2">
        <f>SUM(B220:M220)</f>
        <v>525</v>
      </c>
      <c r="O220" s="10">
        <f>N220/O48</f>
        <v>0.26895491803278687</v>
      </c>
      <c r="P220" s="10">
        <f>O220+O135</f>
        <v>1</v>
      </c>
      <c r="Q220" s="15"/>
      <c r="R220" s="15"/>
      <c r="S220" s="15"/>
      <c r="T220" s="15"/>
      <c r="U220" s="15"/>
      <c r="V220" s="15"/>
    </row>
    <row r="221" spans="1:22">
      <c r="A221" s="5">
        <v>1987</v>
      </c>
      <c r="B221" s="2">
        <f t="shared" ref="B221:M221" si="43">C49-B136</f>
        <v>0</v>
      </c>
      <c r="C221" s="2">
        <f t="shared" si="43"/>
        <v>0</v>
      </c>
      <c r="D221" s="2">
        <f t="shared" si="43"/>
        <v>0</v>
      </c>
      <c r="E221" s="2">
        <f t="shared" si="43"/>
        <v>0</v>
      </c>
      <c r="F221" s="2">
        <f t="shared" si="43"/>
        <v>0</v>
      </c>
      <c r="G221" s="2">
        <f t="shared" si="43"/>
        <v>48</v>
      </c>
      <c r="H221" s="2">
        <f t="shared" si="43"/>
        <v>103</v>
      </c>
      <c r="I221" s="2">
        <f t="shared" si="43"/>
        <v>48</v>
      </c>
      <c r="J221" s="2">
        <f t="shared" si="43"/>
        <v>4</v>
      </c>
      <c r="K221" s="2">
        <f t="shared" si="43"/>
        <v>0</v>
      </c>
      <c r="L221" s="2">
        <f t="shared" si="43"/>
        <v>0</v>
      </c>
      <c r="M221" s="2">
        <f t="shared" si="43"/>
        <v>0</v>
      </c>
      <c r="N221" s="2">
        <f>SUM(B221:M221)</f>
        <v>203</v>
      </c>
      <c r="O221" s="10">
        <f>N221/O49</f>
        <v>0.14136490250696379</v>
      </c>
      <c r="P221" s="10">
        <f>O221+O136</f>
        <v>1</v>
      </c>
      <c r="Q221" s="15"/>
      <c r="R221" s="15"/>
      <c r="S221" s="15"/>
      <c r="T221" s="15"/>
      <c r="U221" s="15"/>
      <c r="V221" s="15"/>
    </row>
    <row r="222" spans="1:22">
      <c r="A222" s="5">
        <v>1988</v>
      </c>
      <c r="B222" s="2">
        <f t="shared" ref="B222:M222" si="44">C50-B137</f>
        <v>0</v>
      </c>
      <c r="C222" s="2">
        <f t="shared" si="44"/>
        <v>0</v>
      </c>
      <c r="D222" s="2">
        <f t="shared" si="44"/>
        <v>0</v>
      </c>
      <c r="E222" s="2">
        <f t="shared" si="44"/>
        <v>0</v>
      </c>
      <c r="F222" s="2">
        <f t="shared" si="44"/>
        <v>0</v>
      </c>
      <c r="G222" s="2">
        <f t="shared" si="44"/>
        <v>265</v>
      </c>
      <c r="H222" s="2">
        <f t="shared" si="44"/>
        <v>171</v>
      </c>
      <c r="I222" s="2">
        <f t="shared" si="44"/>
        <v>221</v>
      </c>
      <c r="J222" s="2">
        <f t="shared" si="44"/>
        <v>16</v>
      </c>
      <c r="K222" s="2">
        <f t="shared" si="44"/>
        <v>0</v>
      </c>
      <c r="L222" s="2">
        <f t="shared" si="44"/>
        <v>0</v>
      </c>
      <c r="M222" s="2">
        <f t="shared" si="44"/>
        <v>0</v>
      </c>
      <c r="N222" s="2">
        <f>SUM(B222:M222)</f>
        <v>673</v>
      </c>
      <c r="O222" s="10">
        <f>N222/O50</f>
        <v>0.28699360341151386</v>
      </c>
      <c r="P222" s="10">
        <f>O222+O137</f>
        <v>1</v>
      </c>
      <c r="Q222" s="15"/>
      <c r="R222" s="15"/>
      <c r="S222" s="15"/>
      <c r="T222" s="15"/>
      <c r="U222" s="15"/>
      <c r="V222" s="15"/>
    </row>
    <row r="223" spans="1:22">
      <c r="A223" s="5">
        <v>1989</v>
      </c>
      <c r="B223" s="2">
        <f t="shared" ref="B223:M223" si="45">C51-B138</f>
        <v>0</v>
      </c>
      <c r="C223" s="2">
        <f t="shared" si="45"/>
        <v>0</v>
      </c>
      <c r="D223" s="2">
        <f t="shared" si="45"/>
        <v>0</v>
      </c>
      <c r="E223" s="2">
        <f t="shared" si="45"/>
        <v>0</v>
      </c>
      <c r="F223" s="2">
        <f t="shared" si="45"/>
        <v>0</v>
      </c>
      <c r="G223" s="2">
        <f t="shared" si="45"/>
        <v>52</v>
      </c>
      <c r="H223" s="2">
        <f t="shared" si="45"/>
        <v>261</v>
      </c>
      <c r="I223" s="2">
        <f t="shared" si="45"/>
        <v>222</v>
      </c>
      <c r="J223" s="2">
        <f t="shared" si="45"/>
        <v>0</v>
      </c>
      <c r="K223" s="2">
        <f t="shared" si="45"/>
        <v>0</v>
      </c>
      <c r="L223" s="2">
        <f t="shared" si="45"/>
        <v>0</v>
      </c>
      <c r="M223" s="2">
        <f t="shared" si="45"/>
        <v>0</v>
      </c>
      <c r="N223" s="2">
        <f>SUM(B223:M223)</f>
        <v>535</v>
      </c>
      <c r="O223" s="10">
        <f>N223/O51</f>
        <v>0.2918712493180578</v>
      </c>
      <c r="P223" s="10">
        <f>O223+O138</f>
        <v>1</v>
      </c>
      <c r="Q223" s="15"/>
      <c r="R223" s="15"/>
      <c r="S223" s="15"/>
      <c r="T223" s="15"/>
      <c r="U223" s="15"/>
      <c r="V223" s="15"/>
    </row>
    <row r="224" spans="1:22">
      <c r="A224" s="4">
        <v>1990</v>
      </c>
      <c r="B224" s="2">
        <f t="shared" ref="B224:M224" si="46">C52-B139</f>
        <v>0</v>
      </c>
      <c r="C224" s="2">
        <f t="shared" si="46"/>
        <v>0</v>
      </c>
      <c r="D224" s="2">
        <f t="shared" si="46"/>
        <v>0</v>
      </c>
      <c r="E224" s="2">
        <f t="shared" si="46"/>
        <v>0</v>
      </c>
      <c r="F224" s="2">
        <f t="shared" si="46"/>
        <v>0</v>
      </c>
      <c r="G224" s="2">
        <f t="shared" si="46"/>
        <v>16</v>
      </c>
      <c r="H224" s="2">
        <f t="shared" si="46"/>
        <v>294</v>
      </c>
      <c r="I224" s="2">
        <f t="shared" si="46"/>
        <v>202</v>
      </c>
      <c r="J224" s="2">
        <f t="shared" si="46"/>
        <v>57</v>
      </c>
      <c r="K224" s="2">
        <f t="shared" si="46"/>
        <v>0</v>
      </c>
      <c r="L224" s="2">
        <f t="shared" si="46"/>
        <v>0</v>
      </c>
      <c r="M224" s="2">
        <f t="shared" si="46"/>
        <v>0</v>
      </c>
      <c r="N224" s="2">
        <f>SUM(B224:M224)</f>
        <v>569</v>
      </c>
      <c r="O224" s="10">
        <f>N224/O52</f>
        <v>0.27121067683508104</v>
      </c>
      <c r="P224" s="10">
        <f>O224+O139</f>
        <v>1</v>
      </c>
      <c r="Q224" s="15"/>
      <c r="R224" s="15"/>
      <c r="S224" s="15"/>
      <c r="T224" s="15"/>
      <c r="U224" s="15"/>
      <c r="V224" s="15"/>
    </row>
    <row r="225" spans="1:22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15"/>
      <c r="O225" s="10"/>
      <c r="P225" s="10"/>
      <c r="Q225" s="15"/>
      <c r="R225" s="15"/>
      <c r="S225" s="15"/>
      <c r="T225" s="15"/>
      <c r="U225" s="15"/>
      <c r="V225" s="15"/>
    </row>
    <row r="226" spans="1:22">
      <c r="A226" s="5">
        <v>1991</v>
      </c>
      <c r="B226" s="2">
        <f t="shared" ref="B226:M226" si="47">C54-B141</f>
        <v>0</v>
      </c>
      <c r="C226" s="2">
        <f t="shared" si="47"/>
        <v>0</v>
      </c>
      <c r="D226" s="2">
        <f t="shared" si="47"/>
        <v>0</v>
      </c>
      <c r="E226" s="2">
        <f t="shared" si="47"/>
        <v>0</v>
      </c>
      <c r="F226" s="2">
        <f t="shared" si="47"/>
        <v>0</v>
      </c>
      <c r="G226" s="2">
        <f t="shared" si="47"/>
        <v>137</v>
      </c>
      <c r="H226" s="2">
        <f t="shared" si="47"/>
        <v>339</v>
      </c>
      <c r="I226" s="2">
        <f t="shared" si="47"/>
        <v>182</v>
      </c>
      <c r="J226" s="2">
        <f t="shared" si="47"/>
        <v>0</v>
      </c>
      <c r="K226" s="2">
        <f t="shared" si="47"/>
        <v>0</v>
      </c>
      <c r="L226" s="2">
        <f t="shared" si="47"/>
        <v>0</v>
      </c>
      <c r="M226" s="2">
        <f t="shared" si="47"/>
        <v>0</v>
      </c>
      <c r="N226" s="2">
        <f>SUM(B226:M226)</f>
        <v>658</v>
      </c>
      <c r="O226" s="10">
        <f>N226/O54</f>
        <v>0.31756756756756754</v>
      </c>
      <c r="P226" s="10">
        <f>O226+O141</f>
        <v>1</v>
      </c>
      <c r="Q226" s="15"/>
      <c r="R226" s="15"/>
      <c r="S226" s="15"/>
      <c r="T226" s="15"/>
      <c r="U226" s="15"/>
      <c r="V226" s="15"/>
    </row>
    <row r="227" spans="1:22">
      <c r="A227" s="5">
        <v>1992</v>
      </c>
      <c r="B227" s="2">
        <f t="shared" ref="B227:M227" si="48">C55-B142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0</v>
      </c>
      <c r="G227" s="2">
        <f t="shared" si="48"/>
        <v>36</v>
      </c>
      <c r="H227" s="2">
        <f t="shared" si="48"/>
        <v>74</v>
      </c>
      <c r="I227" s="2">
        <f t="shared" si="48"/>
        <v>103</v>
      </c>
      <c r="J227" s="2">
        <f t="shared" si="48"/>
        <v>5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>SUM(B227:M227)</f>
        <v>218</v>
      </c>
      <c r="O227" s="10">
        <f>N227/O55</f>
        <v>0.26360338573155984</v>
      </c>
      <c r="P227" s="10">
        <f>O227+O142</f>
        <v>1</v>
      </c>
      <c r="Q227" s="15"/>
      <c r="R227" s="15"/>
      <c r="S227" s="15"/>
      <c r="T227" s="15"/>
      <c r="U227" s="15"/>
      <c r="V227" s="15"/>
    </row>
    <row r="228" spans="1:22">
      <c r="A228" s="5">
        <v>1993</v>
      </c>
      <c r="B228" s="2">
        <f t="shared" ref="B228:M228" si="49">C56-B143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0</v>
      </c>
      <c r="G228" s="2">
        <f t="shared" si="49"/>
        <v>0</v>
      </c>
      <c r="H228" s="2">
        <f t="shared" si="49"/>
        <v>0</v>
      </c>
      <c r="I228" s="2">
        <f t="shared" si="49"/>
        <v>2</v>
      </c>
      <c r="J228" s="2">
        <f t="shared" si="49"/>
        <v>0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>SUM(B228:M228)</f>
        <v>2</v>
      </c>
      <c r="O228" s="10">
        <f>N228/O56</f>
        <v>0.16666666666666666</v>
      </c>
      <c r="P228" s="10">
        <f>O228+O143</f>
        <v>1</v>
      </c>
      <c r="Q228" s="15"/>
      <c r="R228" s="15"/>
      <c r="S228" s="15"/>
      <c r="T228" s="15"/>
      <c r="U228" s="15"/>
      <c r="V228" s="15"/>
    </row>
    <row r="229" spans="1:22">
      <c r="A229" s="5">
        <v>1994</v>
      </c>
      <c r="B229" s="2">
        <f t="shared" ref="B229:M229" si="50">C57-B144</f>
        <v>0</v>
      </c>
      <c r="C229" s="2">
        <f t="shared" si="50"/>
        <v>0</v>
      </c>
      <c r="D229" s="2">
        <f t="shared" si="50"/>
        <v>0</v>
      </c>
      <c r="E229" s="2">
        <f t="shared" si="50"/>
        <v>0</v>
      </c>
      <c r="F229" s="2">
        <f t="shared" si="50"/>
        <v>0</v>
      </c>
      <c r="G229" s="2">
        <f t="shared" si="50"/>
        <v>174</v>
      </c>
      <c r="H229" s="2">
        <f t="shared" si="50"/>
        <v>192</v>
      </c>
      <c r="I229" s="2">
        <f t="shared" si="50"/>
        <v>263</v>
      </c>
      <c r="J229" s="2">
        <f t="shared" si="50"/>
        <v>0</v>
      </c>
      <c r="K229" s="2">
        <f t="shared" si="50"/>
        <v>0</v>
      </c>
      <c r="L229" s="2">
        <f t="shared" si="50"/>
        <v>0</v>
      </c>
      <c r="M229" s="2">
        <f t="shared" si="50"/>
        <v>0</v>
      </c>
      <c r="N229" s="2">
        <f>SUM(B229:M229)</f>
        <v>629</v>
      </c>
      <c r="O229" s="10">
        <f>N229/O57</f>
        <v>0.30401159980666986</v>
      </c>
      <c r="P229" s="10">
        <f>O229+O144</f>
        <v>1</v>
      </c>
      <c r="Q229" s="15"/>
      <c r="R229" s="15"/>
      <c r="S229" s="15"/>
      <c r="T229" s="15"/>
      <c r="U229" s="15"/>
      <c r="V229" s="15"/>
    </row>
    <row r="230" spans="1:22">
      <c r="A230" s="5">
        <v>1995</v>
      </c>
      <c r="B230" s="2">
        <f t="shared" ref="B230:M230" si="51">C58-B145</f>
        <v>0</v>
      </c>
      <c r="C230" s="2">
        <f t="shared" si="51"/>
        <v>0</v>
      </c>
      <c r="D230" s="2">
        <f t="shared" si="51"/>
        <v>0</v>
      </c>
      <c r="E230" s="2">
        <f t="shared" si="51"/>
        <v>0</v>
      </c>
      <c r="F230" s="2">
        <f t="shared" si="51"/>
        <v>0</v>
      </c>
      <c r="G230" s="2">
        <f t="shared" si="51"/>
        <v>0</v>
      </c>
      <c r="H230" s="2">
        <f t="shared" si="51"/>
        <v>319</v>
      </c>
      <c r="I230" s="2">
        <f t="shared" si="51"/>
        <v>156</v>
      </c>
      <c r="J230" s="2">
        <f t="shared" si="51"/>
        <v>118</v>
      </c>
      <c r="K230" s="2">
        <f t="shared" si="51"/>
        <v>0</v>
      </c>
      <c r="L230" s="2">
        <f t="shared" si="51"/>
        <v>0</v>
      </c>
      <c r="M230" s="2">
        <f t="shared" si="51"/>
        <v>0</v>
      </c>
      <c r="N230" s="2">
        <f>SUM(B230:M230)</f>
        <v>593</v>
      </c>
      <c r="O230" s="10">
        <f>N230/O58</f>
        <v>0.27466419638721629</v>
      </c>
      <c r="P230" s="10">
        <f>O230+O145</f>
        <v>1</v>
      </c>
      <c r="Q230" s="15"/>
      <c r="R230" s="15"/>
      <c r="S230" s="15"/>
      <c r="T230" s="15"/>
      <c r="U230" s="15"/>
      <c r="V230" s="15"/>
    </row>
    <row r="231" spans="1:22">
      <c r="A231" s="5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  <c r="Q231" s="15"/>
      <c r="R231" s="15"/>
      <c r="S231" s="15"/>
      <c r="T231" s="15"/>
      <c r="U231" s="15"/>
      <c r="V231" s="15"/>
    </row>
    <row r="232" spans="1:22">
      <c r="A232" s="5">
        <v>1996</v>
      </c>
      <c r="B232" s="2">
        <f t="shared" ref="B232:M232" si="52">C60-B147</f>
        <v>0</v>
      </c>
      <c r="C232" s="2">
        <f t="shared" si="52"/>
        <v>0</v>
      </c>
      <c r="D232" s="2">
        <f t="shared" si="52"/>
        <v>0</v>
      </c>
      <c r="E232" s="2">
        <f t="shared" si="52"/>
        <v>0</v>
      </c>
      <c r="F232" s="2">
        <f t="shared" si="52"/>
        <v>0</v>
      </c>
      <c r="G232" s="2">
        <f t="shared" si="52"/>
        <v>51</v>
      </c>
      <c r="H232" s="2">
        <f t="shared" si="52"/>
        <v>111</v>
      </c>
      <c r="I232" s="2">
        <f t="shared" si="52"/>
        <v>126</v>
      </c>
      <c r="J232" s="2">
        <f t="shared" si="52"/>
        <v>0</v>
      </c>
      <c r="K232" s="2">
        <f t="shared" si="52"/>
        <v>0</v>
      </c>
      <c r="L232" s="2">
        <f t="shared" si="52"/>
        <v>0</v>
      </c>
      <c r="M232" s="2">
        <f t="shared" si="52"/>
        <v>0</v>
      </c>
      <c r="N232" s="2">
        <f t="shared" ref="N232:N238" si="53">SUM(B232:M232)</f>
        <v>288</v>
      </c>
      <c r="O232" s="10">
        <f>N232/O60</f>
        <v>0.20512820512820512</v>
      </c>
      <c r="P232" s="10">
        <f>O232+O147</f>
        <v>1</v>
      </c>
      <c r="Q232" s="15"/>
      <c r="R232" s="15"/>
      <c r="S232" s="15"/>
      <c r="T232" s="15"/>
      <c r="U232" s="15"/>
      <c r="V232" s="15"/>
    </row>
    <row r="233" spans="1:22">
      <c r="A233" s="5">
        <v>1997</v>
      </c>
      <c r="B233" s="2">
        <f t="shared" ref="B233:M233" si="54">C61-B148</f>
        <v>0</v>
      </c>
      <c r="C233" s="2">
        <f t="shared" si="54"/>
        <v>0</v>
      </c>
      <c r="D233" s="2">
        <f t="shared" si="54"/>
        <v>0</v>
      </c>
      <c r="E233" s="2">
        <f t="shared" si="54"/>
        <v>0</v>
      </c>
      <c r="F233" s="2">
        <f t="shared" si="54"/>
        <v>0</v>
      </c>
      <c r="G233" s="2">
        <f t="shared" si="54"/>
        <v>0</v>
      </c>
      <c r="H233" s="2">
        <f t="shared" si="54"/>
        <v>228</v>
      </c>
      <c r="I233" s="2">
        <f t="shared" si="54"/>
        <v>162</v>
      </c>
      <c r="J233" s="2">
        <f t="shared" si="54"/>
        <v>9</v>
      </c>
      <c r="K233" s="2">
        <f t="shared" si="54"/>
        <v>0</v>
      </c>
      <c r="L233" s="2">
        <f t="shared" si="54"/>
        <v>0</v>
      </c>
      <c r="M233" s="2">
        <f t="shared" si="54"/>
        <v>0</v>
      </c>
      <c r="N233" s="2">
        <f t="shared" si="53"/>
        <v>399</v>
      </c>
      <c r="O233" s="10">
        <f>N233/O61</f>
        <v>0.25642673521850901</v>
      </c>
      <c r="P233" s="10">
        <f>O233+O148</f>
        <v>1</v>
      </c>
      <c r="Q233" s="15"/>
      <c r="R233" s="15"/>
      <c r="S233" s="15"/>
      <c r="T233" s="15"/>
      <c r="U233" s="15"/>
      <c r="V233" s="15"/>
    </row>
    <row r="234" spans="1:22">
      <c r="A234" s="5">
        <v>1998</v>
      </c>
      <c r="B234" s="2">
        <f t="shared" ref="B234:M234" si="55">C62-B149</f>
        <v>0</v>
      </c>
      <c r="C234" s="2">
        <f t="shared" si="55"/>
        <v>0</v>
      </c>
      <c r="D234" s="2">
        <f t="shared" si="55"/>
        <v>0</v>
      </c>
      <c r="E234" s="2">
        <f t="shared" si="55"/>
        <v>0</v>
      </c>
      <c r="F234" s="2">
        <f t="shared" si="55"/>
        <v>0</v>
      </c>
      <c r="G234" s="2">
        <f t="shared" si="55"/>
        <v>183</v>
      </c>
      <c r="H234" s="2">
        <f t="shared" si="55"/>
        <v>243</v>
      </c>
      <c r="I234" s="2">
        <f t="shared" si="55"/>
        <v>209</v>
      </c>
      <c r="J234" s="2">
        <f t="shared" si="55"/>
        <v>6</v>
      </c>
      <c r="K234" s="2">
        <f t="shared" si="55"/>
        <v>0</v>
      </c>
      <c r="L234" s="2">
        <f t="shared" si="55"/>
        <v>0</v>
      </c>
      <c r="M234" s="2">
        <f t="shared" si="55"/>
        <v>0</v>
      </c>
      <c r="N234" s="2">
        <f t="shared" si="53"/>
        <v>641</v>
      </c>
      <c r="O234" s="10">
        <f>N234/O62</f>
        <v>0.26921461570768584</v>
      </c>
      <c r="P234" s="10">
        <f>O234+O149</f>
        <v>1</v>
      </c>
      <c r="Q234" s="15"/>
      <c r="R234" s="15"/>
      <c r="S234" s="15"/>
      <c r="T234" s="15"/>
      <c r="U234" s="15"/>
      <c r="V234" s="15"/>
    </row>
    <row r="235" spans="1:22">
      <c r="A235" s="5">
        <v>1999</v>
      </c>
      <c r="B235" s="2">
        <f t="shared" ref="B235:M235" si="56">C63-B150</f>
        <v>0</v>
      </c>
      <c r="C235" s="2">
        <f t="shared" si="56"/>
        <v>0</v>
      </c>
      <c r="D235" s="2">
        <f t="shared" si="56"/>
        <v>0</v>
      </c>
      <c r="E235" s="2">
        <f t="shared" si="56"/>
        <v>0</v>
      </c>
      <c r="F235" s="2">
        <f t="shared" si="56"/>
        <v>0</v>
      </c>
      <c r="G235" s="2">
        <f t="shared" si="56"/>
        <v>91</v>
      </c>
      <c r="H235" s="2">
        <f t="shared" si="56"/>
        <v>345</v>
      </c>
      <c r="I235" s="2">
        <f t="shared" si="56"/>
        <v>80</v>
      </c>
      <c r="J235" s="2">
        <f t="shared" si="56"/>
        <v>-5</v>
      </c>
      <c r="K235" s="2">
        <f t="shared" si="56"/>
        <v>0</v>
      </c>
      <c r="L235" s="2">
        <f t="shared" si="56"/>
        <v>0</v>
      </c>
      <c r="M235" s="2">
        <f t="shared" si="56"/>
        <v>0</v>
      </c>
      <c r="N235" s="2">
        <f t="shared" si="53"/>
        <v>511</v>
      </c>
      <c r="O235" s="10">
        <f>N235/O63</f>
        <v>0.21698513800424629</v>
      </c>
      <c r="P235" s="10">
        <f>O235+O150</f>
        <v>1</v>
      </c>
      <c r="Q235" s="15"/>
      <c r="R235" s="15"/>
      <c r="S235" s="15"/>
      <c r="T235" s="15"/>
      <c r="U235" s="15"/>
      <c r="V235" s="15"/>
    </row>
    <row r="236" spans="1:22">
      <c r="A236" s="5">
        <v>2000</v>
      </c>
      <c r="B236" s="2">
        <f t="shared" ref="B236:M236" si="57">C64-B151</f>
        <v>0</v>
      </c>
      <c r="C236" s="2">
        <f t="shared" si="57"/>
        <v>0</v>
      </c>
      <c r="D236" s="2">
        <f t="shared" si="57"/>
        <v>0</v>
      </c>
      <c r="E236" s="2">
        <f t="shared" si="57"/>
        <v>0</v>
      </c>
      <c r="F236" s="2">
        <f t="shared" si="57"/>
        <v>0</v>
      </c>
      <c r="G236" s="2">
        <f t="shared" si="57"/>
        <v>246</v>
      </c>
      <c r="H236" s="2">
        <f t="shared" si="57"/>
        <v>344</v>
      </c>
      <c r="I236" s="2">
        <f t="shared" si="57"/>
        <v>317</v>
      </c>
      <c r="J236" s="2">
        <f t="shared" si="57"/>
        <v>0</v>
      </c>
      <c r="K236" s="2">
        <f t="shared" si="57"/>
        <v>0</v>
      </c>
      <c r="L236" s="2">
        <f t="shared" si="57"/>
        <v>0</v>
      </c>
      <c r="M236" s="2">
        <f t="shared" si="57"/>
        <v>0</v>
      </c>
      <c r="N236" s="2">
        <f t="shared" si="53"/>
        <v>907</v>
      </c>
      <c r="O236" s="10">
        <f>N236/O64</f>
        <v>0.26191163730869188</v>
      </c>
      <c r="P236" s="10">
        <f>O236+O151</f>
        <v>1</v>
      </c>
      <c r="Q236" s="15"/>
      <c r="R236" s="15"/>
      <c r="S236" s="15"/>
      <c r="T236" s="15"/>
      <c r="U236" s="15"/>
      <c r="V236" s="15"/>
    </row>
    <row r="237" spans="1:22">
      <c r="A237" s="5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10"/>
      <c r="P237" s="10"/>
      <c r="Q237" s="15"/>
      <c r="R237" s="15"/>
      <c r="S237" s="15"/>
      <c r="T237" s="15"/>
      <c r="U237" s="15"/>
      <c r="V237" s="15"/>
    </row>
    <row r="238" spans="1:22">
      <c r="A238" s="5">
        <v>2001</v>
      </c>
      <c r="B238" s="2">
        <f t="shared" ref="B238:M238" si="58">C66-B153</f>
        <v>0</v>
      </c>
      <c r="C238" s="2">
        <f t="shared" si="58"/>
        <v>0</v>
      </c>
      <c r="D238" s="2">
        <f t="shared" si="58"/>
        <v>0</v>
      </c>
      <c r="E238" s="2">
        <f t="shared" si="58"/>
        <v>0</v>
      </c>
      <c r="F238" s="2">
        <f t="shared" si="58"/>
        <v>0</v>
      </c>
      <c r="G238" s="2">
        <f t="shared" si="58"/>
        <v>58</v>
      </c>
      <c r="H238" s="2">
        <f t="shared" si="58"/>
        <v>269</v>
      </c>
      <c r="I238" s="2">
        <f t="shared" si="58"/>
        <v>314</v>
      </c>
      <c r="J238" s="2">
        <f t="shared" si="58"/>
        <v>0</v>
      </c>
      <c r="K238" s="2">
        <f t="shared" si="58"/>
        <v>0</v>
      </c>
      <c r="L238" s="2">
        <f t="shared" si="58"/>
        <v>0</v>
      </c>
      <c r="M238" s="2">
        <f t="shared" si="58"/>
        <v>0</v>
      </c>
      <c r="N238" s="2">
        <f t="shared" si="53"/>
        <v>641</v>
      </c>
      <c r="O238" s="10">
        <f>N238/O66</f>
        <v>0.32341069626639757</v>
      </c>
      <c r="P238" s="10">
        <f>O238+O153</f>
        <v>1</v>
      </c>
      <c r="Q238" s="15"/>
      <c r="R238" s="15"/>
      <c r="S238" s="15"/>
      <c r="T238" s="15"/>
      <c r="U238" s="15"/>
      <c r="V238" s="15"/>
    </row>
    <row r="239" spans="1:22">
      <c r="A239" s="5">
        <v>2002</v>
      </c>
      <c r="B239" s="2">
        <f t="shared" ref="B239:M239" si="59">C67-B154</f>
        <v>0</v>
      </c>
      <c r="C239" s="2">
        <f t="shared" si="59"/>
        <v>0</v>
      </c>
      <c r="D239" s="2">
        <f t="shared" si="59"/>
        <v>0</v>
      </c>
      <c r="E239" s="2">
        <f t="shared" si="59"/>
        <v>0</v>
      </c>
      <c r="F239" s="2">
        <f t="shared" si="59"/>
        <v>0</v>
      </c>
      <c r="G239" s="2">
        <f t="shared" si="59"/>
        <v>93</v>
      </c>
      <c r="H239" s="2">
        <f t="shared" si="59"/>
        <v>154</v>
      </c>
      <c r="I239" s="2">
        <f t="shared" si="59"/>
        <v>62</v>
      </c>
      <c r="J239" s="2">
        <f t="shared" si="59"/>
        <v>0</v>
      </c>
      <c r="K239" s="2">
        <f t="shared" si="59"/>
        <v>0</v>
      </c>
      <c r="L239" s="2">
        <f t="shared" si="59"/>
        <v>0</v>
      </c>
      <c r="M239" s="2">
        <f t="shared" si="59"/>
        <v>0</v>
      </c>
      <c r="N239" s="2">
        <f>SUM(B239:M239)</f>
        <v>309</v>
      </c>
      <c r="O239" s="10">
        <f>N239/O67</f>
        <v>0.13654441007512153</v>
      </c>
      <c r="P239" s="10">
        <f>O239+O154</f>
        <v>1</v>
      </c>
      <c r="Q239" s="15"/>
      <c r="R239" s="15"/>
      <c r="S239" s="15"/>
      <c r="T239" s="15"/>
      <c r="U239" s="15"/>
      <c r="V239" s="15"/>
    </row>
    <row r="240" spans="1:22">
      <c r="A240" s="5">
        <v>2003</v>
      </c>
      <c r="B240" s="2">
        <f t="shared" ref="B240:M240" si="60">C68-B155</f>
        <v>0</v>
      </c>
      <c r="C240" s="2">
        <f t="shared" si="60"/>
        <v>0</v>
      </c>
      <c r="D240" s="2">
        <f t="shared" si="60"/>
        <v>0</v>
      </c>
      <c r="E240" s="2">
        <f t="shared" si="60"/>
        <v>0</v>
      </c>
      <c r="F240" s="2">
        <f t="shared" si="60"/>
        <v>0</v>
      </c>
      <c r="G240" s="2">
        <f t="shared" si="60"/>
        <v>0</v>
      </c>
      <c r="H240" s="2">
        <f t="shared" si="60"/>
        <v>175</v>
      </c>
      <c r="I240" s="2">
        <f t="shared" si="60"/>
        <v>71</v>
      </c>
      <c r="J240" s="2">
        <f t="shared" si="60"/>
        <v>0</v>
      </c>
      <c r="K240" s="2">
        <f t="shared" si="60"/>
        <v>0</v>
      </c>
      <c r="L240" s="2">
        <f t="shared" si="60"/>
        <v>0</v>
      </c>
      <c r="M240" s="2">
        <f t="shared" si="60"/>
        <v>0</v>
      </c>
      <c r="N240" s="2">
        <f>SUM(B240:M240)</f>
        <v>246</v>
      </c>
      <c r="O240" s="10">
        <f>N240/O68</f>
        <v>0.16498993963782696</v>
      </c>
      <c r="P240" s="10">
        <f>O240+O155</f>
        <v>1</v>
      </c>
      <c r="Q240" s="15"/>
      <c r="R240" s="15"/>
      <c r="S240" s="15"/>
      <c r="T240" s="15"/>
      <c r="U240" s="15"/>
      <c r="V240" s="15"/>
    </row>
    <row r="241" spans="1:22">
      <c r="A241" s="5">
        <v>2004</v>
      </c>
      <c r="B241" s="2">
        <f t="shared" ref="B241:M241" si="61">C69-B156</f>
        <v>0</v>
      </c>
      <c r="C241" s="2">
        <f t="shared" si="61"/>
        <v>0</v>
      </c>
      <c r="D241" s="2">
        <f t="shared" si="61"/>
        <v>0</v>
      </c>
      <c r="E241" s="2">
        <f t="shared" si="61"/>
        <v>0</v>
      </c>
      <c r="F241" s="2">
        <f t="shared" si="61"/>
        <v>0</v>
      </c>
      <c r="G241" s="2">
        <f t="shared" si="61"/>
        <v>0</v>
      </c>
      <c r="H241" s="2">
        <f t="shared" si="61"/>
        <v>0</v>
      </c>
      <c r="I241" s="2">
        <f t="shared" si="61"/>
        <v>0</v>
      </c>
      <c r="J241" s="2">
        <f t="shared" si="61"/>
        <v>0</v>
      </c>
      <c r="K241" s="2">
        <f t="shared" si="61"/>
        <v>0</v>
      </c>
      <c r="L241" s="2">
        <f t="shared" si="61"/>
        <v>0</v>
      </c>
      <c r="M241" s="2">
        <f t="shared" si="61"/>
        <v>0</v>
      </c>
      <c r="N241" s="2">
        <f>SUM(B241:M241)</f>
        <v>0</v>
      </c>
      <c r="O241" s="10">
        <v>0</v>
      </c>
      <c r="P241" s="10">
        <v>0</v>
      </c>
      <c r="Q241" s="15"/>
      <c r="R241" s="15"/>
      <c r="S241" s="15"/>
      <c r="T241" s="15"/>
      <c r="U241" s="15"/>
      <c r="V241" s="15"/>
    </row>
    <row r="242" spans="1:22">
      <c r="A242" s="5">
        <v>2005</v>
      </c>
      <c r="B242" s="2">
        <v>0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10">
        <v>0</v>
      </c>
      <c r="P242" s="10">
        <v>0</v>
      </c>
      <c r="Q242" s="15"/>
      <c r="R242" s="15"/>
      <c r="S242" s="15"/>
      <c r="T242" s="15"/>
      <c r="U242" s="15"/>
      <c r="V242" s="15"/>
    </row>
    <row r="243" spans="1:22">
      <c r="A243" s="5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10"/>
      <c r="P243" s="10"/>
      <c r="Q243" s="15"/>
      <c r="R243" s="15"/>
      <c r="S243" s="15"/>
      <c r="T243" s="15"/>
      <c r="U243" s="15"/>
      <c r="V243" s="15"/>
    </row>
    <row r="244" spans="1:22">
      <c r="A244" s="5">
        <v>2006</v>
      </c>
      <c r="B244" s="2">
        <v>0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10">
        <v>0</v>
      </c>
      <c r="P244" s="10">
        <v>0</v>
      </c>
      <c r="Q244" s="15"/>
      <c r="R244" s="15"/>
      <c r="S244" s="15"/>
      <c r="T244" s="15"/>
      <c r="U244" s="15"/>
      <c r="V244" s="15"/>
    </row>
    <row r="245" spans="1:22">
      <c r="A245" s="5">
        <v>2007</v>
      </c>
      <c r="B245" s="2">
        <v>0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2">
        <v>0</v>
      </c>
      <c r="O245" s="10">
        <v>0</v>
      </c>
      <c r="P245" s="10">
        <v>0</v>
      </c>
      <c r="Q245" s="15"/>
      <c r="R245" s="15"/>
      <c r="S245" s="15"/>
      <c r="T245" s="15"/>
      <c r="U245" s="15"/>
      <c r="V245" s="15"/>
    </row>
    <row r="246" spans="1:22">
      <c r="A246" s="5">
        <v>2008</v>
      </c>
      <c r="B246" s="2">
        <v>0</v>
      </c>
      <c r="C246" s="2">
        <v>0</v>
      </c>
      <c r="D246" s="2">
        <v>0</v>
      </c>
      <c r="E246" s="2">
        <v>0</v>
      </c>
      <c r="F246" s="2">
        <f t="shared" ref="F246:K246" si="62">G74-F161</f>
        <v>0</v>
      </c>
      <c r="G246" s="2">
        <f t="shared" si="62"/>
        <v>5</v>
      </c>
      <c r="H246" s="2">
        <f t="shared" si="62"/>
        <v>52</v>
      </c>
      <c r="I246" s="2">
        <f t="shared" si="62"/>
        <v>21</v>
      </c>
      <c r="J246" s="2">
        <f t="shared" si="62"/>
        <v>0</v>
      </c>
      <c r="K246" s="2">
        <f t="shared" si="62"/>
        <v>0</v>
      </c>
      <c r="L246" s="2">
        <v>0</v>
      </c>
      <c r="M246" s="2">
        <v>0</v>
      </c>
      <c r="N246" s="2">
        <f>SUM(B246:M246)</f>
        <v>78</v>
      </c>
      <c r="O246" s="10">
        <f>N246/O74</f>
        <v>0.25080385852090031</v>
      </c>
      <c r="P246" s="10">
        <f>O246+O161</f>
        <v>1</v>
      </c>
      <c r="Q246" s="15"/>
      <c r="R246" s="15"/>
      <c r="S246" s="15"/>
      <c r="T246" s="15"/>
      <c r="U246" s="15"/>
      <c r="V246" s="15"/>
    </row>
    <row r="247" spans="1:22">
      <c r="A247" s="5">
        <v>2009</v>
      </c>
      <c r="B247" s="2">
        <v>0</v>
      </c>
      <c r="C247" s="2">
        <v>0</v>
      </c>
      <c r="D247" s="2">
        <v>0</v>
      </c>
      <c r="E247" s="2">
        <v>0</v>
      </c>
      <c r="F247" s="2">
        <f t="shared" ref="F247" si="63">G75-F162</f>
        <v>0</v>
      </c>
      <c r="G247" s="2">
        <f t="shared" ref="G247" si="64">H75-G162</f>
        <v>13</v>
      </c>
      <c r="H247" s="2">
        <f t="shared" ref="H247" si="65">I75-H162</f>
        <v>46</v>
      </c>
      <c r="I247" s="2">
        <f t="shared" ref="I247" si="66">J75-I162</f>
        <v>50</v>
      </c>
      <c r="J247" s="2">
        <f t="shared" ref="J247" si="67">K75-J162</f>
        <v>0</v>
      </c>
      <c r="K247" s="2">
        <f t="shared" ref="K247" si="68">L75-K162</f>
        <v>0</v>
      </c>
      <c r="L247" s="2">
        <v>0</v>
      </c>
      <c r="M247" s="2">
        <v>0</v>
      </c>
      <c r="N247" s="2">
        <f>SUM(B247:M247)</f>
        <v>109</v>
      </c>
      <c r="O247" s="10">
        <f>N247/O75</f>
        <v>0.15181058495821728</v>
      </c>
      <c r="P247" s="10">
        <f>O247+O162</f>
        <v>1</v>
      </c>
      <c r="Q247" s="15"/>
      <c r="R247" s="15"/>
      <c r="S247" s="15"/>
      <c r="T247" s="15"/>
      <c r="U247" s="15"/>
      <c r="V247" s="15"/>
    </row>
    <row r="248" spans="1:22">
      <c r="A248" s="5">
        <v>2010</v>
      </c>
      <c r="B248" s="2">
        <v>0</v>
      </c>
      <c r="C248" s="2">
        <v>0</v>
      </c>
      <c r="D248" s="2">
        <v>0</v>
      </c>
      <c r="E248" s="2">
        <v>0</v>
      </c>
      <c r="F248" s="2">
        <f t="shared" ref="F248" si="69">G76-F163</f>
        <v>0</v>
      </c>
      <c r="G248" s="2">
        <f t="shared" ref="G248" si="70">H76-G163</f>
        <v>0</v>
      </c>
      <c r="H248" s="2">
        <f t="shared" ref="H248" si="71">I76-H163</f>
        <v>18</v>
      </c>
      <c r="I248" s="2">
        <f t="shared" ref="I248" si="72">J76-I163</f>
        <v>25</v>
      </c>
      <c r="J248" s="2">
        <f t="shared" ref="J248" si="73">K76-J163</f>
        <v>0</v>
      </c>
      <c r="K248" s="2">
        <f t="shared" ref="K248" si="74">L76-K163</f>
        <v>0</v>
      </c>
      <c r="L248" s="2">
        <v>0</v>
      </c>
      <c r="M248" s="2">
        <v>0</v>
      </c>
      <c r="N248" s="2">
        <f>SUM(B248:M248)</f>
        <v>43</v>
      </c>
      <c r="O248" s="10">
        <f>N248/O76</f>
        <v>0.21287128712871287</v>
      </c>
      <c r="P248" s="10">
        <f>O248+O163</f>
        <v>1</v>
      </c>
      <c r="Q248" s="15"/>
      <c r="R248" s="15"/>
      <c r="S248" s="15"/>
      <c r="T248" s="15"/>
      <c r="U248" s="15"/>
      <c r="V248" s="15"/>
    </row>
    <row r="249" spans="1:22">
      <c r="A249" s="5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0"/>
      <c r="P249" s="10"/>
      <c r="Q249" s="15"/>
      <c r="R249" s="15"/>
      <c r="S249" s="15"/>
      <c r="T249" s="15"/>
      <c r="U249" s="15"/>
      <c r="V249" s="15"/>
    </row>
    <row r="250" spans="1:22">
      <c r="A250" s="5">
        <v>2011</v>
      </c>
      <c r="B250" s="2">
        <v>0</v>
      </c>
      <c r="C250" s="2">
        <v>0</v>
      </c>
      <c r="D250" s="2">
        <v>0</v>
      </c>
      <c r="E250" s="2">
        <v>0</v>
      </c>
      <c r="F250" s="2">
        <f t="shared" ref="F250" si="75">G78-F165</f>
        <v>0</v>
      </c>
      <c r="G250" s="2">
        <f t="shared" ref="G250" si="76">H78-G165</f>
        <v>2</v>
      </c>
      <c r="H250" s="2">
        <f t="shared" ref="H250" si="77">I78-H165</f>
        <v>115</v>
      </c>
      <c r="I250" s="2">
        <f t="shared" ref="I250" si="78">J78-I165</f>
        <v>94</v>
      </c>
      <c r="J250" s="2">
        <f t="shared" ref="J250" si="79">K78-J165</f>
        <v>0</v>
      </c>
      <c r="K250" s="2">
        <f t="shared" ref="K250" si="80">L78-K165</f>
        <v>0</v>
      </c>
      <c r="L250" s="2">
        <v>0</v>
      </c>
      <c r="M250" s="2">
        <v>0</v>
      </c>
      <c r="N250" s="2">
        <f t="shared" ref="N250:N255" si="81">SUM(B250:M250)</f>
        <v>211</v>
      </c>
      <c r="O250" s="10">
        <f>N250/O78</f>
        <v>0.4929906542056075</v>
      </c>
      <c r="P250" s="10">
        <f t="shared" ref="P250:P255" si="82">O250+O165</f>
        <v>1</v>
      </c>
      <c r="Q250" s="15"/>
      <c r="R250" s="15"/>
      <c r="S250" s="15"/>
      <c r="T250" s="15"/>
      <c r="U250" s="15"/>
      <c r="V250" s="15"/>
    </row>
    <row r="251" spans="1:22">
      <c r="A251" s="5">
        <v>2012</v>
      </c>
      <c r="B251" s="2">
        <v>0</v>
      </c>
      <c r="C251" s="2">
        <v>0</v>
      </c>
      <c r="D251" s="2">
        <v>0</v>
      </c>
      <c r="E251" s="2">
        <v>0</v>
      </c>
      <c r="F251" s="2">
        <f t="shared" ref="F251:K251" si="83">G79-F166</f>
        <v>0</v>
      </c>
      <c r="G251" s="2">
        <f t="shared" si="83"/>
        <v>25</v>
      </c>
      <c r="H251" s="2">
        <f t="shared" si="83"/>
        <v>66</v>
      </c>
      <c r="I251" s="2">
        <f t="shared" si="83"/>
        <v>32</v>
      </c>
      <c r="J251" s="2">
        <f t="shared" si="83"/>
        <v>0</v>
      </c>
      <c r="K251" s="2">
        <f t="shared" si="83"/>
        <v>0</v>
      </c>
      <c r="L251" s="2">
        <v>0</v>
      </c>
      <c r="M251" s="2">
        <v>0</v>
      </c>
      <c r="N251" s="2">
        <f t="shared" si="81"/>
        <v>123</v>
      </c>
      <c r="O251" s="10">
        <f>N251/O79</f>
        <v>0.13914027149321267</v>
      </c>
      <c r="P251" s="10">
        <f t="shared" si="82"/>
        <v>1</v>
      </c>
      <c r="Q251" s="15"/>
      <c r="R251" s="15"/>
      <c r="S251" s="15"/>
      <c r="T251" s="15"/>
      <c r="U251" s="15"/>
      <c r="V251" s="15"/>
    </row>
    <row r="252" spans="1:22">
      <c r="A252" s="5">
        <v>2013</v>
      </c>
      <c r="B252" s="2">
        <v>0</v>
      </c>
      <c r="C252" s="2">
        <v>0</v>
      </c>
      <c r="D252" s="2">
        <v>0</v>
      </c>
      <c r="E252" s="2">
        <v>0</v>
      </c>
      <c r="F252" s="2">
        <f t="shared" ref="F252:K252" si="84">G80-F167</f>
        <v>0</v>
      </c>
      <c r="G252" s="2">
        <f t="shared" si="84"/>
        <v>7</v>
      </c>
      <c r="H252" s="2">
        <f t="shared" si="84"/>
        <v>28</v>
      </c>
      <c r="I252" s="2">
        <f t="shared" si="84"/>
        <v>26</v>
      </c>
      <c r="J252" s="2">
        <f t="shared" si="84"/>
        <v>0</v>
      </c>
      <c r="K252" s="2">
        <f t="shared" si="84"/>
        <v>0</v>
      </c>
      <c r="L252" s="2">
        <v>0</v>
      </c>
      <c r="M252" s="2">
        <v>0</v>
      </c>
      <c r="N252" s="2">
        <f t="shared" si="81"/>
        <v>61</v>
      </c>
      <c r="O252" s="10">
        <f>N252/O80</f>
        <v>0.10931899641577061</v>
      </c>
      <c r="P252" s="10">
        <f t="shared" si="82"/>
        <v>1</v>
      </c>
      <c r="Q252" s="15"/>
      <c r="R252" s="15"/>
      <c r="S252" s="15"/>
      <c r="T252" s="15"/>
      <c r="U252" s="15"/>
      <c r="V252" s="15"/>
    </row>
    <row r="253" spans="1:22">
      <c r="A253" s="5">
        <v>2014</v>
      </c>
      <c r="B253" s="2">
        <v>0</v>
      </c>
      <c r="C253" s="2">
        <v>0</v>
      </c>
      <c r="D253" s="2">
        <v>0</v>
      </c>
      <c r="E253" s="2">
        <v>0</v>
      </c>
      <c r="F253" s="2">
        <f t="shared" ref="F253:F254" si="85">G81-F168</f>
        <v>0</v>
      </c>
      <c r="G253" s="2">
        <f t="shared" ref="G253:G254" si="86">H81-G168</f>
        <v>0</v>
      </c>
      <c r="H253" s="2">
        <f t="shared" ref="H253:H254" si="87">I81-H168</f>
        <v>0</v>
      </c>
      <c r="I253" s="2">
        <f t="shared" ref="I253:I254" si="88">J81-I168</f>
        <v>0</v>
      </c>
      <c r="J253" s="2">
        <f t="shared" ref="J253:J254" si="89">K81-J168</f>
        <v>0</v>
      </c>
      <c r="K253" s="2">
        <f t="shared" ref="K253:K254" si="90">L81-K168</f>
        <v>0</v>
      </c>
      <c r="L253" s="2">
        <v>0</v>
      </c>
      <c r="M253" s="2">
        <v>0</v>
      </c>
      <c r="N253" s="2">
        <f t="shared" si="81"/>
        <v>0</v>
      </c>
      <c r="O253" s="10">
        <v>0</v>
      </c>
      <c r="P253" s="10">
        <f t="shared" si="82"/>
        <v>0</v>
      </c>
      <c r="Q253" s="15"/>
      <c r="R253" s="15"/>
      <c r="S253" s="15"/>
      <c r="T253" s="15"/>
      <c r="U253" s="15"/>
      <c r="V253" s="15"/>
    </row>
    <row r="254" spans="1:22">
      <c r="A254" s="5">
        <v>2015</v>
      </c>
      <c r="B254" s="2">
        <v>0</v>
      </c>
      <c r="C254" s="2">
        <v>0</v>
      </c>
      <c r="D254" s="2">
        <v>0</v>
      </c>
      <c r="E254" s="2">
        <v>0</v>
      </c>
      <c r="F254" s="2">
        <f t="shared" si="85"/>
        <v>0</v>
      </c>
      <c r="G254" s="2">
        <f t="shared" si="86"/>
        <v>0</v>
      </c>
      <c r="H254" s="2">
        <f t="shared" si="87"/>
        <v>31</v>
      </c>
      <c r="I254" s="2">
        <f t="shared" si="88"/>
        <v>18</v>
      </c>
      <c r="J254" s="2">
        <f t="shared" si="89"/>
        <v>0</v>
      </c>
      <c r="K254" s="2">
        <f t="shared" si="90"/>
        <v>0</v>
      </c>
      <c r="L254" s="2">
        <v>0</v>
      </c>
      <c r="M254" s="2">
        <v>0</v>
      </c>
      <c r="N254" s="2">
        <f t="shared" si="81"/>
        <v>49</v>
      </c>
      <c r="O254" s="10">
        <f>N254/O82</f>
        <v>0.10144927536231885</v>
      </c>
      <c r="P254" s="10">
        <f t="shared" si="82"/>
        <v>1</v>
      </c>
      <c r="Q254" s="15"/>
      <c r="R254" s="15"/>
      <c r="S254" s="15"/>
      <c r="T254" s="15"/>
      <c r="U254" s="15"/>
      <c r="V254" s="15"/>
    </row>
    <row r="255" spans="1:22">
      <c r="A255" s="5">
        <v>2016</v>
      </c>
      <c r="B255" s="2">
        <v>0</v>
      </c>
      <c r="C255" s="2">
        <v>0</v>
      </c>
      <c r="D255" s="2">
        <v>0</v>
      </c>
      <c r="E255" s="2">
        <v>0</v>
      </c>
      <c r="F255" s="2">
        <f t="shared" ref="F255:K255" si="91">G83-F170</f>
        <v>0</v>
      </c>
      <c r="G255" s="2">
        <f t="shared" si="91"/>
        <v>9</v>
      </c>
      <c r="H255" s="2">
        <f t="shared" si="91"/>
        <v>23</v>
      </c>
      <c r="I255" s="2">
        <f t="shared" si="91"/>
        <v>25</v>
      </c>
      <c r="J255" s="2">
        <f t="shared" si="91"/>
        <v>0</v>
      </c>
      <c r="K255" s="2">
        <f t="shared" si="91"/>
        <v>0</v>
      </c>
      <c r="L255" s="2">
        <v>0</v>
      </c>
      <c r="M255" s="2">
        <v>0</v>
      </c>
      <c r="N255" s="2">
        <f t="shared" si="81"/>
        <v>57</v>
      </c>
      <c r="O255" s="10">
        <f>N255/O83</f>
        <v>0.10233393177737882</v>
      </c>
      <c r="P255" s="10">
        <f t="shared" si="82"/>
        <v>1</v>
      </c>
      <c r="Q255" s="15"/>
      <c r="R255" s="15"/>
      <c r="S255" s="15"/>
      <c r="T255" s="15"/>
      <c r="U255" s="15"/>
      <c r="V255" s="15"/>
    </row>
    <row r="256" spans="1:22">
      <c r="A256" s="5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0"/>
      <c r="P256" s="10"/>
      <c r="Q256" s="15"/>
      <c r="R256" s="15"/>
      <c r="S256" s="15"/>
      <c r="T256" s="15"/>
      <c r="U256" s="15"/>
      <c r="V256" s="15"/>
    </row>
    <row r="257" spans="1:22" ht="15.75" thickBot="1">
      <c r="A257" s="12" t="s">
        <v>1</v>
      </c>
      <c r="B257" s="13">
        <f>SUM(B179:B255)</f>
        <v>0</v>
      </c>
      <c r="C257" s="13">
        <f t="shared" ref="C257:N257" si="92">SUM(C179:C255)</f>
        <v>0</v>
      </c>
      <c r="D257" s="13">
        <f t="shared" si="92"/>
        <v>0</v>
      </c>
      <c r="E257" s="13">
        <f t="shared" si="92"/>
        <v>998</v>
      </c>
      <c r="F257" s="13">
        <f t="shared" si="92"/>
        <v>6810</v>
      </c>
      <c r="G257" s="13">
        <f t="shared" si="92"/>
        <v>11425</v>
      </c>
      <c r="H257" s="13">
        <f t="shared" si="92"/>
        <v>19368</v>
      </c>
      <c r="I257" s="13">
        <f t="shared" si="92"/>
        <v>16201</v>
      </c>
      <c r="J257" s="13">
        <f t="shared" si="92"/>
        <v>3369</v>
      </c>
      <c r="K257" s="13">
        <f t="shared" si="92"/>
        <v>-502</v>
      </c>
      <c r="L257" s="13">
        <f t="shared" si="92"/>
        <v>-6</v>
      </c>
      <c r="M257" s="13">
        <f t="shared" si="92"/>
        <v>0</v>
      </c>
      <c r="N257" s="13">
        <f t="shared" si="92"/>
        <v>57663</v>
      </c>
      <c r="O257" s="14">
        <f>N257/O85</f>
        <v>0.42524336283185843</v>
      </c>
      <c r="P257" s="10">
        <f>O257+O172</f>
        <v>1</v>
      </c>
      <c r="Q257" s="15"/>
      <c r="R257" s="15"/>
      <c r="S257" s="15"/>
      <c r="T257" s="15"/>
      <c r="U257" s="15"/>
      <c r="V257" s="15"/>
    </row>
    <row r="258" spans="1:22" ht="16.5" thickTop="1" thickBot="1">
      <c r="A258" s="25" t="s">
        <v>2</v>
      </c>
      <c r="B258" s="26">
        <f>AVERAGE(B179:B255)</f>
        <v>0</v>
      </c>
      <c r="C258" s="26">
        <f t="shared" ref="C258:O258" si="93">AVERAGE(C179:C255)</f>
        <v>0</v>
      </c>
      <c r="D258" s="26">
        <f t="shared" si="93"/>
        <v>0</v>
      </c>
      <c r="E258" s="26">
        <f t="shared" si="93"/>
        <v>15.353846153846154</v>
      </c>
      <c r="F258" s="26">
        <f t="shared" si="93"/>
        <v>104.76923076923077</v>
      </c>
      <c r="G258" s="26">
        <f t="shared" si="93"/>
        <v>175.76923076923077</v>
      </c>
      <c r="H258" s="26">
        <f t="shared" si="93"/>
        <v>297.96923076923076</v>
      </c>
      <c r="I258" s="26">
        <f t="shared" si="93"/>
        <v>249.24615384615385</v>
      </c>
      <c r="J258" s="26">
        <f t="shared" si="93"/>
        <v>51.830769230769228</v>
      </c>
      <c r="K258" s="26">
        <f t="shared" si="93"/>
        <v>-7.7230769230769232</v>
      </c>
      <c r="L258" s="26">
        <f t="shared" si="93"/>
        <v>-9.2307692307692313E-2</v>
      </c>
      <c r="M258" s="26">
        <f t="shared" si="93"/>
        <v>0</v>
      </c>
      <c r="N258" s="26">
        <f t="shared" si="93"/>
        <v>887.12307692307695</v>
      </c>
      <c r="O258" s="27">
        <f t="shared" si="93"/>
        <v>0.26804705630246173</v>
      </c>
      <c r="P258" s="10"/>
      <c r="Q258" s="15"/>
      <c r="R258" s="15"/>
      <c r="S258" s="15"/>
      <c r="T258" s="15"/>
      <c r="U258" s="15"/>
      <c r="V258" s="15"/>
    </row>
    <row r="259" spans="1:22" ht="15.75" thickTop="1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10"/>
      <c r="Q259" s="15"/>
      <c r="R259" s="15"/>
      <c r="S259" s="15"/>
      <c r="T259" s="15"/>
      <c r="U259" s="15"/>
      <c r="V259" s="15"/>
    </row>
    <row r="260" spans="1:22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10"/>
      <c r="Q260" s="15"/>
      <c r="R260" s="15"/>
      <c r="S260" s="15"/>
      <c r="T260" s="15"/>
      <c r="U260" s="15"/>
      <c r="V260" s="15"/>
    </row>
    <row r="261" spans="1:2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0"/>
      <c r="Q261" s="15"/>
      <c r="R261" s="15"/>
      <c r="S261" s="15"/>
      <c r="T261" s="15"/>
      <c r="U261" s="15"/>
      <c r="V261" s="15"/>
    </row>
    <row r="262" spans="1:2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0"/>
      <c r="Q262" s="15"/>
      <c r="R262" s="15"/>
      <c r="S262" s="15"/>
      <c r="T262" s="15"/>
      <c r="U262" s="15"/>
      <c r="V262" s="15"/>
    </row>
    <row r="263" spans="1:2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0"/>
      <c r="Q263" s="15"/>
      <c r="R263" s="15"/>
      <c r="S263" s="15"/>
      <c r="T263" s="15"/>
      <c r="U263" s="15"/>
      <c r="V263" s="15"/>
    </row>
    <row r="264" spans="1:2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0"/>
      <c r="Q264" s="15"/>
      <c r="R264" s="15"/>
      <c r="S264" s="15"/>
      <c r="T264" s="15"/>
      <c r="U264" s="15"/>
      <c r="V264" s="15"/>
    </row>
  </sheetData>
  <mergeCells count="9">
    <mergeCell ref="A176:O176"/>
    <mergeCell ref="A89:O89"/>
    <mergeCell ref="A90:O90"/>
    <mergeCell ref="A91:O91"/>
    <mergeCell ref="B2:O2"/>
    <mergeCell ref="B3:O3"/>
    <mergeCell ref="B4:O4"/>
    <mergeCell ref="A174:O174"/>
    <mergeCell ref="A175:O175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8" max="16383" man="1"/>
    <brk id="1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</sheetPr>
  <dimension ref="A1:R261"/>
  <sheetViews>
    <sheetView topLeftCell="A226" zoomScaleNormal="100" workbookViewId="0">
      <selection activeCell="M254" sqref="M25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/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5285</v>
      </c>
      <c r="J74" s="2">
        <v>8330</v>
      </c>
      <c r="K74" s="2">
        <v>264</v>
      </c>
      <c r="L74" s="2">
        <v>0</v>
      </c>
      <c r="M74" s="2">
        <v>0</v>
      </c>
      <c r="N74" s="2">
        <v>0</v>
      </c>
      <c r="O74" s="2">
        <f>SUM(C74:N74)</f>
        <v>13879</v>
      </c>
      <c r="P74" s="7"/>
      <c r="Q74" s="15"/>
      <c r="R74" s="15"/>
    </row>
    <row r="75" spans="1:18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7"/>
      <c r="Q75" s="15"/>
      <c r="R75" s="15"/>
    </row>
    <row r="76" spans="1:18" ht="15.75">
      <c r="A76" s="5"/>
      <c r="B76" s="15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1902</v>
      </c>
      <c r="I76" s="2">
        <v>10061</v>
      </c>
      <c r="J76" s="2">
        <v>5986</v>
      </c>
      <c r="K76" s="2">
        <v>904</v>
      </c>
      <c r="L76" s="2">
        <v>0</v>
      </c>
      <c r="M76" s="2">
        <v>0</v>
      </c>
      <c r="N76" s="2">
        <v>0</v>
      </c>
      <c r="O76" s="2">
        <f t="shared" ref="O76:O81" si="0">SUM(C76:N76)</f>
        <v>18853</v>
      </c>
      <c r="P76" s="7"/>
      <c r="Q76" s="15"/>
      <c r="R76" s="15"/>
    </row>
    <row r="77" spans="1:18" ht="15.75">
      <c r="A77" s="5"/>
      <c r="B77" s="15">
        <v>2012</v>
      </c>
      <c r="C77" s="2">
        <v>0</v>
      </c>
      <c r="D77" s="2">
        <v>0</v>
      </c>
      <c r="E77" s="2">
        <v>0</v>
      </c>
      <c r="F77" s="2">
        <v>0</v>
      </c>
      <c r="G77" s="2">
        <v>421</v>
      </c>
      <c r="H77" s="2">
        <v>9074</v>
      </c>
      <c r="I77" s="2">
        <v>13049</v>
      </c>
      <c r="J77" s="2">
        <v>8245</v>
      </c>
      <c r="K77" s="2">
        <v>81</v>
      </c>
      <c r="L77" s="2">
        <v>0</v>
      </c>
      <c r="M77" s="2">
        <v>0</v>
      </c>
      <c r="N77" s="2">
        <v>0</v>
      </c>
      <c r="O77" s="2">
        <f t="shared" si="0"/>
        <v>30870</v>
      </c>
      <c r="P77" s="7"/>
      <c r="Q77" s="15"/>
      <c r="R77" s="15"/>
    </row>
    <row r="78" spans="1:18" ht="15.75">
      <c r="A78" s="5"/>
      <c r="B78" s="15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1974</v>
      </c>
      <c r="I78" s="2">
        <v>7325</v>
      </c>
      <c r="J78" s="2">
        <v>6497</v>
      </c>
      <c r="K78" s="2">
        <v>0</v>
      </c>
      <c r="L78" s="2">
        <v>0</v>
      </c>
      <c r="M78" s="2">
        <v>0</v>
      </c>
      <c r="N78" s="2">
        <v>0</v>
      </c>
      <c r="O78" s="2">
        <f t="shared" si="0"/>
        <v>15796</v>
      </c>
      <c r="P78" s="7"/>
      <c r="Q78" s="15"/>
      <c r="R78" s="15"/>
    </row>
    <row r="79" spans="1:18" ht="15.75">
      <c r="A79" s="5"/>
      <c r="B79" s="15">
        <v>2014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f t="shared" si="0"/>
        <v>0</v>
      </c>
      <c r="P79" s="7"/>
      <c r="Q79" s="15"/>
      <c r="R79" s="15"/>
    </row>
    <row r="80" spans="1:18" ht="15.75">
      <c r="A80" s="5"/>
      <c r="B80" s="15">
        <v>2015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9268</v>
      </c>
      <c r="J80" s="2">
        <v>5972</v>
      </c>
      <c r="K80" s="2">
        <v>0</v>
      </c>
      <c r="L80" s="2">
        <v>0</v>
      </c>
      <c r="M80" s="2">
        <v>0</v>
      </c>
      <c r="N80" s="2">
        <v>0</v>
      </c>
      <c r="O80" s="2">
        <f t="shared" si="0"/>
        <v>15240</v>
      </c>
      <c r="P80" s="7"/>
      <c r="Q80" s="15"/>
      <c r="R80" s="15"/>
    </row>
    <row r="81" spans="1:18" ht="15.75">
      <c r="A81" s="5"/>
      <c r="B81" s="15">
        <v>2016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3776</v>
      </c>
      <c r="I81" s="2">
        <v>7919</v>
      </c>
      <c r="J81" s="2">
        <v>6534</v>
      </c>
      <c r="K81" s="2">
        <v>0</v>
      </c>
      <c r="L81" s="2">
        <v>0</v>
      </c>
      <c r="M81" s="2">
        <v>0</v>
      </c>
      <c r="N81" s="2">
        <v>0</v>
      </c>
      <c r="O81" s="2">
        <f t="shared" si="0"/>
        <v>18229</v>
      </c>
      <c r="P81" s="7"/>
      <c r="Q81" s="15"/>
      <c r="R81" s="15"/>
    </row>
    <row r="82" spans="1:18" ht="15.75">
      <c r="A82" s="5"/>
      <c r="B82" s="1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7"/>
      <c r="Q82" s="15"/>
      <c r="R82" s="15"/>
    </row>
    <row r="83" spans="1:18" ht="16.5" thickBot="1">
      <c r="A83" s="5"/>
      <c r="B83" s="12" t="s">
        <v>1</v>
      </c>
      <c r="C83" s="13">
        <f t="shared" ref="C83:O83" si="1">SUM(C7:C81)</f>
        <v>0</v>
      </c>
      <c r="D83" s="13">
        <f t="shared" si="1"/>
        <v>0</v>
      </c>
      <c r="E83" s="13">
        <f t="shared" si="1"/>
        <v>0</v>
      </c>
      <c r="F83" s="13">
        <f t="shared" si="1"/>
        <v>1332</v>
      </c>
      <c r="G83" s="13">
        <f t="shared" si="1"/>
        <v>38147</v>
      </c>
      <c r="H83" s="13">
        <f t="shared" si="1"/>
        <v>158073</v>
      </c>
      <c r="I83" s="13">
        <f t="shared" si="1"/>
        <v>610881</v>
      </c>
      <c r="J83" s="13">
        <f t="shared" si="1"/>
        <v>532166</v>
      </c>
      <c r="K83" s="13">
        <f t="shared" si="1"/>
        <v>77921</v>
      </c>
      <c r="L83" s="13">
        <f t="shared" si="1"/>
        <v>734</v>
      </c>
      <c r="M83" s="13">
        <f t="shared" si="1"/>
        <v>0</v>
      </c>
      <c r="N83" s="13">
        <f t="shared" si="1"/>
        <v>0</v>
      </c>
      <c r="O83" s="13">
        <f t="shared" si="1"/>
        <v>1419254</v>
      </c>
      <c r="P83" s="7"/>
      <c r="Q83" s="15"/>
      <c r="R83" s="15"/>
    </row>
    <row r="84" spans="1:18" ht="16.5" thickTop="1" thickBot="1">
      <c r="A84" s="5"/>
      <c r="B84" s="25" t="s">
        <v>2</v>
      </c>
      <c r="C84" s="26">
        <f t="shared" ref="C84:O84" si="2">AVERAGE(C7:C81)</f>
        <v>0</v>
      </c>
      <c r="D84" s="26">
        <f t="shared" si="2"/>
        <v>0</v>
      </c>
      <c r="E84" s="26">
        <f t="shared" si="2"/>
        <v>0</v>
      </c>
      <c r="F84" s="26">
        <f t="shared" si="2"/>
        <v>21.483870967741936</v>
      </c>
      <c r="G84" s="26">
        <f t="shared" si="2"/>
        <v>605.50793650793651</v>
      </c>
      <c r="H84" s="26">
        <f t="shared" si="2"/>
        <v>2509.0952380952381</v>
      </c>
      <c r="I84" s="26">
        <f t="shared" si="2"/>
        <v>9696.5238095238092</v>
      </c>
      <c r="J84" s="26">
        <f t="shared" si="2"/>
        <v>8447.0793650793657</v>
      </c>
      <c r="K84" s="26">
        <f t="shared" si="2"/>
        <v>1236.8412698412699</v>
      </c>
      <c r="L84" s="26">
        <f t="shared" si="2"/>
        <v>11.65079365079365</v>
      </c>
      <c r="M84" s="26">
        <f t="shared" si="2"/>
        <v>0</v>
      </c>
      <c r="N84" s="26">
        <f t="shared" si="2"/>
        <v>0</v>
      </c>
      <c r="O84" s="26">
        <f t="shared" si="2"/>
        <v>22527.841269841269</v>
      </c>
      <c r="P84" s="5"/>
      <c r="Q84" s="15"/>
      <c r="R84" s="15"/>
    </row>
    <row r="85" spans="1:18" ht="15.75" thickTop="1">
      <c r="A85" s="5"/>
      <c r="B85" s="35" t="s">
        <v>27</v>
      </c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5"/>
      <c r="Q85" s="5"/>
      <c r="R85" s="5"/>
    </row>
    <row r="86" spans="1:18">
      <c r="A86" s="5"/>
      <c r="B86" s="36" t="s">
        <v>31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5"/>
      <c r="Q86" s="15"/>
      <c r="R86" s="15"/>
    </row>
    <row r="87" spans="1:18">
      <c r="A87" s="5"/>
      <c r="B87" s="36" t="s">
        <v>30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5"/>
      <c r="P87" s="5"/>
      <c r="Q87" s="15"/>
      <c r="R87" s="15"/>
    </row>
    <row r="88" spans="1:18">
      <c r="A88" s="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 t="s">
        <v>22</v>
      </c>
      <c r="P88" s="5"/>
      <c r="Q88" s="15"/>
      <c r="R88" s="15"/>
    </row>
    <row r="89" spans="1:18">
      <c r="A89" s="23" t="s">
        <v>26</v>
      </c>
      <c r="B89" s="16" t="s">
        <v>3</v>
      </c>
      <c r="C89" s="16" t="s">
        <v>4</v>
      </c>
      <c r="D89" s="16" t="s">
        <v>5</v>
      </c>
      <c r="E89" s="16" t="s">
        <v>6</v>
      </c>
      <c r="F89" s="16" t="s">
        <v>7</v>
      </c>
      <c r="G89" s="16" t="s">
        <v>8</v>
      </c>
      <c r="H89" s="16" t="s">
        <v>9</v>
      </c>
      <c r="I89" s="16" t="s">
        <v>10</v>
      </c>
      <c r="J89" s="16" t="s">
        <v>11</v>
      </c>
      <c r="K89" s="16" t="s">
        <v>12</v>
      </c>
      <c r="L89" s="16" t="s">
        <v>13</v>
      </c>
      <c r="M89" s="16" t="s">
        <v>14</v>
      </c>
      <c r="N89" s="16" t="s">
        <v>15</v>
      </c>
      <c r="O89" s="24" t="s">
        <v>19</v>
      </c>
      <c r="P89" s="28"/>
      <c r="Q89" s="15"/>
      <c r="R89" s="15"/>
    </row>
    <row r="90" spans="1:18">
      <c r="A90" s="11">
        <v>1954</v>
      </c>
      <c r="B90" s="3">
        <v>0</v>
      </c>
      <c r="C90" s="3">
        <v>0</v>
      </c>
      <c r="D90" s="3">
        <v>0</v>
      </c>
      <c r="E90" s="3">
        <v>0</v>
      </c>
      <c r="F90" s="3">
        <v>0</v>
      </c>
      <c r="G90" s="3">
        <v>19</v>
      </c>
      <c r="H90" s="3">
        <v>1030</v>
      </c>
      <c r="I90" s="3">
        <v>312</v>
      </c>
      <c r="J90" s="3">
        <v>67</v>
      </c>
      <c r="K90" s="3">
        <v>0</v>
      </c>
      <c r="L90" s="3">
        <v>0</v>
      </c>
      <c r="M90" s="3">
        <v>0</v>
      </c>
      <c r="N90" s="3">
        <f>SUM(B90:M90)</f>
        <v>1428</v>
      </c>
      <c r="O90" s="9">
        <f>N90/O7</f>
        <v>0.18007566204287515</v>
      </c>
      <c r="P90" s="5"/>
      <c r="Q90" s="15"/>
      <c r="R90" s="15"/>
    </row>
    <row r="91" spans="1:18">
      <c r="A91" s="5">
        <v>1955</v>
      </c>
      <c r="B91" s="2">
        <v>0</v>
      </c>
      <c r="C91" s="2">
        <v>0</v>
      </c>
      <c r="D91" s="2">
        <v>0</v>
      </c>
      <c r="E91" s="2">
        <v>0</v>
      </c>
      <c r="F91" s="2">
        <v>6</v>
      </c>
      <c r="G91" s="2">
        <v>0</v>
      </c>
      <c r="H91" s="2">
        <v>1243</v>
      </c>
      <c r="I91" s="2">
        <v>2799</v>
      </c>
      <c r="J91" s="2">
        <v>438</v>
      </c>
      <c r="K91" s="2">
        <v>0</v>
      </c>
      <c r="L91" s="2">
        <v>0</v>
      </c>
      <c r="M91" s="15">
        <v>0</v>
      </c>
      <c r="N91" s="2">
        <f>SUM(B91:L91)</f>
        <v>4486</v>
      </c>
      <c r="O91" s="10">
        <f>N91/O8</f>
        <v>0.39042645778938206</v>
      </c>
      <c r="P91" s="5"/>
      <c r="Q91" s="15"/>
      <c r="R91" s="15"/>
    </row>
    <row r="92" spans="1:18">
      <c r="A92" s="5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15"/>
      <c r="P92" s="5"/>
      <c r="Q92" s="15"/>
      <c r="R92" s="15"/>
    </row>
    <row r="93" spans="1:18">
      <c r="A93" s="5">
        <v>1956</v>
      </c>
      <c r="B93" s="15">
        <v>0</v>
      </c>
      <c r="C93" s="2">
        <v>0</v>
      </c>
      <c r="D93" s="2">
        <v>0</v>
      </c>
      <c r="E93" s="2">
        <v>0</v>
      </c>
      <c r="F93" s="2">
        <v>312</v>
      </c>
      <c r="G93" s="2">
        <v>1416</v>
      </c>
      <c r="H93" s="2">
        <v>3395</v>
      </c>
      <c r="I93" s="2">
        <v>4253</v>
      </c>
      <c r="J93" s="2">
        <v>633</v>
      </c>
      <c r="K93" s="2">
        <v>206</v>
      </c>
      <c r="L93" s="2">
        <v>0</v>
      </c>
      <c r="M93" s="2">
        <v>0</v>
      </c>
      <c r="N93" s="2">
        <f>SUM(B93:L93)</f>
        <v>10215</v>
      </c>
      <c r="O93" s="10">
        <f>N93/O10</f>
        <v>0.48068326196414285</v>
      </c>
      <c r="P93" s="5"/>
      <c r="Q93" s="15"/>
      <c r="R93" s="15"/>
    </row>
    <row r="94" spans="1:18">
      <c r="A94" s="5">
        <v>1957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14</v>
      </c>
      <c r="H94" s="2">
        <v>3373</v>
      </c>
      <c r="I94" s="2">
        <v>3712</v>
      </c>
      <c r="J94" s="2">
        <v>241</v>
      </c>
      <c r="K94" s="2">
        <v>0</v>
      </c>
      <c r="L94" s="2">
        <v>0</v>
      </c>
      <c r="M94" s="2">
        <v>0</v>
      </c>
      <c r="N94" s="2">
        <f>SUM(B94:M94)</f>
        <v>7340</v>
      </c>
      <c r="O94" s="10">
        <f>N94/O11</f>
        <v>0.55821735493193403</v>
      </c>
      <c r="P94" s="5"/>
      <c r="Q94" s="15"/>
      <c r="R94" s="15"/>
    </row>
    <row r="95" spans="1:18">
      <c r="A95" s="5">
        <v>1958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67</v>
      </c>
      <c r="H95" s="2">
        <v>893</v>
      </c>
      <c r="I95" s="2">
        <v>2305</v>
      </c>
      <c r="J95" s="2">
        <v>577</v>
      </c>
      <c r="K95" s="2">
        <v>0</v>
      </c>
      <c r="L95" s="2">
        <v>0</v>
      </c>
      <c r="M95" s="2">
        <v>0</v>
      </c>
      <c r="N95" s="2">
        <f>SUM(B95:M95)</f>
        <v>3842</v>
      </c>
      <c r="O95" s="10">
        <f>N95/O12</f>
        <v>0.27826464836677051</v>
      </c>
      <c r="P95" s="5"/>
      <c r="Q95" s="15"/>
      <c r="R95" s="15"/>
    </row>
    <row r="96" spans="1:18">
      <c r="A96" s="5">
        <v>1959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294</v>
      </c>
      <c r="H96" s="2">
        <v>5518</v>
      </c>
      <c r="I96" s="2">
        <v>6792</v>
      </c>
      <c r="J96" s="2">
        <v>771</v>
      </c>
      <c r="K96" s="2">
        <v>0</v>
      </c>
      <c r="L96" s="2">
        <v>0</v>
      </c>
      <c r="M96" s="2">
        <v>0</v>
      </c>
      <c r="N96" s="2">
        <f>SUM(B96:M96)</f>
        <v>13375</v>
      </c>
      <c r="O96" s="10">
        <f>N96/O13</f>
        <v>0.51746817812512091</v>
      </c>
      <c r="P96" s="5"/>
      <c r="Q96" s="15"/>
      <c r="R96" s="15"/>
    </row>
    <row r="97" spans="1:18">
      <c r="A97" s="5">
        <v>1960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18</v>
      </c>
      <c r="H97" s="2">
        <v>3533</v>
      </c>
      <c r="I97" s="2">
        <v>5912</v>
      </c>
      <c r="J97" s="2">
        <v>1409</v>
      </c>
      <c r="K97" s="2">
        <v>0</v>
      </c>
      <c r="L97" s="2">
        <v>0</v>
      </c>
      <c r="M97" s="2">
        <v>0</v>
      </c>
      <c r="N97" s="2">
        <f>SUM(B97:M97)</f>
        <v>10872</v>
      </c>
      <c r="O97" s="10">
        <f>N97/O14</f>
        <v>0.48114710568242169</v>
      </c>
      <c r="P97" s="5"/>
      <c r="Q97" s="15"/>
      <c r="R97" s="15"/>
    </row>
    <row r="98" spans="1:18">
      <c r="A98" s="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5"/>
      <c r="Q98" s="15"/>
      <c r="R98" s="15"/>
    </row>
    <row r="99" spans="1:18">
      <c r="A99" s="5">
        <v>1961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30</v>
      </c>
      <c r="H99" s="2">
        <v>4518</v>
      </c>
      <c r="I99" s="2">
        <v>4160</v>
      </c>
      <c r="J99" s="2">
        <v>1262</v>
      </c>
      <c r="K99" s="2">
        <v>0</v>
      </c>
      <c r="L99" s="2">
        <v>0</v>
      </c>
      <c r="M99" s="2">
        <v>0</v>
      </c>
      <c r="N99" s="2">
        <f>SUM(B99:M99)</f>
        <v>9970</v>
      </c>
      <c r="O99" s="10">
        <f>N99/O16</f>
        <v>0.40193509373110259</v>
      </c>
      <c r="P99" s="5"/>
      <c r="Q99" s="15"/>
      <c r="R99" s="15"/>
    </row>
    <row r="100" spans="1:18">
      <c r="A100" s="5">
        <v>1962</v>
      </c>
      <c r="B100" s="2">
        <v>0</v>
      </c>
      <c r="C100" s="2">
        <v>0</v>
      </c>
      <c r="D100" s="2">
        <v>0</v>
      </c>
      <c r="E100" s="2">
        <v>0</v>
      </c>
      <c r="F100" s="2">
        <v>123</v>
      </c>
      <c r="G100" s="2">
        <v>124</v>
      </c>
      <c r="H100" s="2">
        <v>1520</v>
      </c>
      <c r="I100" s="2">
        <v>3989</v>
      </c>
      <c r="J100" s="2">
        <v>361</v>
      </c>
      <c r="K100" s="2">
        <v>0</v>
      </c>
      <c r="L100" s="2">
        <v>0</v>
      </c>
      <c r="M100" s="2">
        <v>0</v>
      </c>
      <c r="N100" s="2">
        <f>SUM(B100:M100)</f>
        <v>6117</v>
      </c>
      <c r="O100" s="10">
        <f>N100/O17</f>
        <v>0.30954911188705025</v>
      </c>
      <c r="P100" s="5"/>
      <c r="Q100" s="15"/>
      <c r="R100" s="15"/>
    </row>
    <row r="101" spans="1:18">
      <c r="A101" s="5">
        <v>1963</v>
      </c>
      <c r="B101" s="2">
        <v>0</v>
      </c>
      <c r="C101" s="2">
        <v>0</v>
      </c>
      <c r="D101" s="2">
        <v>0</v>
      </c>
      <c r="E101" s="2">
        <v>0</v>
      </c>
      <c r="F101" s="2">
        <v>206</v>
      </c>
      <c r="G101" s="2">
        <v>732</v>
      </c>
      <c r="H101" s="2">
        <v>9958</v>
      </c>
      <c r="I101" s="2">
        <v>3170</v>
      </c>
      <c r="J101" s="2">
        <v>72</v>
      </c>
      <c r="K101" s="2">
        <v>0</v>
      </c>
      <c r="L101" s="2">
        <v>0</v>
      </c>
      <c r="M101" s="2">
        <v>0</v>
      </c>
      <c r="N101" s="2">
        <f>SUM(B101:M101)</f>
        <v>14138</v>
      </c>
      <c r="O101" s="10">
        <f>N101/O18</f>
        <v>0.49631397879660183</v>
      </c>
      <c r="P101" s="5"/>
      <c r="Q101" s="15"/>
      <c r="R101" s="15"/>
    </row>
    <row r="102" spans="1:18">
      <c r="A102" s="5">
        <v>1964</v>
      </c>
      <c r="B102" s="2">
        <v>0</v>
      </c>
      <c r="C102" s="2">
        <v>0</v>
      </c>
      <c r="D102" s="2">
        <v>0</v>
      </c>
      <c r="E102" s="2">
        <v>0</v>
      </c>
      <c r="F102" s="2">
        <v>297</v>
      </c>
      <c r="G102" s="2">
        <v>207</v>
      </c>
      <c r="H102" s="2">
        <v>8961</v>
      </c>
      <c r="I102" s="2">
        <v>3885</v>
      </c>
      <c r="J102" s="2">
        <v>288</v>
      </c>
      <c r="K102" s="2">
        <v>0</v>
      </c>
      <c r="L102" s="2">
        <v>0</v>
      </c>
      <c r="M102" s="2">
        <v>0</v>
      </c>
      <c r="N102" s="2">
        <f>SUM(B102:M102)</f>
        <v>13638</v>
      </c>
      <c r="O102" s="10">
        <f>N102/O19</f>
        <v>0.47914836805677546</v>
      </c>
      <c r="P102" s="5"/>
      <c r="Q102" s="15"/>
      <c r="R102" s="15"/>
    </row>
    <row r="103" spans="1:18">
      <c r="A103" s="5">
        <v>1965</v>
      </c>
      <c r="B103" s="2">
        <v>0</v>
      </c>
      <c r="C103" s="2">
        <v>0</v>
      </c>
      <c r="D103" s="2">
        <v>0</v>
      </c>
      <c r="E103" s="2">
        <v>0</v>
      </c>
      <c r="F103" s="2">
        <v>10</v>
      </c>
      <c r="G103" s="2">
        <v>0</v>
      </c>
      <c r="H103" s="2">
        <v>1961</v>
      </c>
      <c r="I103" s="2">
        <v>5312</v>
      </c>
      <c r="J103" s="2">
        <v>182</v>
      </c>
      <c r="K103" s="2">
        <v>0</v>
      </c>
      <c r="L103" s="2">
        <v>0</v>
      </c>
      <c r="M103" s="2">
        <v>0</v>
      </c>
      <c r="N103" s="2">
        <f>SUM(B103:M103)</f>
        <v>7465</v>
      </c>
      <c r="O103" s="10">
        <f>N103/O20</f>
        <v>0.36029731164631495</v>
      </c>
      <c r="P103" s="5"/>
      <c r="Q103" s="15"/>
      <c r="R103" s="15"/>
    </row>
    <row r="104" spans="1:18">
      <c r="A104" s="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5"/>
      <c r="Q104" s="15"/>
      <c r="R104" s="15"/>
    </row>
    <row r="105" spans="1:18">
      <c r="A105" s="5">
        <v>1966</v>
      </c>
      <c r="B105" s="2">
        <v>0</v>
      </c>
      <c r="C105" s="2">
        <v>0</v>
      </c>
      <c r="D105" s="2">
        <v>0</v>
      </c>
      <c r="E105" s="2">
        <v>0</v>
      </c>
      <c r="F105" s="2">
        <v>437</v>
      </c>
      <c r="G105" s="2">
        <v>602</v>
      </c>
      <c r="H105" s="2">
        <v>6236</v>
      </c>
      <c r="I105" s="2">
        <v>2896</v>
      </c>
      <c r="J105" s="2">
        <v>853</v>
      </c>
      <c r="K105" s="2">
        <v>0</v>
      </c>
      <c r="L105" s="2">
        <v>0</v>
      </c>
      <c r="M105" s="2">
        <v>0</v>
      </c>
      <c r="N105" s="2">
        <f>SUM(B105:M105)</f>
        <v>11024</v>
      </c>
      <c r="O105" s="10">
        <f>N105/O22</f>
        <v>0.39245283018867927</v>
      </c>
      <c r="P105" s="5"/>
      <c r="Q105" s="15"/>
      <c r="R105" s="15"/>
    </row>
    <row r="106" spans="1:18">
      <c r="A106" s="5">
        <v>1967</v>
      </c>
      <c r="B106" s="15">
        <v>0</v>
      </c>
      <c r="C106" s="15">
        <v>0</v>
      </c>
      <c r="D106" s="15">
        <v>0</v>
      </c>
      <c r="E106" s="15">
        <v>0</v>
      </c>
      <c r="F106" s="15">
        <v>66</v>
      </c>
      <c r="G106" s="15">
        <v>0</v>
      </c>
      <c r="H106" s="15">
        <v>3056</v>
      </c>
      <c r="I106" s="15">
        <v>6836</v>
      </c>
      <c r="J106" s="15">
        <v>1374</v>
      </c>
      <c r="K106" s="15">
        <v>0</v>
      </c>
      <c r="L106" s="15">
        <v>0</v>
      </c>
      <c r="M106" s="15">
        <v>0</v>
      </c>
      <c r="N106" s="2">
        <f>SUM(B106:M106)</f>
        <v>11332</v>
      </c>
      <c r="O106" s="10">
        <f>N106/O23</f>
        <v>0.46423596886521917</v>
      </c>
      <c r="P106" s="5"/>
      <c r="Q106" s="15"/>
      <c r="R106" s="15"/>
    </row>
    <row r="107" spans="1:18">
      <c r="A107" s="5">
        <v>1968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524</v>
      </c>
      <c r="H107" s="15">
        <v>7499</v>
      </c>
      <c r="I107" s="15">
        <v>3727</v>
      </c>
      <c r="J107" s="15">
        <v>304</v>
      </c>
      <c r="K107" s="15">
        <v>0</v>
      </c>
      <c r="L107" s="15">
        <v>0</v>
      </c>
      <c r="M107" s="15">
        <v>0</v>
      </c>
      <c r="N107" s="2">
        <f>SUM(B107:M107)</f>
        <v>12054</v>
      </c>
      <c r="O107" s="10">
        <f>N107/O24</f>
        <v>0.49884125144843566</v>
      </c>
      <c r="P107" s="5"/>
      <c r="Q107" s="15"/>
      <c r="R107" s="15"/>
    </row>
    <row r="108" spans="1:18">
      <c r="A108" s="5">
        <v>1969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335</v>
      </c>
      <c r="H108" s="15">
        <v>2208</v>
      </c>
      <c r="I108" s="15">
        <v>5774</v>
      </c>
      <c r="J108" s="15">
        <v>0</v>
      </c>
      <c r="K108" s="15">
        <v>0</v>
      </c>
      <c r="L108" s="15">
        <v>0</v>
      </c>
      <c r="M108" s="15">
        <v>0</v>
      </c>
      <c r="N108" s="2">
        <f>SUM(B108:M108)</f>
        <v>8317</v>
      </c>
      <c r="O108" s="10">
        <f>N108/O25</f>
        <v>0.38586805233367355</v>
      </c>
      <c r="P108" s="5"/>
      <c r="Q108" s="15"/>
      <c r="R108" s="15"/>
    </row>
    <row r="109" spans="1:18">
      <c r="A109" s="5">
        <v>1970</v>
      </c>
      <c r="B109" s="15">
        <v>0</v>
      </c>
      <c r="C109" s="15">
        <v>0</v>
      </c>
      <c r="D109" s="15">
        <v>0</v>
      </c>
      <c r="E109" s="15">
        <v>0</v>
      </c>
      <c r="F109" s="15">
        <v>18</v>
      </c>
      <c r="G109" s="15">
        <v>1418</v>
      </c>
      <c r="H109" s="15">
        <v>9654</v>
      </c>
      <c r="I109" s="15">
        <v>4966</v>
      </c>
      <c r="J109" s="15">
        <v>99</v>
      </c>
      <c r="K109" s="15">
        <v>0</v>
      </c>
      <c r="L109" s="15">
        <v>0</v>
      </c>
      <c r="M109" s="15">
        <v>0</v>
      </c>
      <c r="N109" s="2">
        <f>SUM(B109:M109)</f>
        <v>16155</v>
      </c>
      <c r="O109" s="10">
        <f>N109/O26</f>
        <v>0.49281596046490345</v>
      </c>
      <c r="P109" s="5"/>
      <c r="Q109" s="15"/>
      <c r="R109" s="15"/>
    </row>
    <row r="110" spans="1:18">
      <c r="A110" s="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2"/>
      <c r="O110" s="15"/>
      <c r="P110" s="5"/>
      <c r="Q110" s="15"/>
      <c r="R110" s="15"/>
    </row>
    <row r="111" spans="1:18">
      <c r="A111" s="5">
        <v>1971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597</v>
      </c>
      <c r="H111" s="15">
        <v>7713</v>
      </c>
      <c r="I111" s="15">
        <v>7146</v>
      </c>
      <c r="J111" s="15">
        <v>66</v>
      </c>
      <c r="K111" s="15">
        <v>0</v>
      </c>
      <c r="L111" s="15">
        <v>0</v>
      </c>
      <c r="M111" s="15">
        <v>0</v>
      </c>
      <c r="N111" s="2">
        <f>SUM(B111:M111)</f>
        <v>15522</v>
      </c>
      <c r="O111" s="10">
        <f>N111/O28</f>
        <v>0.45123404750138085</v>
      </c>
      <c r="P111" s="5"/>
      <c r="Q111" s="15"/>
      <c r="R111" s="15"/>
    </row>
    <row r="112" spans="1:18">
      <c r="A112" s="5">
        <v>1972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6940</v>
      </c>
      <c r="I112" s="15">
        <v>4043</v>
      </c>
      <c r="J112" s="15">
        <v>23</v>
      </c>
      <c r="K112" s="15">
        <v>0</v>
      </c>
      <c r="L112" s="15">
        <v>0</v>
      </c>
      <c r="M112" s="15">
        <v>0</v>
      </c>
      <c r="N112" s="2">
        <f>SUM(B112:M112)</f>
        <v>11006</v>
      </c>
      <c r="O112" s="10">
        <f>N112/O29</f>
        <v>0.38978608868111631</v>
      </c>
      <c r="P112" s="5"/>
      <c r="Q112" s="15"/>
      <c r="R112" s="15"/>
    </row>
    <row r="113" spans="1:18">
      <c r="A113" s="5">
        <v>1973</v>
      </c>
      <c r="B113" s="15">
        <v>0</v>
      </c>
      <c r="C113" s="15">
        <v>0</v>
      </c>
      <c r="D113" s="15">
        <v>0</v>
      </c>
      <c r="E113" s="15">
        <v>0</v>
      </c>
      <c r="F113" s="15">
        <v>1</v>
      </c>
      <c r="G113" s="15">
        <v>864</v>
      </c>
      <c r="H113" s="15">
        <v>4653</v>
      </c>
      <c r="I113" s="15">
        <v>7343</v>
      </c>
      <c r="J113" s="15">
        <v>328</v>
      </c>
      <c r="K113" s="15">
        <v>0</v>
      </c>
      <c r="L113" s="15">
        <v>0</v>
      </c>
      <c r="M113" s="15">
        <v>0</v>
      </c>
      <c r="N113" s="2">
        <f>SUM(B113:M113)</f>
        <v>13189</v>
      </c>
      <c r="O113" s="10">
        <f>N113/O30</f>
        <v>0.42165670258000576</v>
      </c>
      <c r="P113" s="5"/>
      <c r="Q113" s="15"/>
      <c r="R113" s="15"/>
    </row>
    <row r="114" spans="1:18">
      <c r="A114" s="5">
        <v>1974</v>
      </c>
      <c r="B114" s="15">
        <v>0</v>
      </c>
      <c r="C114" s="15">
        <v>0</v>
      </c>
      <c r="D114" s="15">
        <v>0</v>
      </c>
      <c r="E114" s="15">
        <v>0</v>
      </c>
      <c r="F114" s="15">
        <v>0</v>
      </c>
      <c r="G114" s="15">
        <v>1337</v>
      </c>
      <c r="H114" s="15">
        <v>10006</v>
      </c>
      <c r="I114" s="15">
        <v>3873</v>
      </c>
      <c r="J114" s="15">
        <v>0</v>
      </c>
      <c r="K114" s="15">
        <v>0</v>
      </c>
      <c r="L114" s="15">
        <v>0</v>
      </c>
      <c r="M114" s="15">
        <v>0</v>
      </c>
      <c r="N114" s="2">
        <f>SUM(B114:M114)</f>
        <v>15216</v>
      </c>
      <c r="O114" s="10">
        <f>N114/O31</f>
        <v>0.49482926829268292</v>
      </c>
      <c r="P114" s="5"/>
      <c r="Q114" s="15"/>
      <c r="R114" s="15"/>
    </row>
    <row r="115" spans="1:18">
      <c r="A115" s="5">
        <v>1975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8</v>
      </c>
      <c r="H115" s="15">
        <v>6926</v>
      </c>
      <c r="I115" s="15">
        <v>5814</v>
      </c>
      <c r="J115" s="15">
        <v>210</v>
      </c>
      <c r="K115" s="15">
        <v>0</v>
      </c>
      <c r="L115" s="15">
        <v>0</v>
      </c>
      <c r="M115" s="15">
        <v>0</v>
      </c>
      <c r="N115" s="2">
        <f>SUM(B115:M115)</f>
        <v>12958</v>
      </c>
      <c r="O115" s="10">
        <f>N115/O32</f>
        <v>0.43757809070340731</v>
      </c>
      <c r="P115" s="5"/>
      <c r="Q115" s="15"/>
      <c r="R115" s="15"/>
    </row>
    <row r="116" spans="1:18">
      <c r="A116" s="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2"/>
      <c r="O116" s="15"/>
      <c r="P116" s="5"/>
      <c r="Q116" s="15"/>
      <c r="R116" s="15"/>
    </row>
    <row r="117" spans="1:18">
      <c r="A117" s="5">
        <v>1976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1071</v>
      </c>
      <c r="H117" s="15">
        <v>8605</v>
      </c>
      <c r="I117" s="15">
        <v>7939</v>
      </c>
      <c r="J117" s="15">
        <v>563</v>
      </c>
      <c r="K117" s="15">
        <v>0</v>
      </c>
      <c r="L117" s="15">
        <v>0</v>
      </c>
      <c r="M117" s="15">
        <v>0</v>
      </c>
      <c r="N117" s="2">
        <f>SUM(B117:M117)</f>
        <v>18178</v>
      </c>
      <c r="O117" s="10">
        <f>N117/O34</f>
        <v>0.52439059570171642</v>
      </c>
      <c r="P117" s="5"/>
      <c r="Q117" s="15"/>
      <c r="R117" s="15"/>
    </row>
    <row r="118" spans="1:18">
      <c r="A118" s="5">
        <v>1977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744</v>
      </c>
      <c r="H118" s="15">
        <v>6588</v>
      </c>
      <c r="I118" s="15">
        <v>1728</v>
      </c>
      <c r="J118" s="15">
        <v>0</v>
      </c>
      <c r="K118" s="15">
        <v>0</v>
      </c>
      <c r="L118" s="15">
        <v>0</v>
      </c>
      <c r="M118" s="15">
        <v>0</v>
      </c>
      <c r="N118" s="2">
        <f>SUM(B118:M118)</f>
        <v>9060</v>
      </c>
      <c r="O118" s="10">
        <f>N118/O35</f>
        <v>0.4182825484764543</v>
      </c>
      <c r="P118" s="5"/>
      <c r="Q118" s="15"/>
      <c r="R118" s="15"/>
    </row>
    <row r="119" spans="1:18">
      <c r="A119" s="5">
        <v>1978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1256</v>
      </c>
      <c r="H119" s="15">
        <v>5748</v>
      </c>
      <c r="I119" s="15">
        <v>3234</v>
      </c>
      <c r="J119" s="15">
        <v>551</v>
      </c>
      <c r="K119" s="15">
        <v>0</v>
      </c>
      <c r="L119" s="15">
        <v>0</v>
      </c>
      <c r="M119" s="15">
        <v>0</v>
      </c>
      <c r="N119" s="2">
        <f>SUM(B119:M119)</f>
        <v>10789</v>
      </c>
      <c r="O119" s="10">
        <f>N119/O36</f>
        <v>0.394406872600987</v>
      </c>
      <c r="P119" s="5"/>
      <c r="Q119" s="15"/>
      <c r="R119" s="15"/>
    </row>
    <row r="120" spans="1:18">
      <c r="A120" s="5">
        <v>1979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0</v>
      </c>
      <c r="H120" s="15">
        <v>1841</v>
      </c>
      <c r="I120" s="15">
        <v>4884</v>
      </c>
      <c r="J120" s="15">
        <v>0</v>
      </c>
      <c r="K120" s="15">
        <v>0</v>
      </c>
      <c r="L120" s="15">
        <v>0</v>
      </c>
      <c r="M120" s="15">
        <v>0</v>
      </c>
      <c r="N120" s="2">
        <f>SUM(B120:M120)</f>
        <v>6725</v>
      </c>
      <c r="O120" s="10">
        <f>N120/O37</f>
        <v>0.39094291361469596</v>
      </c>
      <c r="P120" s="5"/>
      <c r="Q120" s="15"/>
      <c r="R120" s="15"/>
    </row>
    <row r="121" spans="1:18">
      <c r="A121" s="5">
        <v>1980</v>
      </c>
      <c r="B121" s="15">
        <v>0</v>
      </c>
      <c r="C121" s="15">
        <v>0</v>
      </c>
      <c r="D121" s="15">
        <v>0</v>
      </c>
      <c r="E121" s="15">
        <v>0</v>
      </c>
      <c r="F121" s="15">
        <v>0</v>
      </c>
      <c r="G121" s="15">
        <v>498</v>
      </c>
      <c r="H121" s="15">
        <v>9440</v>
      </c>
      <c r="I121" s="15">
        <v>5668</v>
      </c>
      <c r="J121" s="15">
        <v>11</v>
      </c>
      <c r="K121" s="15">
        <v>0</v>
      </c>
      <c r="L121" s="15">
        <v>0</v>
      </c>
      <c r="M121" s="15">
        <v>0</v>
      </c>
      <c r="N121" s="2">
        <f>SUM(B121:M121)</f>
        <v>15617</v>
      </c>
      <c r="O121" s="10">
        <f>N121/O38</f>
        <v>0.52529431550622263</v>
      </c>
      <c r="P121" s="5"/>
      <c r="Q121" s="15"/>
      <c r="R121" s="15"/>
    </row>
    <row r="122" spans="1:18">
      <c r="A122" s="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2"/>
      <c r="O122" s="15"/>
      <c r="P122" s="5"/>
      <c r="Q122" s="15"/>
      <c r="R122" s="15"/>
    </row>
    <row r="123" spans="1:18">
      <c r="A123" s="5">
        <v>1981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66</v>
      </c>
      <c r="H123" s="15">
        <v>3765</v>
      </c>
      <c r="I123" s="15">
        <v>1407</v>
      </c>
      <c r="J123" s="15">
        <v>0</v>
      </c>
      <c r="K123" s="15">
        <v>0</v>
      </c>
      <c r="L123" s="15">
        <v>0</v>
      </c>
      <c r="M123" s="15">
        <v>0</v>
      </c>
      <c r="N123" s="2">
        <f>SUM(B123:M123)</f>
        <v>5238</v>
      </c>
      <c r="O123" s="10">
        <f>N123/O40</f>
        <v>0.3282777638505891</v>
      </c>
      <c r="P123" s="5"/>
      <c r="Q123" s="15"/>
      <c r="R123" s="15"/>
    </row>
    <row r="124" spans="1:18">
      <c r="A124" s="5">
        <v>1982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0</v>
      </c>
      <c r="H124" s="15">
        <v>3353</v>
      </c>
      <c r="I124" s="15">
        <v>4396</v>
      </c>
      <c r="J124" s="15">
        <v>896</v>
      </c>
      <c r="K124" s="15">
        <v>0</v>
      </c>
      <c r="L124" s="15">
        <v>0</v>
      </c>
      <c r="M124" s="15">
        <v>0</v>
      </c>
      <c r="N124" s="2">
        <f>SUM(B124:M124)</f>
        <v>8645</v>
      </c>
      <c r="O124" s="10">
        <f>N124/O41</f>
        <v>0.37895059834305</v>
      </c>
      <c r="P124" s="5"/>
      <c r="Q124" s="15"/>
      <c r="R124" s="15"/>
    </row>
    <row r="125" spans="1:18">
      <c r="A125" s="5">
        <v>1983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0</v>
      </c>
      <c r="H125" s="15">
        <v>5786</v>
      </c>
      <c r="I125" s="15">
        <v>5978</v>
      </c>
      <c r="J125" s="15">
        <v>616</v>
      </c>
      <c r="K125" s="15">
        <v>0</v>
      </c>
      <c r="L125" s="15">
        <v>0</v>
      </c>
      <c r="M125" s="15">
        <v>0</v>
      </c>
      <c r="N125" s="2">
        <f>SUM(B125:M125)</f>
        <v>12380</v>
      </c>
      <c r="O125" s="10">
        <f>N125/O42</f>
        <v>0.44388669774112582</v>
      </c>
      <c r="P125" s="5"/>
      <c r="Q125" s="15"/>
      <c r="R125" s="15"/>
    </row>
    <row r="126" spans="1:18">
      <c r="A126" s="5">
        <v>1984</v>
      </c>
      <c r="B126" s="15">
        <v>0</v>
      </c>
      <c r="C126" s="15">
        <v>0</v>
      </c>
      <c r="D126" s="15">
        <v>0</v>
      </c>
      <c r="E126" s="15">
        <v>0</v>
      </c>
      <c r="F126" s="15">
        <v>0</v>
      </c>
      <c r="G126" s="15">
        <v>58</v>
      </c>
      <c r="H126" s="15">
        <v>6814</v>
      </c>
      <c r="I126" s="15">
        <v>7159</v>
      </c>
      <c r="J126" s="15">
        <v>487</v>
      </c>
      <c r="K126" s="15">
        <v>0</v>
      </c>
      <c r="L126" s="15">
        <v>0</v>
      </c>
      <c r="M126" s="15">
        <v>0</v>
      </c>
      <c r="N126" s="2">
        <f>SUM(B126:M126)</f>
        <v>14518</v>
      </c>
      <c r="O126" s="10">
        <f>N126/O43</f>
        <v>0.44727194306663792</v>
      </c>
      <c r="P126" s="5"/>
      <c r="Q126" s="15"/>
      <c r="R126" s="15"/>
    </row>
    <row r="127" spans="1:18">
      <c r="A127" s="5">
        <v>1985</v>
      </c>
      <c r="B127" s="15">
        <v>0</v>
      </c>
      <c r="C127" s="15">
        <v>0</v>
      </c>
      <c r="D127" s="15">
        <v>0</v>
      </c>
      <c r="E127" s="15">
        <v>0</v>
      </c>
      <c r="F127" s="15">
        <v>0</v>
      </c>
      <c r="G127" s="15">
        <v>493</v>
      </c>
      <c r="H127" s="15">
        <v>6315</v>
      </c>
      <c r="I127" s="15">
        <v>4142</v>
      </c>
      <c r="J127" s="15">
        <v>1029</v>
      </c>
      <c r="K127" s="15">
        <v>0</v>
      </c>
      <c r="L127" s="15">
        <v>0</v>
      </c>
      <c r="M127" s="15">
        <v>0</v>
      </c>
      <c r="N127" s="2">
        <f>SUM(B127:M127)</f>
        <v>11979</v>
      </c>
      <c r="O127" s="10">
        <f>N127/O44</f>
        <v>0.39655058262711862</v>
      </c>
      <c r="P127" s="5"/>
      <c r="Q127" s="15"/>
      <c r="R127" s="15"/>
    </row>
    <row r="128" spans="1:18">
      <c r="A128" s="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2"/>
      <c r="O128" s="15"/>
      <c r="P128" s="5"/>
      <c r="Q128" s="15"/>
      <c r="R128" s="15"/>
    </row>
    <row r="129" spans="1:18">
      <c r="A129" s="5">
        <v>1986</v>
      </c>
      <c r="B129" s="15">
        <v>0</v>
      </c>
      <c r="C129" s="15">
        <v>0</v>
      </c>
      <c r="D129" s="15">
        <v>0</v>
      </c>
      <c r="E129" s="15">
        <v>0</v>
      </c>
      <c r="F129" s="15">
        <v>0</v>
      </c>
      <c r="G129" s="15">
        <v>2395</v>
      </c>
      <c r="H129" s="15">
        <v>8162</v>
      </c>
      <c r="I129" s="15">
        <v>3988</v>
      </c>
      <c r="J129" s="15">
        <v>36</v>
      </c>
      <c r="K129" s="15">
        <v>0</v>
      </c>
      <c r="L129" s="15">
        <v>0</v>
      </c>
      <c r="M129" s="15">
        <v>0</v>
      </c>
      <c r="N129" s="2">
        <f>SUM(B129:M129)</f>
        <v>14581</v>
      </c>
      <c r="O129" s="10">
        <f>N129/O46</f>
        <v>0.43912061436530642</v>
      </c>
      <c r="P129" s="5"/>
      <c r="Q129" s="15"/>
      <c r="R129" s="15"/>
    </row>
    <row r="130" spans="1:18">
      <c r="A130" s="5">
        <v>1987</v>
      </c>
      <c r="B130" s="15">
        <v>0</v>
      </c>
      <c r="C130" s="15">
        <v>0</v>
      </c>
      <c r="D130" s="15">
        <v>0</v>
      </c>
      <c r="E130" s="15">
        <v>0</v>
      </c>
      <c r="F130" s="15">
        <v>0</v>
      </c>
      <c r="G130" s="15">
        <v>958</v>
      </c>
      <c r="H130" s="15">
        <v>5568</v>
      </c>
      <c r="I130" s="15">
        <v>3028</v>
      </c>
      <c r="J130" s="15">
        <v>123</v>
      </c>
      <c r="K130" s="15">
        <v>0</v>
      </c>
      <c r="L130" s="15">
        <v>0</v>
      </c>
      <c r="M130" s="15">
        <v>0</v>
      </c>
      <c r="N130" s="2">
        <f>SUM(B130:M130)</f>
        <v>9677</v>
      </c>
      <c r="O130" s="10">
        <f>N130/O47</f>
        <v>0.36821277729157947</v>
      </c>
      <c r="P130" s="5"/>
      <c r="Q130" s="15"/>
      <c r="R130" s="15"/>
    </row>
    <row r="131" spans="1:18">
      <c r="A131" s="5">
        <v>1988</v>
      </c>
      <c r="B131" s="15">
        <v>0</v>
      </c>
      <c r="C131" s="15">
        <v>0</v>
      </c>
      <c r="D131" s="15">
        <v>0</v>
      </c>
      <c r="E131" s="15">
        <v>0</v>
      </c>
      <c r="F131" s="15">
        <v>0</v>
      </c>
      <c r="G131" s="15">
        <v>3845</v>
      </c>
      <c r="H131" s="15">
        <v>5762</v>
      </c>
      <c r="I131" s="15">
        <v>5451</v>
      </c>
      <c r="J131" s="15">
        <v>220</v>
      </c>
      <c r="K131" s="15">
        <v>0</v>
      </c>
      <c r="L131" s="15">
        <v>0</v>
      </c>
      <c r="M131" s="15">
        <v>0</v>
      </c>
      <c r="N131" s="2">
        <f>SUM(B131:M131)</f>
        <v>15278</v>
      </c>
      <c r="O131" s="10">
        <f>N131/O48</f>
        <v>0.4594472679156768</v>
      </c>
      <c r="P131" s="5"/>
      <c r="Q131" s="15"/>
      <c r="R131" s="15"/>
    </row>
    <row r="132" spans="1:18">
      <c r="A132" s="5">
        <v>1989</v>
      </c>
      <c r="B132" s="15">
        <v>0</v>
      </c>
      <c r="C132" s="15">
        <v>0</v>
      </c>
      <c r="D132" s="15">
        <v>0</v>
      </c>
      <c r="E132" s="15">
        <v>0</v>
      </c>
      <c r="F132" s="15">
        <v>0</v>
      </c>
      <c r="G132" s="15">
        <v>274</v>
      </c>
      <c r="H132" s="15">
        <v>4315</v>
      </c>
      <c r="I132" s="15">
        <v>4786</v>
      </c>
      <c r="J132" s="15">
        <v>632</v>
      </c>
      <c r="K132" s="15">
        <v>0</v>
      </c>
      <c r="L132" s="15">
        <v>0</v>
      </c>
      <c r="M132" s="15">
        <v>0</v>
      </c>
      <c r="N132" s="2">
        <f>SUM(B132:M132)</f>
        <v>10007</v>
      </c>
      <c r="O132" s="10">
        <f>N132/O49</f>
        <v>0.37789358407915108</v>
      </c>
      <c r="P132" s="5"/>
      <c r="Q132" s="15"/>
      <c r="R132" s="15"/>
    </row>
    <row r="133" spans="1:18">
      <c r="A133" s="4">
        <v>1990</v>
      </c>
      <c r="B133" s="15">
        <v>0</v>
      </c>
      <c r="C133" s="15">
        <v>0</v>
      </c>
      <c r="D133" s="15">
        <v>0</v>
      </c>
      <c r="E133" s="15">
        <v>0</v>
      </c>
      <c r="F133" s="15">
        <v>0</v>
      </c>
      <c r="G133" s="15">
        <v>80</v>
      </c>
      <c r="H133" s="15">
        <v>5265</v>
      </c>
      <c r="I133" s="15">
        <v>923</v>
      </c>
      <c r="J133" s="15">
        <v>1744</v>
      </c>
      <c r="K133" s="15">
        <v>0</v>
      </c>
      <c r="L133" s="15">
        <v>0</v>
      </c>
      <c r="M133" s="15">
        <v>0</v>
      </c>
      <c r="N133" s="2">
        <f>SUM(B133:M133)</f>
        <v>8012</v>
      </c>
      <c r="O133" s="10">
        <f>N133/O50</f>
        <v>0.37463761339193863</v>
      </c>
      <c r="P133" s="5"/>
      <c r="Q133" s="15"/>
      <c r="R133" s="15"/>
    </row>
    <row r="134" spans="1:18">
      <c r="A134" s="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2"/>
      <c r="O134" s="15"/>
      <c r="P134" s="5"/>
      <c r="Q134" s="15"/>
      <c r="R134" s="15"/>
    </row>
    <row r="135" spans="1:18">
      <c r="A135" s="5">
        <v>1991</v>
      </c>
      <c r="B135" s="15">
        <v>0</v>
      </c>
      <c r="C135" s="15">
        <v>0</v>
      </c>
      <c r="D135" s="15">
        <v>0</v>
      </c>
      <c r="E135" s="15">
        <v>0</v>
      </c>
      <c r="F135" s="15">
        <v>0</v>
      </c>
      <c r="G135" s="15">
        <v>553</v>
      </c>
      <c r="H135" s="15">
        <v>4729</v>
      </c>
      <c r="I135" s="15">
        <v>2266</v>
      </c>
      <c r="J135" s="15">
        <v>0</v>
      </c>
      <c r="K135" s="15">
        <v>0</v>
      </c>
      <c r="L135" s="15">
        <v>0</v>
      </c>
      <c r="M135" s="15">
        <v>0</v>
      </c>
      <c r="N135" s="2">
        <f>SUM(B135:M135)</f>
        <v>7548</v>
      </c>
      <c r="O135" s="10">
        <f>N135/O52</f>
        <v>0.36274509803921567</v>
      </c>
      <c r="P135" s="5"/>
      <c r="Q135" s="15"/>
      <c r="R135" s="15"/>
    </row>
    <row r="136" spans="1:18">
      <c r="A136" s="5">
        <v>1992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841</v>
      </c>
      <c r="I136" s="2">
        <v>2992</v>
      </c>
      <c r="J136" s="2">
        <v>683</v>
      </c>
      <c r="K136" s="2">
        <v>0</v>
      </c>
      <c r="L136" s="2">
        <v>0</v>
      </c>
      <c r="M136" s="2">
        <v>0</v>
      </c>
      <c r="N136" s="2">
        <f>SUM(B136:M136)</f>
        <v>4516</v>
      </c>
      <c r="O136" s="10">
        <f>N136/O53</f>
        <v>0.30914567360350492</v>
      </c>
      <c r="P136" s="5"/>
      <c r="Q136" s="15"/>
      <c r="R136" s="15"/>
    </row>
    <row r="137" spans="1:18">
      <c r="A137" s="5">
        <v>1993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684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684</v>
      </c>
      <c r="O137" s="10">
        <f>N137/O54</f>
        <v>9.1787439613526575E-2</v>
      </c>
      <c r="P137" s="5"/>
      <c r="Q137" s="15"/>
      <c r="R137" s="15"/>
    </row>
    <row r="138" spans="1:18">
      <c r="A138" s="5">
        <v>1994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1367</v>
      </c>
      <c r="H138" s="2">
        <v>3217</v>
      </c>
      <c r="I138" s="2">
        <v>5720</v>
      </c>
      <c r="J138" s="2">
        <v>290</v>
      </c>
      <c r="K138" s="2">
        <v>0</v>
      </c>
      <c r="L138" s="2">
        <v>0</v>
      </c>
      <c r="M138" s="2">
        <v>0</v>
      </c>
      <c r="N138" s="2">
        <f>SUM(B138:M138)</f>
        <v>10594</v>
      </c>
      <c r="O138" s="10">
        <f>N138/O55</f>
        <v>0.32110814742967991</v>
      </c>
      <c r="P138" s="2"/>
      <c r="Q138" s="2"/>
      <c r="R138" s="2"/>
    </row>
    <row r="139" spans="1:18">
      <c r="A139" s="5">
        <v>1995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44</v>
      </c>
      <c r="H139" s="2">
        <v>4951</v>
      </c>
      <c r="I139" s="2">
        <v>5166</v>
      </c>
      <c r="J139" s="2">
        <v>2392</v>
      </c>
      <c r="K139" s="2">
        <v>0</v>
      </c>
      <c r="L139" s="2">
        <v>0</v>
      </c>
      <c r="M139" s="2">
        <v>0</v>
      </c>
      <c r="N139" s="2">
        <f>SUM(B139:M139)</f>
        <v>12553</v>
      </c>
      <c r="O139" s="10">
        <f>N139/O56</f>
        <v>0.35150649641577059</v>
      </c>
      <c r="P139" s="2"/>
      <c r="Q139" s="2"/>
      <c r="R139" s="2"/>
    </row>
    <row r="140" spans="1:18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2"/>
      <c r="Q140" s="2"/>
      <c r="R140" s="2"/>
    </row>
    <row r="141" spans="1:18">
      <c r="A141" s="5">
        <v>1996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52</v>
      </c>
      <c r="H141" s="2">
        <v>2279</v>
      </c>
      <c r="I141" s="2">
        <v>3118</v>
      </c>
      <c r="J141" s="2">
        <v>621</v>
      </c>
      <c r="K141" s="2">
        <v>0</v>
      </c>
      <c r="L141" s="2">
        <v>0</v>
      </c>
      <c r="M141" s="2">
        <v>0</v>
      </c>
      <c r="N141" s="2">
        <f>SUM(B141:M141)</f>
        <v>6070</v>
      </c>
      <c r="O141" s="10">
        <f>N141/O58</f>
        <v>0.22120991253644315</v>
      </c>
      <c r="P141" s="2"/>
      <c r="Q141" s="2"/>
      <c r="R141" s="2"/>
    </row>
    <row r="142" spans="1:18">
      <c r="A142" s="5">
        <v>1997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582</v>
      </c>
      <c r="H142" s="2">
        <v>6360</v>
      </c>
      <c r="I142" s="2">
        <v>3703</v>
      </c>
      <c r="J142" s="2">
        <v>575</v>
      </c>
      <c r="K142" s="2">
        <v>0</v>
      </c>
      <c r="L142" s="2">
        <v>0</v>
      </c>
      <c r="M142" s="2">
        <v>0</v>
      </c>
      <c r="N142" s="2">
        <f>SUM(B142:M142)</f>
        <v>11220</v>
      </c>
      <c r="O142" s="10">
        <f>N142/O59</f>
        <v>0.33968090581574883</v>
      </c>
      <c r="P142" s="2"/>
      <c r="Q142" s="2"/>
      <c r="R142" s="2"/>
    </row>
    <row r="143" spans="1:18">
      <c r="A143" s="5">
        <v>1998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2171</v>
      </c>
      <c r="H143" s="2">
        <v>3484</v>
      </c>
      <c r="I143" s="2">
        <v>3456</v>
      </c>
      <c r="J143" s="2">
        <v>303</v>
      </c>
      <c r="K143" s="2">
        <v>0</v>
      </c>
      <c r="L143" s="2">
        <v>0</v>
      </c>
      <c r="M143" s="2">
        <v>0</v>
      </c>
      <c r="N143" s="2">
        <f>SUM(B143:M143)</f>
        <v>9414</v>
      </c>
      <c r="O143" s="10">
        <f>N143/O60</f>
        <v>0.29786426198386329</v>
      </c>
      <c r="P143" s="2"/>
      <c r="Q143" s="2"/>
      <c r="R143" s="2"/>
    </row>
    <row r="144" spans="1:18">
      <c r="A144" s="5">
        <v>1999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94</v>
      </c>
      <c r="H144" s="2">
        <v>5259</v>
      </c>
      <c r="I144" s="2">
        <v>4209</v>
      </c>
      <c r="J144" s="2">
        <v>688</v>
      </c>
      <c r="K144" s="2">
        <v>0</v>
      </c>
      <c r="L144" s="2">
        <v>0</v>
      </c>
      <c r="M144" s="2">
        <v>0</v>
      </c>
      <c r="N144" s="2">
        <f>SUM(B144:M144)</f>
        <v>10250</v>
      </c>
      <c r="O144" s="10">
        <f>N144/O61</f>
        <v>0.31667078596144338</v>
      </c>
      <c r="P144" s="2"/>
      <c r="Q144" s="2"/>
      <c r="R144" s="2"/>
    </row>
    <row r="145" spans="1:18">
      <c r="A145" s="5">
        <v>2000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2060</v>
      </c>
      <c r="H145" s="2">
        <v>4799</v>
      </c>
      <c r="I145" s="2">
        <v>5797</v>
      </c>
      <c r="J145" s="2">
        <v>33</v>
      </c>
      <c r="K145" s="2">
        <v>0</v>
      </c>
      <c r="L145" s="2">
        <v>0</v>
      </c>
      <c r="M145" s="2">
        <v>0</v>
      </c>
      <c r="N145" s="2">
        <f>SUM(B145:M145)</f>
        <v>12689</v>
      </c>
      <c r="O145" s="10">
        <f>N145/O62</f>
        <v>0.32976428701369576</v>
      </c>
      <c r="P145" s="2"/>
      <c r="Q145" s="2"/>
      <c r="R145" s="2"/>
    </row>
    <row r="146" spans="1:18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2"/>
      <c r="Q146" s="2"/>
      <c r="R146" s="2"/>
    </row>
    <row r="147" spans="1:18">
      <c r="A147" s="5">
        <v>2001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544</v>
      </c>
      <c r="H147" s="2">
        <v>3927</v>
      </c>
      <c r="I147" s="2">
        <v>4783</v>
      </c>
      <c r="J147" s="2">
        <v>417</v>
      </c>
      <c r="K147" s="2">
        <v>0</v>
      </c>
      <c r="L147" s="2">
        <v>0</v>
      </c>
      <c r="M147" s="2">
        <v>0</v>
      </c>
      <c r="N147" s="2">
        <f>SUM(B147:M147)</f>
        <v>9671</v>
      </c>
      <c r="O147" s="10">
        <f>N147/O64</f>
        <v>0.33881025784753366</v>
      </c>
      <c r="P147" s="2"/>
      <c r="Q147" s="2"/>
      <c r="R147" s="2"/>
    </row>
    <row r="148" spans="1:18">
      <c r="A148" s="5">
        <v>2002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1424</v>
      </c>
      <c r="H148" s="2">
        <v>6694</v>
      </c>
      <c r="I148" s="2">
        <v>2931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11049</v>
      </c>
      <c r="O148" s="10">
        <f>N148/O65</f>
        <v>0.44858105639235113</v>
      </c>
      <c r="P148" s="2"/>
      <c r="Q148" s="2"/>
      <c r="R148" s="2"/>
    </row>
    <row r="149" spans="1:18">
      <c r="A149" s="5">
        <v>2003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2759</v>
      </c>
      <c r="I149" s="2">
        <v>2385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5144</v>
      </c>
      <c r="O149" s="10">
        <f>N149/O66</f>
        <v>0.33704625868169308</v>
      </c>
      <c r="P149" s="2"/>
      <c r="Q149" s="2"/>
      <c r="R149" s="2"/>
    </row>
    <row r="150" spans="1:18">
      <c r="A150" s="5">
        <v>2004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0</v>
      </c>
      <c r="O150" s="10">
        <v>0</v>
      </c>
      <c r="P150" s="2"/>
      <c r="Q150" s="2"/>
      <c r="R150" s="2"/>
    </row>
    <row r="151" spans="1:18">
      <c r="A151" s="5">
        <v>2005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2"/>
      <c r="Q151" s="2"/>
      <c r="R151" s="2"/>
    </row>
    <row r="152" spans="1:18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0"/>
      <c r="P152" s="2"/>
      <c r="Q152" s="2"/>
      <c r="R152" s="2"/>
    </row>
    <row r="153" spans="1:18">
      <c r="A153" s="5">
        <v>2006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2"/>
      <c r="Q153" s="2"/>
      <c r="R153" s="2"/>
    </row>
    <row r="154" spans="1:18">
      <c r="A154" s="5">
        <v>2007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10">
        <v>0</v>
      </c>
      <c r="P154" s="2"/>
      <c r="Q154" s="2"/>
      <c r="R154" s="2"/>
    </row>
    <row r="155" spans="1:18">
      <c r="A155" s="5">
        <v>2008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1774</v>
      </c>
      <c r="I155" s="2">
        <v>1575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3349</v>
      </c>
      <c r="O155" s="10">
        <f>N155/O72</f>
        <v>0.20820640348150452</v>
      </c>
      <c r="P155" s="2"/>
      <c r="Q155" s="2"/>
      <c r="R155" s="2"/>
    </row>
    <row r="156" spans="1:18">
      <c r="A156" s="5">
        <v>2009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516</v>
      </c>
      <c r="H156" s="2">
        <v>2818</v>
      </c>
      <c r="I156" s="2">
        <v>3571</v>
      </c>
      <c r="J156" s="2">
        <v>322</v>
      </c>
      <c r="K156" s="2">
        <v>0</v>
      </c>
      <c r="L156" s="2">
        <v>0</v>
      </c>
      <c r="M156" s="2">
        <v>0</v>
      </c>
      <c r="N156" s="2">
        <f>SUM(B156:M156)</f>
        <v>7227</v>
      </c>
      <c r="O156" s="10">
        <f>N156/O73</f>
        <v>0.3108921965069259</v>
      </c>
      <c r="P156" s="2"/>
      <c r="Q156" s="2"/>
      <c r="R156" s="2"/>
    </row>
    <row r="157" spans="1:18">
      <c r="A157" s="5">
        <v>2010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1105</v>
      </c>
      <c r="I157" s="2">
        <v>2653</v>
      </c>
      <c r="J157" s="2">
        <v>17</v>
      </c>
      <c r="K157" s="2">
        <v>0</v>
      </c>
      <c r="L157" s="2">
        <v>0</v>
      </c>
      <c r="M157" s="2">
        <v>0</v>
      </c>
      <c r="N157" s="2">
        <f>SUM(B157:M157)</f>
        <v>3775</v>
      </c>
      <c r="O157" s="10">
        <f>N157/O74</f>
        <v>0.27199365948555371</v>
      </c>
      <c r="P157" s="2"/>
      <c r="Q157" s="2"/>
      <c r="R157" s="2"/>
    </row>
    <row r="158" spans="1:18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0"/>
      <c r="P158" s="2"/>
      <c r="Q158" s="2"/>
      <c r="R158" s="2"/>
    </row>
    <row r="159" spans="1:18">
      <c r="A159" s="5">
        <v>2011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156</v>
      </c>
      <c r="H159" s="2">
        <v>3139</v>
      </c>
      <c r="I159" s="2">
        <v>2236</v>
      </c>
      <c r="J159" s="2">
        <v>170</v>
      </c>
      <c r="K159" s="2">
        <v>0</v>
      </c>
      <c r="L159" s="2">
        <v>0</v>
      </c>
      <c r="M159" s="2">
        <v>0</v>
      </c>
      <c r="N159" s="2">
        <f t="shared" ref="N159:N164" si="3">SUM(B159:M159)</f>
        <v>5701</v>
      </c>
      <c r="O159" s="10">
        <f>N159/O76</f>
        <v>0.30239219222404923</v>
      </c>
      <c r="P159" s="2"/>
      <c r="Q159" s="2"/>
      <c r="R159" s="2"/>
    </row>
    <row r="160" spans="1:18">
      <c r="A160" s="5">
        <v>2012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2845</v>
      </c>
      <c r="H160" s="2">
        <v>7614</v>
      </c>
      <c r="I160" s="2">
        <v>4445</v>
      </c>
      <c r="J160" s="2">
        <v>0</v>
      </c>
      <c r="K160" s="2">
        <v>0</v>
      </c>
      <c r="L160" s="2">
        <v>0</v>
      </c>
      <c r="M160" s="2">
        <v>0</v>
      </c>
      <c r="N160" s="2">
        <f t="shared" si="3"/>
        <v>14904</v>
      </c>
      <c r="O160" s="10">
        <f>N160/O77</f>
        <v>0.48279883381924199</v>
      </c>
      <c r="P160" s="2"/>
      <c r="Q160" s="2"/>
      <c r="R160" s="2"/>
    </row>
    <row r="161" spans="1:18">
      <c r="A161" s="5">
        <v>2013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337</v>
      </c>
      <c r="H161" s="2">
        <v>3376</v>
      </c>
      <c r="I161" s="2">
        <v>3337</v>
      </c>
      <c r="J161" s="2">
        <v>0</v>
      </c>
      <c r="K161" s="2">
        <v>0</v>
      </c>
      <c r="L161" s="2">
        <v>0</v>
      </c>
      <c r="M161" s="2">
        <v>0</v>
      </c>
      <c r="N161" s="2">
        <f t="shared" si="3"/>
        <v>7050</v>
      </c>
      <c r="O161" s="10">
        <f>N161/O78</f>
        <v>0.44631552291719423</v>
      </c>
      <c r="P161" s="2"/>
      <c r="Q161" s="2"/>
      <c r="R161" s="2"/>
    </row>
    <row r="162" spans="1:18">
      <c r="A162" s="5">
        <v>2014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f t="shared" si="3"/>
        <v>0</v>
      </c>
      <c r="O162" s="10">
        <v>0</v>
      </c>
      <c r="P162" s="2"/>
      <c r="Q162" s="2"/>
      <c r="R162" s="2"/>
    </row>
    <row r="163" spans="1:18">
      <c r="A163" s="5">
        <v>2015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2966</v>
      </c>
      <c r="I163" s="2">
        <v>3010</v>
      </c>
      <c r="J163" s="2">
        <v>0</v>
      </c>
      <c r="K163" s="2">
        <v>0</v>
      </c>
      <c r="L163" s="2">
        <v>0</v>
      </c>
      <c r="M163" s="2">
        <v>0</v>
      </c>
      <c r="N163" s="2">
        <f t="shared" si="3"/>
        <v>5976</v>
      </c>
      <c r="O163" s="10">
        <f>N163/O80</f>
        <v>0.39212598425196848</v>
      </c>
      <c r="P163" s="2"/>
      <c r="Q163" s="2"/>
      <c r="R163" s="2"/>
    </row>
    <row r="164" spans="1:18">
      <c r="A164" s="5">
        <v>2016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905</v>
      </c>
      <c r="H164" s="2">
        <v>2913</v>
      </c>
      <c r="I164" s="2">
        <v>3320</v>
      </c>
      <c r="J164" s="2">
        <v>0</v>
      </c>
      <c r="K164" s="2">
        <v>0</v>
      </c>
      <c r="L164" s="2">
        <v>0</v>
      </c>
      <c r="M164" s="2">
        <v>0</v>
      </c>
      <c r="N164" s="2">
        <f t="shared" si="3"/>
        <v>7138</v>
      </c>
      <c r="O164" s="10">
        <f>N164/O81</f>
        <v>0.39157386581820175</v>
      </c>
      <c r="P164" s="2"/>
      <c r="Q164" s="2"/>
      <c r="R164" s="2"/>
    </row>
    <row r="165" spans="1:18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0"/>
      <c r="P165" s="2"/>
      <c r="Q165" s="2"/>
      <c r="R165" s="2"/>
    </row>
    <row r="166" spans="1:18" ht="16.5" thickBot="1">
      <c r="A166" s="12" t="s">
        <v>1</v>
      </c>
      <c r="B166" s="13">
        <f t="shared" ref="B166:N166" si="4">SUM(B90:B164)</f>
        <v>0</v>
      </c>
      <c r="C166" s="13">
        <f t="shared" si="4"/>
        <v>0</v>
      </c>
      <c r="D166" s="13">
        <f t="shared" si="4"/>
        <v>0</v>
      </c>
      <c r="E166" s="13">
        <f t="shared" si="4"/>
        <v>0</v>
      </c>
      <c r="F166" s="13">
        <f t="shared" si="4"/>
        <v>1476</v>
      </c>
      <c r="G166" s="13">
        <f t="shared" si="4"/>
        <v>33994</v>
      </c>
      <c r="H166" s="13">
        <f t="shared" si="4"/>
        <v>273125</v>
      </c>
      <c r="I166" s="13">
        <f t="shared" si="4"/>
        <v>235087</v>
      </c>
      <c r="J166" s="13">
        <f t="shared" si="4"/>
        <v>22977</v>
      </c>
      <c r="K166" s="13">
        <f t="shared" si="4"/>
        <v>206</v>
      </c>
      <c r="L166" s="13">
        <f t="shared" si="4"/>
        <v>0</v>
      </c>
      <c r="M166" s="13">
        <f t="shared" si="4"/>
        <v>0</v>
      </c>
      <c r="N166" s="13">
        <f t="shared" si="4"/>
        <v>566865</v>
      </c>
      <c r="O166" s="14">
        <f>N166/O83</f>
        <v>0.39941053539394639</v>
      </c>
      <c r="P166" s="7"/>
      <c r="Q166" s="15"/>
      <c r="R166" s="15"/>
    </row>
    <row r="167" spans="1:18" ht="17.25" thickTop="1" thickBot="1">
      <c r="A167" s="25" t="s">
        <v>2</v>
      </c>
      <c r="B167" s="26">
        <f t="shared" ref="B167:O167" si="5">AVERAGE(B90:B164)</f>
        <v>0</v>
      </c>
      <c r="C167" s="26">
        <f t="shared" si="5"/>
        <v>0</v>
      </c>
      <c r="D167" s="26">
        <f t="shared" si="5"/>
        <v>0</v>
      </c>
      <c r="E167" s="26">
        <f t="shared" si="5"/>
        <v>0</v>
      </c>
      <c r="F167" s="26">
        <f t="shared" si="5"/>
        <v>23.428571428571427</v>
      </c>
      <c r="G167" s="26">
        <f t="shared" si="5"/>
        <v>539.58730158730157</v>
      </c>
      <c r="H167" s="26">
        <f t="shared" si="5"/>
        <v>4335.3174603174602</v>
      </c>
      <c r="I167" s="26">
        <f t="shared" si="5"/>
        <v>3731.5396825396824</v>
      </c>
      <c r="J167" s="26">
        <f t="shared" si="5"/>
        <v>364.71428571428572</v>
      </c>
      <c r="K167" s="26">
        <f t="shared" si="5"/>
        <v>3.2698412698412698</v>
      </c>
      <c r="L167" s="26">
        <f t="shared" si="5"/>
        <v>0</v>
      </c>
      <c r="M167" s="26">
        <f t="shared" si="5"/>
        <v>0</v>
      </c>
      <c r="N167" s="26">
        <f t="shared" si="5"/>
        <v>8997.8571428571431</v>
      </c>
      <c r="O167" s="27">
        <f t="shared" si="5"/>
        <v>0.35718429718240258</v>
      </c>
      <c r="P167" s="7"/>
      <c r="Q167" s="15"/>
      <c r="R167" s="15"/>
    </row>
    <row r="168" spans="1:18" ht="15.75" thickTop="1">
      <c r="A168" s="34" t="s">
        <v>27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5"/>
      <c r="Q168" s="5"/>
      <c r="R168" s="5"/>
    </row>
    <row r="169" spans="1:18">
      <c r="A169" s="33" t="s">
        <v>32</v>
      </c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5"/>
      <c r="Q169" s="15"/>
      <c r="R169" s="15"/>
    </row>
    <row r="170" spans="1:18">
      <c r="A170" s="33" t="s">
        <v>30</v>
      </c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4"/>
      <c r="P170" s="5"/>
      <c r="Q170" s="15"/>
      <c r="R170" s="15"/>
    </row>
    <row r="171" spans="1:18">
      <c r="A171" s="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 t="s">
        <v>23</v>
      </c>
      <c r="P171" s="5"/>
      <c r="Q171" s="15"/>
      <c r="R171" s="15"/>
    </row>
    <row r="172" spans="1:18">
      <c r="A172" s="23" t="s">
        <v>26</v>
      </c>
      <c r="B172" s="16" t="s">
        <v>3</v>
      </c>
      <c r="C172" s="16" t="s">
        <v>4</v>
      </c>
      <c r="D172" s="16" t="s">
        <v>5</v>
      </c>
      <c r="E172" s="16" t="s">
        <v>6</v>
      </c>
      <c r="F172" s="16" t="s">
        <v>7</v>
      </c>
      <c r="G172" s="16" t="s">
        <v>8</v>
      </c>
      <c r="H172" s="16" t="s">
        <v>9</v>
      </c>
      <c r="I172" s="16" t="s">
        <v>10</v>
      </c>
      <c r="J172" s="16" t="s">
        <v>11</v>
      </c>
      <c r="K172" s="16" t="s">
        <v>12</v>
      </c>
      <c r="L172" s="16" t="s">
        <v>13</v>
      </c>
      <c r="M172" s="16" t="s">
        <v>14</v>
      </c>
      <c r="N172" s="16" t="s">
        <v>16</v>
      </c>
      <c r="O172" s="24" t="s">
        <v>19</v>
      </c>
      <c r="P172" s="29" t="s">
        <v>24</v>
      </c>
      <c r="Q172" s="15"/>
      <c r="R172" s="15"/>
    </row>
    <row r="173" spans="1:18">
      <c r="A173" s="11">
        <v>1954</v>
      </c>
      <c r="B173" s="3">
        <f t="shared" ref="B173:M173" si="6">C7-B90</f>
        <v>0</v>
      </c>
      <c r="C173" s="3">
        <f t="shared" si="6"/>
        <v>0</v>
      </c>
      <c r="D173" s="3">
        <f t="shared" si="6"/>
        <v>0</v>
      </c>
      <c r="E173" s="3">
        <f t="shared" si="6"/>
        <v>0</v>
      </c>
      <c r="F173" s="3">
        <f t="shared" si="6"/>
        <v>910</v>
      </c>
      <c r="G173" s="3">
        <f t="shared" si="6"/>
        <v>1633</v>
      </c>
      <c r="H173" s="3">
        <f t="shared" si="6"/>
        <v>1826</v>
      </c>
      <c r="I173" s="3">
        <f t="shared" si="6"/>
        <v>1525</v>
      </c>
      <c r="J173" s="3">
        <f t="shared" si="6"/>
        <v>608</v>
      </c>
      <c r="K173" s="3">
        <f t="shared" si="6"/>
        <v>0</v>
      </c>
      <c r="L173" s="3">
        <f t="shared" si="6"/>
        <v>0</v>
      </c>
      <c r="M173" s="3">
        <f t="shared" si="6"/>
        <v>0</v>
      </c>
      <c r="N173" s="3">
        <f>SUM(B173:M173)</f>
        <v>6502</v>
      </c>
      <c r="O173" s="9">
        <f>N173/O7</f>
        <v>0.81992433795712483</v>
      </c>
      <c r="P173" s="10">
        <f>O173+O90</f>
        <v>1</v>
      </c>
      <c r="Q173" s="15"/>
      <c r="R173" s="15"/>
    </row>
    <row r="174" spans="1:18">
      <c r="A174" s="5">
        <v>1955</v>
      </c>
      <c r="B174" s="2">
        <f t="shared" ref="B174:M174" si="7">C8-B91</f>
        <v>0</v>
      </c>
      <c r="C174" s="2">
        <f t="shared" si="7"/>
        <v>0</v>
      </c>
      <c r="D174" s="2">
        <f t="shared" si="7"/>
        <v>0</v>
      </c>
      <c r="E174" s="2">
        <f t="shared" si="7"/>
        <v>0</v>
      </c>
      <c r="F174" s="2">
        <f t="shared" si="7"/>
        <v>1420</v>
      </c>
      <c r="G174" s="2">
        <f t="shared" si="7"/>
        <v>946</v>
      </c>
      <c r="H174" s="2">
        <f t="shared" si="7"/>
        <v>1855</v>
      </c>
      <c r="I174" s="2">
        <f t="shared" si="7"/>
        <v>1735</v>
      </c>
      <c r="J174" s="2">
        <f t="shared" si="7"/>
        <v>1048</v>
      </c>
      <c r="K174" s="2">
        <f t="shared" si="7"/>
        <v>0</v>
      </c>
      <c r="L174" s="2">
        <f t="shared" si="7"/>
        <v>0</v>
      </c>
      <c r="M174" s="2">
        <f t="shared" si="7"/>
        <v>0</v>
      </c>
      <c r="N174" s="2">
        <f>SUM(B174:M174)</f>
        <v>7004</v>
      </c>
      <c r="O174" s="10">
        <f>N174/O8</f>
        <v>0.60957354221061788</v>
      </c>
      <c r="P174" s="10">
        <f>O174+O91</f>
        <v>1</v>
      </c>
      <c r="Q174" s="15"/>
      <c r="R174" s="15"/>
    </row>
    <row r="175" spans="1:18">
      <c r="A175" s="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0"/>
      <c r="Q175" s="15"/>
      <c r="R175" s="15"/>
    </row>
    <row r="176" spans="1:18">
      <c r="A176" s="5">
        <v>1956</v>
      </c>
      <c r="B176" s="2">
        <f t="shared" ref="B176:M176" si="8">C10-B93</f>
        <v>0</v>
      </c>
      <c r="C176" s="2">
        <f t="shared" si="8"/>
        <v>0</v>
      </c>
      <c r="D176" s="2">
        <f t="shared" si="8"/>
        <v>0</v>
      </c>
      <c r="E176" s="2">
        <f t="shared" si="8"/>
        <v>210</v>
      </c>
      <c r="F176" s="2">
        <f t="shared" si="8"/>
        <v>2287</v>
      </c>
      <c r="G176" s="2">
        <f t="shared" si="8"/>
        <v>2392</v>
      </c>
      <c r="H176" s="2">
        <f t="shared" si="8"/>
        <v>1893</v>
      </c>
      <c r="I176" s="2">
        <f t="shared" si="8"/>
        <v>2225</v>
      </c>
      <c r="J176" s="2">
        <f t="shared" si="8"/>
        <v>1529</v>
      </c>
      <c r="K176" s="2">
        <f t="shared" si="8"/>
        <v>500</v>
      </c>
      <c r="L176" s="2">
        <f t="shared" si="8"/>
        <v>0</v>
      </c>
      <c r="M176" s="2">
        <f t="shared" si="8"/>
        <v>0</v>
      </c>
      <c r="N176" s="2">
        <f>SUM(B176:M176)</f>
        <v>11036</v>
      </c>
      <c r="O176" s="10">
        <f>N176/O10</f>
        <v>0.5193167380358571</v>
      </c>
      <c r="P176" s="10">
        <f>O176+O93</f>
        <v>1</v>
      </c>
      <c r="Q176" s="15"/>
      <c r="R176" s="15"/>
    </row>
    <row r="177" spans="1:18">
      <c r="A177" s="5">
        <v>1957</v>
      </c>
      <c r="B177" s="2">
        <f t="shared" ref="B177:M177" si="9">C11-B94</f>
        <v>0</v>
      </c>
      <c r="C177" s="2">
        <f t="shared" si="9"/>
        <v>0</v>
      </c>
      <c r="D177" s="2">
        <f t="shared" si="9"/>
        <v>0</v>
      </c>
      <c r="E177" s="2">
        <f t="shared" si="9"/>
        <v>0</v>
      </c>
      <c r="F177" s="2">
        <f t="shared" si="9"/>
        <v>0</v>
      </c>
      <c r="G177" s="2">
        <f t="shared" si="9"/>
        <v>260</v>
      </c>
      <c r="H177" s="2">
        <f t="shared" si="9"/>
        <v>2143</v>
      </c>
      <c r="I177" s="2">
        <f t="shared" si="9"/>
        <v>2306</v>
      </c>
      <c r="J177" s="2">
        <f t="shared" si="9"/>
        <v>1100</v>
      </c>
      <c r="K177" s="2">
        <f t="shared" si="9"/>
        <v>0</v>
      </c>
      <c r="L177" s="2">
        <f t="shared" si="9"/>
        <v>0</v>
      </c>
      <c r="M177" s="2">
        <f t="shared" si="9"/>
        <v>0</v>
      </c>
      <c r="N177" s="2">
        <f>SUM(B177:M177)</f>
        <v>5809</v>
      </c>
      <c r="O177" s="10">
        <f>N177/O11</f>
        <v>0.44178264506806603</v>
      </c>
      <c r="P177" s="10">
        <f>O177+O94</f>
        <v>1</v>
      </c>
      <c r="Q177" s="15"/>
      <c r="R177" s="15"/>
    </row>
    <row r="178" spans="1:18">
      <c r="A178" s="5">
        <v>1958</v>
      </c>
      <c r="B178" s="2">
        <f t="shared" ref="B178:M178" si="10">C12-B95</f>
        <v>0</v>
      </c>
      <c r="C178" s="2">
        <f t="shared" si="10"/>
        <v>0</v>
      </c>
      <c r="D178" s="2">
        <f t="shared" si="10"/>
        <v>0</v>
      </c>
      <c r="E178" s="2">
        <f t="shared" si="10"/>
        <v>0</v>
      </c>
      <c r="F178" s="2">
        <f t="shared" si="10"/>
        <v>107</v>
      </c>
      <c r="G178" s="2">
        <f t="shared" si="10"/>
        <v>2464</v>
      </c>
      <c r="H178" s="2">
        <f t="shared" si="10"/>
        <v>2594</v>
      </c>
      <c r="I178" s="2">
        <f t="shared" si="10"/>
        <v>2989</v>
      </c>
      <c r="J178" s="2">
        <f t="shared" si="10"/>
        <v>1783</v>
      </c>
      <c r="K178" s="2">
        <f t="shared" si="10"/>
        <v>28</v>
      </c>
      <c r="L178" s="2">
        <f t="shared" si="10"/>
        <v>0</v>
      </c>
      <c r="M178" s="2">
        <f t="shared" si="10"/>
        <v>0</v>
      </c>
      <c r="N178" s="2">
        <f>SUM(B178:M178)</f>
        <v>9965</v>
      </c>
      <c r="O178" s="10">
        <f>N178/O12</f>
        <v>0.72173535163322955</v>
      </c>
      <c r="P178" s="10">
        <f>O178+O95</f>
        <v>1</v>
      </c>
      <c r="Q178" s="15"/>
      <c r="R178" s="15"/>
    </row>
    <row r="179" spans="1:18">
      <c r="A179" s="5">
        <v>1959</v>
      </c>
      <c r="B179" s="2">
        <f t="shared" ref="B179:M179" si="11">C13-B96</f>
        <v>0</v>
      </c>
      <c r="C179" s="2">
        <f t="shared" si="11"/>
        <v>0</v>
      </c>
      <c r="D179" s="2">
        <f t="shared" si="11"/>
        <v>0</v>
      </c>
      <c r="E179" s="2">
        <f t="shared" si="11"/>
        <v>0</v>
      </c>
      <c r="F179" s="2">
        <f t="shared" si="11"/>
        <v>966</v>
      </c>
      <c r="G179" s="2">
        <f t="shared" si="11"/>
        <v>2649</v>
      </c>
      <c r="H179" s="2">
        <f t="shared" si="11"/>
        <v>3495</v>
      </c>
      <c r="I179" s="2">
        <f t="shared" si="11"/>
        <v>3560</v>
      </c>
      <c r="J179" s="2">
        <f t="shared" si="11"/>
        <v>1802</v>
      </c>
      <c r="K179" s="2">
        <f t="shared" si="11"/>
        <v>0</v>
      </c>
      <c r="L179" s="2">
        <f t="shared" si="11"/>
        <v>0</v>
      </c>
      <c r="M179" s="2">
        <f t="shared" si="11"/>
        <v>0</v>
      </c>
      <c r="N179" s="2">
        <f>SUM(B179:M179)</f>
        <v>12472</v>
      </c>
      <c r="O179" s="10">
        <f>N179/O13</f>
        <v>0.48253182187487909</v>
      </c>
      <c r="P179" s="10">
        <f>O179+O96</f>
        <v>1</v>
      </c>
      <c r="Q179" s="15"/>
      <c r="R179" s="15"/>
    </row>
    <row r="180" spans="1:18">
      <c r="A180" s="5">
        <v>1960</v>
      </c>
      <c r="B180" s="2">
        <f t="shared" ref="B180:M180" si="12">C14-B97</f>
        <v>0</v>
      </c>
      <c r="C180" s="2">
        <f t="shared" si="12"/>
        <v>0</v>
      </c>
      <c r="D180" s="2">
        <f t="shared" si="12"/>
        <v>0</v>
      </c>
      <c r="E180" s="2">
        <f t="shared" si="12"/>
        <v>0</v>
      </c>
      <c r="F180" s="2">
        <f t="shared" si="12"/>
        <v>1162</v>
      </c>
      <c r="G180" s="2">
        <f t="shared" si="12"/>
        <v>1069</v>
      </c>
      <c r="H180" s="2">
        <f t="shared" si="12"/>
        <v>3778</v>
      </c>
      <c r="I180" s="2">
        <f t="shared" si="12"/>
        <v>3807</v>
      </c>
      <c r="J180" s="2">
        <f t="shared" si="12"/>
        <v>1908</v>
      </c>
      <c r="K180" s="2">
        <f t="shared" si="12"/>
        <v>0</v>
      </c>
      <c r="L180" s="2">
        <f t="shared" si="12"/>
        <v>0</v>
      </c>
      <c r="M180" s="2">
        <f t="shared" si="12"/>
        <v>0</v>
      </c>
      <c r="N180" s="2">
        <f>SUM(B180:M180)</f>
        <v>11724</v>
      </c>
      <c r="O180" s="10">
        <f>N180/O14</f>
        <v>0.51885289431757831</v>
      </c>
      <c r="P180" s="10">
        <f>O180+O97</f>
        <v>1</v>
      </c>
      <c r="Q180" s="15"/>
      <c r="R180" s="15"/>
    </row>
    <row r="181" spans="1:18">
      <c r="A181" s="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2"/>
      <c r="O181" s="10"/>
      <c r="P181" s="10"/>
      <c r="Q181" s="15"/>
      <c r="R181" s="15"/>
    </row>
    <row r="182" spans="1:18">
      <c r="A182" s="5">
        <v>1961</v>
      </c>
      <c r="B182" s="2">
        <f t="shared" ref="B182:M182" si="13">C16-B99</f>
        <v>0</v>
      </c>
      <c r="C182" s="2">
        <f t="shared" si="13"/>
        <v>0</v>
      </c>
      <c r="D182" s="2">
        <f t="shared" si="13"/>
        <v>0</v>
      </c>
      <c r="E182" s="2">
        <f t="shared" si="13"/>
        <v>0</v>
      </c>
      <c r="F182" s="2">
        <f t="shared" si="13"/>
        <v>510</v>
      </c>
      <c r="G182" s="2">
        <f t="shared" si="13"/>
        <v>2969</v>
      </c>
      <c r="H182" s="2">
        <f t="shared" si="13"/>
        <v>4257</v>
      </c>
      <c r="I182" s="2">
        <f t="shared" si="13"/>
        <v>5146</v>
      </c>
      <c r="J182" s="2">
        <f t="shared" si="13"/>
        <v>1953</v>
      </c>
      <c r="K182" s="2">
        <f t="shared" si="13"/>
        <v>0</v>
      </c>
      <c r="L182" s="2">
        <f t="shared" si="13"/>
        <v>0</v>
      </c>
      <c r="M182" s="2">
        <f t="shared" si="13"/>
        <v>0</v>
      </c>
      <c r="N182" s="2">
        <f>SUM(B182:M182)</f>
        <v>14835</v>
      </c>
      <c r="O182" s="10">
        <f>N182/O16</f>
        <v>0.59806490626889741</v>
      </c>
      <c r="P182" s="10">
        <f>O182+O99</f>
        <v>1</v>
      </c>
      <c r="Q182" s="15"/>
      <c r="R182" s="15"/>
    </row>
    <row r="183" spans="1:18">
      <c r="A183" s="5">
        <v>1962</v>
      </c>
      <c r="B183" s="2">
        <f t="shared" ref="B183:M183" si="14">C17-B100</f>
        <v>0</v>
      </c>
      <c r="C183" s="2">
        <f t="shared" si="14"/>
        <v>0</v>
      </c>
      <c r="D183" s="2">
        <f t="shared" si="14"/>
        <v>0</v>
      </c>
      <c r="E183" s="2">
        <f t="shared" si="14"/>
        <v>0</v>
      </c>
      <c r="F183" s="2">
        <f t="shared" si="14"/>
        <v>2402</v>
      </c>
      <c r="G183" s="2">
        <f t="shared" si="14"/>
        <v>2738</v>
      </c>
      <c r="H183" s="2">
        <f t="shared" si="14"/>
        <v>2871</v>
      </c>
      <c r="I183" s="2">
        <f t="shared" si="14"/>
        <v>4064</v>
      </c>
      <c r="J183" s="2">
        <f t="shared" si="14"/>
        <v>1569</v>
      </c>
      <c r="K183" s="2">
        <f t="shared" si="14"/>
        <v>0</v>
      </c>
      <c r="L183" s="2">
        <f t="shared" si="14"/>
        <v>0</v>
      </c>
      <c r="M183" s="2">
        <f t="shared" si="14"/>
        <v>0</v>
      </c>
      <c r="N183" s="2">
        <f>SUM(B183:M183)</f>
        <v>13644</v>
      </c>
      <c r="O183" s="10">
        <f>N183/O17</f>
        <v>0.69045088811294975</v>
      </c>
      <c r="P183" s="10">
        <f>O183+O100</f>
        <v>1</v>
      </c>
      <c r="Q183" s="15"/>
      <c r="R183" s="15"/>
    </row>
    <row r="184" spans="1:18">
      <c r="A184" s="5">
        <v>1963</v>
      </c>
      <c r="B184" s="2">
        <f t="shared" ref="B184:M184" si="15">C18-B101</f>
        <v>0</v>
      </c>
      <c r="C184" s="2">
        <f t="shared" si="15"/>
        <v>0</v>
      </c>
      <c r="D184" s="2">
        <f t="shared" si="15"/>
        <v>0</v>
      </c>
      <c r="E184" s="2">
        <f t="shared" si="15"/>
        <v>256</v>
      </c>
      <c r="F184" s="2">
        <f t="shared" si="15"/>
        <v>3184</v>
      </c>
      <c r="G184" s="2">
        <f t="shared" si="15"/>
        <v>2715</v>
      </c>
      <c r="H184" s="2">
        <f t="shared" si="15"/>
        <v>3428</v>
      </c>
      <c r="I184" s="2">
        <f t="shared" si="15"/>
        <v>4325</v>
      </c>
      <c r="J184" s="2">
        <f t="shared" si="15"/>
        <v>440</v>
      </c>
      <c r="K184" s="2">
        <f t="shared" si="15"/>
        <v>0</v>
      </c>
      <c r="L184" s="2">
        <f t="shared" si="15"/>
        <v>0</v>
      </c>
      <c r="M184" s="2">
        <f t="shared" si="15"/>
        <v>0</v>
      </c>
      <c r="N184" s="2">
        <f>SUM(B184:M184)</f>
        <v>14348</v>
      </c>
      <c r="O184" s="10">
        <f>N184/O18</f>
        <v>0.50368602120339812</v>
      </c>
      <c r="P184" s="10">
        <f>O184+O101</f>
        <v>1</v>
      </c>
      <c r="Q184" s="15"/>
      <c r="R184" s="15"/>
    </row>
    <row r="185" spans="1:18">
      <c r="A185" s="5">
        <v>1964</v>
      </c>
      <c r="B185" s="2">
        <f t="shared" ref="B185:M185" si="16">C19-B102</f>
        <v>0</v>
      </c>
      <c r="C185" s="2">
        <f t="shared" si="16"/>
        <v>0</v>
      </c>
      <c r="D185" s="2">
        <f t="shared" si="16"/>
        <v>0</v>
      </c>
      <c r="E185" s="2">
        <f t="shared" si="16"/>
        <v>236</v>
      </c>
      <c r="F185" s="2">
        <f t="shared" si="16"/>
        <v>3017</v>
      </c>
      <c r="G185" s="2">
        <f t="shared" si="16"/>
        <v>2120</v>
      </c>
      <c r="H185" s="2">
        <f t="shared" si="16"/>
        <v>5209</v>
      </c>
      <c r="I185" s="2">
        <f t="shared" si="16"/>
        <v>3615</v>
      </c>
      <c r="J185" s="2">
        <f t="shared" si="16"/>
        <v>628</v>
      </c>
      <c r="K185" s="2">
        <f t="shared" si="16"/>
        <v>0</v>
      </c>
      <c r="L185" s="2">
        <f t="shared" si="16"/>
        <v>0</v>
      </c>
      <c r="M185" s="2">
        <f t="shared" si="16"/>
        <v>0</v>
      </c>
      <c r="N185" s="2">
        <f>SUM(B185:M185)</f>
        <v>14825</v>
      </c>
      <c r="O185" s="10">
        <f>N185/O19</f>
        <v>0.52085163194322459</v>
      </c>
      <c r="P185" s="10">
        <f>O185+O102</f>
        <v>1</v>
      </c>
      <c r="Q185" s="15"/>
      <c r="R185" s="15"/>
    </row>
    <row r="186" spans="1:18">
      <c r="A186" s="5">
        <v>1965</v>
      </c>
      <c r="B186" s="2">
        <f t="shared" ref="B186:M186" si="17">C20-B103</f>
        <v>0</v>
      </c>
      <c r="C186" s="2">
        <f t="shared" si="17"/>
        <v>0</v>
      </c>
      <c r="D186" s="2">
        <f t="shared" si="17"/>
        <v>0</v>
      </c>
      <c r="E186" s="2">
        <f t="shared" si="17"/>
        <v>125</v>
      </c>
      <c r="F186" s="2">
        <f t="shared" si="17"/>
        <v>787</v>
      </c>
      <c r="G186" s="2">
        <f t="shared" si="17"/>
        <v>1946</v>
      </c>
      <c r="H186" s="2">
        <f t="shared" si="17"/>
        <v>4144</v>
      </c>
      <c r="I186" s="2">
        <f t="shared" si="17"/>
        <v>5698</v>
      </c>
      <c r="J186" s="2">
        <f t="shared" si="17"/>
        <v>554</v>
      </c>
      <c r="K186" s="2">
        <f t="shared" si="17"/>
        <v>0</v>
      </c>
      <c r="L186" s="2">
        <f t="shared" si="17"/>
        <v>0</v>
      </c>
      <c r="M186" s="2">
        <f t="shared" si="17"/>
        <v>0</v>
      </c>
      <c r="N186" s="2">
        <f>SUM(B186:M186)</f>
        <v>13254</v>
      </c>
      <c r="O186" s="10">
        <f>N186/O20</f>
        <v>0.63970268835368505</v>
      </c>
      <c r="P186" s="10">
        <f>O186+O103</f>
        <v>1</v>
      </c>
      <c r="Q186" s="15"/>
      <c r="R186" s="15"/>
    </row>
    <row r="187" spans="1:18">
      <c r="A187" s="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2"/>
      <c r="O187" s="10"/>
      <c r="P187" s="10"/>
      <c r="Q187" s="15"/>
      <c r="R187" s="15"/>
    </row>
    <row r="188" spans="1:18">
      <c r="A188" s="5">
        <v>1966</v>
      </c>
      <c r="B188" s="2">
        <f t="shared" ref="B188:M188" si="18">C22-B105</f>
        <v>0</v>
      </c>
      <c r="C188" s="2">
        <f t="shared" si="18"/>
        <v>0</v>
      </c>
      <c r="D188" s="2">
        <f t="shared" si="18"/>
        <v>0</v>
      </c>
      <c r="E188" s="2">
        <f t="shared" si="18"/>
        <v>0</v>
      </c>
      <c r="F188" s="2">
        <f t="shared" si="18"/>
        <v>3952</v>
      </c>
      <c r="G188" s="2">
        <f t="shared" si="18"/>
        <v>1814</v>
      </c>
      <c r="H188" s="2">
        <f t="shared" si="18"/>
        <v>5439</v>
      </c>
      <c r="I188" s="2">
        <f t="shared" si="18"/>
        <v>4155</v>
      </c>
      <c r="J188" s="2">
        <f t="shared" si="18"/>
        <v>1706</v>
      </c>
      <c r="K188" s="2">
        <f t="shared" si="18"/>
        <v>0</v>
      </c>
      <c r="L188" s="2">
        <f t="shared" si="18"/>
        <v>0</v>
      </c>
      <c r="M188" s="2">
        <f t="shared" si="18"/>
        <v>0</v>
      </c>
      <c r="N188" s="2">
        <f>SUM(B188:M188)</f>
        <v>17066</v>
      </c>
      <c r="O188" s="10">
        <f>N188/O22</f>
        <v>0.60754716981132073</v>
      </c>
      <c r="P188" s="10">
        <f>O188+O105</f>
        <v>1</v>
      </c>
      <c r="Q188" s="15"/>
      <c r="R188" s="15"/>
    </row>
    <row r="189" spans="1:18">
      <c r="A189" s="5">
        <v>1967</v>
      </c>
      <c r="B189" s="2">
        <f t="shared" ref="B189:M189" si="19">C23-B106</f>
        <v>0</v>
      </c>
      <c r="C189" s="2">
        <f t="shared" si="19"/>
        <v>0</v>
      </c>
      <c r="D189" s="2">
        <f t="shared" si="19"/>
        <v>0</v>
      </c>
      <c r="E189" s="2">
        <f t="shared" si="19"/>
        <v>505</v>
      </c>
      <c r="F189" s="2">
        <f t="shared" si="19"/>
        <v>1968</v>
      </c>
      <c r="G189" s="2">
        <f t="shared" si="19"/>
        <v>0</v>
      </c>
      <c r="H189" s="2">
        <f t="shared" si="19"/>
        <v>4483</v>
      </c>
      <c r="I189" s="2">
        <f t="shared" si="19"/>
        <v>4206</v>
      </c>
      <c r="J189" s="2">
        <f t="shared" si="19"/>
        <v>1916</v>
      </c>
      <c r="K189" s="2">
        <f t="shared" si="19"/>
        <v>0</v>
      </c>
      <c r="L189" s="2">
        <f t="shared" si="19"/>
        <v>0</v>
      </c>
      <c r="M189" s="2">
        <f t="shared" si="19"/>
        <v>0</v>
      </c>
      <c r="N189" s="2">
        <f>SUM(B189:M189)</f>
        <v>13078</v>
      </c>
      <c r="O189" s="10">
        <f>N189/O23</f>
        <v>0.53576403113478088</v>
      </c>
      <c r="P189" s="10">
        <f>O189+O106</f>
        <v>1</v>
      </c>
      <c r="Q189" s="15"/>
      <c r="R189" s="15"/>
    </row>
    <row r="190" spans="1:18">
      <c r="A190" s="5">
        <v>1968</v>
      </c>
      <c r="B190" s="2">
        <f t="shared" ref="B190:M190" si="20">C24-B107</f>
        <v>0</v>
      </c>
      <c r="C190" s="2">
        <f t="shared" si="20"/>
        <v>0</v>
      </c>
      <c r="D190" s="2">
        <f t="shared" si="20"/>
        <v>0</v>
      </c>
      <c r="E190" s="2">
        <f t="shared" si="20"/>
        <v>0</v>
      </c>
      <c r="F190" s="2">
        <f t="shared" si="20"/>
        <v>751</v>
      </c>
      <c r="G190" s="2">
        <f t="shared" si="20"/>
        <v>2770</v>
      </c>
      <c r="H190" s="2">
        <f t="shared" si="20"/>
        <v>4872</v>
      </c>
      <c r="I190" s="2">
        <f t="shared" si="20"/>
        <v>2896</v>
      </c>
      <c r="J190" s="2">
        <f t="shared" si="20"/>
        <v>821</v>
      </c>
      <c r="K190" s="2">
        <f t="shared" si="20"/>
        <v>0</v>
      </c>
      <c r="L190" s="2">
        <f t="shared" si="20"/>
        <v>0</v>
      </c>
      <c r="M190" s="2">
        <f t="shared" si="20"/>
        <v>0</v>
      </c>
      <c r="N190" s="2">
        <f>SUM(B190:M190)</f>
        <v>12110</v>
      </c>
      <c r="O190" s="10">
        <f>N190/O24</f>
        <v>0.50115874855156428</v>
      </c>
      <c r="P190" s="10">
        <f>O190+O107</f>
        <v>1</v>
      </c>
      <c r="Q190" s="15"/>
      <c r="R190" s="15"/>
    </row>
    <row r="191" spans="1:18">
      <c r="A191" s="5">
        <v>1969</v>
      </c>
      <c r="B191" s="2">
        <f t="shared" ref="B191:M191" si="21">C25-B108</f>
        <v>0</v>
      </c>
      <c r="C191" s="2">
        <f t="shared" si="21"/>
        <v>0</v>
      </c>
      <c r="D191" s="2">
        <f t="shared" si="21"/>
        <v>0</v>
      </c>
      <c r="E191" s="2">
        <f t="shared" si="21"/>
        <v>0</v>
      </c>
      <c r="F191" s="2">
        <f t="shared" si="21"/>
        <v>1595</v>
      </c>
      <c r="G191" s="2">
        <f t="shared" si="21"/>
        <v>2076</v>
      </c>
      <c r="H191" s="2">
        <f t="shared" si="21"/>
        <v>4995</v>
      </c>
      <c r="I191" s="2">
        <f t="shared" si="21"/>
        <v>4571</v>
      </c>
      <c r="J191" s="2">
        <f t="shared" si="21"/>
        <v>0</v>
      </c>
      <c r="K191" s="2">
        <f t="shared" si="21"/>
        <v>0</v>
      </c>
      <c r="L191" s="2">
        <f t="shared" si="21"/>
        <v>0</v>
      </c>
      <c r="M191" s="2">
        <f t="shared" si="21"/>
        <v>0</v>
      </c>
      <c r="N191" s="2">
        <f>SUM(B191:M191)</f>
        <v>13237</v>
      </c>
      <c r="O191" s="10">
        <f>N191/O25</f>
        <v>0.61413194766632639</v>
      </c>
      <c r="P191" s="10">
        <f>O191+O108</f>
        <v>1</v>
      </c>
      <c r="Q191" s="15"/>
      <c r="R191" s="15"/>
    </row>
    <row r="192" spans="1:18">
      <c r="A192" s="5">
        <v>1970</v>
      </c>
      <c r="B192" s="2">
        <f t="shared" ref="B192:M192" si="22">C26-B109</f>
        <v>0</v>
      </c>
      <c r="C192" s="2">
        <f t="shared" si="22"/>
        <v>0</v>
      </c>
      <c r="D192" s="2">
        <f t="shared" si="22"/>
        <v>0</v>
      </c>
      <c r="E192" s="2">
        <f t="shared" si="22"/>
        <v>0</v>
      </c>
      <c r="F192" s="2">
        <f t="shared" si="22"/>
        <v>2027</v>
      </c>
      <c r="G192" s="2">
        <f t="shared" si="22"/>
        <v>3302</v>
      </c>
      <c r="H192" s="2">
        <f t="shared" si="22"/>
        <v>5884</v>
      </c>
      <c r="I192" s="2">
        <f t="shared" si="22"/>
        <v>5018</v>
      </c>
      <c r="J192" s="2">
        <f t="shared" si="22"/>
        <v>395</v>
      </c>
      <c r="K192" s="2">
        <f t="shared" si="22"/>
        <v>0</v>
      </c>
      <c r="L192" s="2">
        <f t="shared" si="22"/>
        <v>0</v>
      </c>
      <c r="M192" s="2">
        <f t="shared" si="22"/>
        <v>0</v>
      </c>
      <c r="N192" s="2">
        <f>SUM(B192:M192)</f>
        <v>16626</v>
      </c>
      <c r="O192" s="10">
        <f>N192/O26</f>
        <v>0.5071840395350965</v>
      </c>
      <c r="P192" s="10">
        <f>O192+O109</f>
        <v>1</v>
      </c>
      <c r="Q192" s="15"/>
      <c r="R192" s="15"/>
    </row>
    <row r="193" spans="1:18">
      <c r="A193" s="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2"/>
      <c r="O193" s="10"/>
      <c r="P193" s="10"/>
      <c r="Q193" s="15"/>
      <c r="R193" s="15"/>
    </row>
    <row r="194" spans="1:18">
      <c r="A194" s="5">
        <v>1971</v>
      </c>
      <c r="B194" s="2">
        <f t="shared" ref="B194:M194" si="23">C28-B111</f>
        <v>0</v>
      </c>
      <c r="C194" s="2">
        <f t="shared" si="23"/>
        <v>0</v>
      </c>
      <c r="D194" s="2">
        <f t="shared" si="23"/>
        <v>0</v>
      </c>
      <c r="E194" s="2">
        <f t="shared" si="23"/>
        <v>0</v>
      </c>
      <c r="F194" s="2">
        <f t="shared" si="23"/>
        <v>2117</v>
      </c>
      <c r="G194" s="2">
        <f t="shared" si="23"/>
        <v>1783</v>
      </c>
      <c r="H194" s="2">
        <f t="shared" si="23"/>
        <v>7705</v>
      </c>
      <c r="I194" s="2">
        <f t="shared" si="23"/>
        <v>6805</v>
      </c>
      <c r="J194" s="2">
        <f t="shared" si="23"/>
        <v>467</v>
      </c>
      <c r="K194" s="2">
        <f t="shared" si="23"/>
        <v>0</v>
      </c>
      <c r="L194" s="2">
        <f t="shared" si="23"/>
        <v>0</v>
      </c>
      <c r="M194" s="2">
        <f t="shared" si="23"/>
        <v>0</v>
      </c>
      <c r="N194" s="2">
        <f>SUM(B194:M194)</f>
        <v>18877</v>
      </c>
      <c r="O194" s="10">
        <f>N194/O28</f>
        <v>0.54876595249861915</v>
      </c>
      <c r="P194" s="10">
        <f>O194+O111</f>
        <v>1</v>
      </c>
      <c r="Q194" s="15"/>
      <c r="R194" s="15"/>
    </row>
    <row r="195" spans="1:18">
      <c r="A195" s="5">
        <v>1972</v>
      </c>
      <c r="B195" s="2">
        <f t="shared" ref="B195:M195" si="24">C29-B112</f>
        <v>0</v>
      </c>
      <c r="C195" s="2">
        <f t="shared" si="24"/>
        <v>0</v>
      </c>
      <c r="D195" s="2">
        <f t="shared" si="24"/>
        <v>0</v>
      </c>
      <c r="E195" s="2">
        <f t="shared" si="24"/>
        <v>0</v>
      </c>
      <c r="F195" s="2">
        <f t="shared" si="24"/>
        <v>2505</v>
      </c>
      <c r="G195" s="2">
        <f t="shared" si="24"/>
        <v>1388</v>
      </c>
      <c r="H195" s="2">
        <f t="shared" si="24"/>
        <v>7500</v>
      </c>
      <c r="I195" s="2">
        <f t="shared" si="24"/>
        <v>5758</v>
      </c>
      <c r="J195" s="2">
        <f t="shared" si="24"/>
        <v>79</v>
      </c>
      <c r="K195" s="2">
        <f t="shared" si="24"/>
        <v>0</v>
      </c>
      <c r="L195" s="2">
        <f t="shared" si="24"/>
        <v>0</v>
      </c>
      <c r="M195" s="2">
        <f t="shared" si="24"/>
        <v>0</v>
      </c>
      <c r="N195" s="2">
        <f>SUM(B195:M195)</f>
        <v>17230</v>
      </c>
      <c r="O195" s="10">
        <f>N195/O29</f>
        <v>0.61021391131888369</v>
      </c>
      <c r="P195" s="10">
        <f>O195+O112</f>
        <v>1</v>
      </c>
      <c r="Q195" s="15"/>
      <c r="R195" s="15"/>
    </row>
    <row r="196" spans="1:18">
      <c r="A196" s="5">
        <v>1973</v>
      </c>
      <c r="B196" s="2">
        <f t="shared" ref="B196:M196" si="25">C30-B113</f>
        <v>0</v>
      </c>
      <c r="C196" s="2">
        <f t="shared" si="25"/>
        <v>0</v>
      </c>
      <c r="D196" s="2">
        <f t="shared" si="25"/>
        <v>0</v>
      </c>
      <c r="E196" s="2">
        <f t="shared" si="25"/>
        <v>0</v>
      </c>
      <c r="F196" s="2">
        <f t="shared" si="25"/>
        <v>2612</v>
      </c>
      <c r="G196" s="2">
        <f t="shared" si="25"/>
        <v>2109</v>
      </c>
      <c r="H196" s="2">
        <f t="shared" si="25"/>
        <v>6954</v>
      </c>
      <c r="I196" s="2">
        <f t="shared" si="25"/>
        <v>5501</v>
      </c>
      <c r="J196" s="2">
        <f t="shared" si="25"/>
        <v>914</v>
      </c>
      <c r="K196" s="2">
        <f t="shared" si="25"/>
        <v>0</v>
      </c>
      <c r="L196" s="2">
        <f t="shared" si="25"/>
        <v>0</v>
      </c>
      <c r="M196" s="2">
        <f t="shared" si="25"/>
        <v>0</v>
      </c>
      <c r="N196" s="2">
        <f>SUM(B196:M196)</f>
        <v>18090</v>
      </c>
      <c r="O196" s="10">
        <f>N196/O30</f>
        <v>0.57834329741999424</v>
      </c>
      <c r="P196" s="10">
        <f>O196+O113</f>
        <v>1</v>
      </c>
      <c r="Q196" s="15"/>
      <c r="R196" s="15"/>
    </row>
    <row r="197" spans="1:18">
      <c r="A197" s="5">
        <v>1974</v>
      </c>
      <c r="B197" s="2">
        <f t="shared" ref="B197:M197" si="26">C31-B114</f>
        <v>0</v>
      </c>
      <c r="C197" s="2">
        <f t="shared" si="26"/>
        <v>0</v>
      </c>
      <c r="D197" s="2">
        <f t="shared" si="26"/>
        <v>0</v>
      </c>
      <c r="E197" s="2">
        <f t="shared" si="26"/>
        <v>0</v>
      </c>
      <c r="F197" s="2">
        <f t="shared" si="26"/>
        <v>1971</v>
      </c>
      <c r="G197" s="2">
        <f t="shared" si="26"/>
        <v>3057</v>
      </c>
      <c r="H197" s="2">
        <f t="shared" si="26"/>
        <v>5427</v>
      </c>
      <c r="I197" s="2">
        <f t="shared" si="26"/>
        <v>5031</v>
      </c>
      <c r="J197" s="2">
        <f t="shared" si="26"/>
        <v>48</v>
      </c>
      <c r="K197" s="2">
        <f t="shared" si="26"/>
        <v>0</v>
      </c>
      <c r="L197" s="2">
        <f t="shared" si="26"/>
        <v>0</v>
      </c>
      <c r="M197" s="2">
        <f t="shared" si="26"/>
        <v>0</v>
      </c>
      <c r="N197" s="2">
        <f>SUM(B197:M197)</f>
        <v>15534</v>
      </c>
      <c r="O197" s="10">
        <f>N197/O31</f>
        <v>0.50517073170731708</v>
      </c>
      <c r="P197" s="10">
        <f>O197+O114</f>
        <v>1</v>
      </c>
      <c r="Q197" s="15"/>
      <c r="R197" s="15"/>
    </row>
    <row r="198" spans="1:18">
      <c r="A198" s="5">
        <v>1975</v>
      </c>
      <c r="B198" s="2">
        <f t="shared" ref="B198:M198" si="27">C32-B115</f>
        <v>0</v>
      </c>
      <c r="C198" s="2">
        <f t="shared" si="27"/>
        <v>0</v>
      </c>
      <c r="D198" s="2">
        <f t="shared" si="27"/>
        <v>0</v>
      </c>
      <c r="E198" s="2">
        <f t="shared" si="27"/>
        <v>0</v>
      </c>
      <c r="F198" s="2">
        <f t="shared" si="27"/>
        <v>0</v>
      </c>
      <c r="G198" s="2">
        <f t="shared" si="27"/>
        <v>2910</v>
      </c>
      <c r="H198" s="2">
        <f t="shared" si="27"/>
        <v>6535</v>
      </c>
      <c r="I198" s="2">
        <f t="shared" si="27"/>
        <v>6397</v>
      </c>
      <c r="J198" s="2">
        <f t="shared" si="27"/>
        <v>813</v>
      </c>
      <c r="K198" s="2">
        <f t="shared" si="27"/>
        <v>0</v>
      </c>
      <c r="L198" s="2">
        <f t="shared" si="27"/>
        <v>0</v>
      </c>
      <c r="M198" s="2">
        <f t="shared" si="27"/>
        <v>0</v>
      </c>
      <c r="N198" s="2">
        <f>SUM(B198:M198)</f>
        <v>16655</v>
      </c>
      <c r="O198" s="10">
        <f>N198/O32</f>
        <v>0.56242190929659275</v>
      </c>
      <c r="P198" s="10">
        <f>O198+O115</f>
        <v>1</v>
      </c>
      <c r="Q198" s="15"/>
      <c r="R198" s="15"/>
    </row>
    <row r="199" spans="1:18">
      <c r="A199" s="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2"/>
      <c r="O199" s="10"/>
      <c r="P199" s="10"/>
      <c r="Q199" s="15"/>
      <c r="R199" s="15"/>
    </row>
    <row r="200" spans="1:18">
      <c r="A200" s="5">
        <v>1976</v>
      </c>
      <c r="B200" s="2">
        <f t="shared" ref="B200:M200" si="28">C34-B117</f>
        <v>0</v>
      </c>
      <c r="C200" s="2">
        <f t="shared" si="28"/>
        <v>0</v>
      </c>
      <c r="D200" s="2">
        <f t="shared" si="28"/>
        <v>0</v>
      </c>
      <c r="E200" s="2">
        <f t="shared" si="28"/>
        <v>0</v>
      </c>
      <c r="F200" s="2">
        <f t="shared" si="28"/>
        <v>0</v>
      </c>
      <c r="G200" s="2">
        <f t="shared" si="28"/>
        <v>3685</v>
      </c>
      <c r="H200" s="2">
        <f t="shared" si="28"/>
        <v>5955</v>
      </c>
      <c r="I200" s="2">
        <f t="shared" si="28"/>
        <v>5808</v>
      </c>
      <c r="J200" s="2">
        <f t="shared" si="28"/>
        <v>1039</v>
      </c>
      <c r="K200" s="2">
        <f t="shared" si="28"/>
        <v>0</v>
      </c>
      <c r="L200" s="2">
        <f t="shared" si="28"/>
        <v>0</v>
      </c>
      <c r="M200" s="2">
        <f t="shared" si="28"/>
        <v>0</v>
      </c>
      <c r="N200" s="2">
        <f>SUM(B200:M200)</f>
        <v>16487</v>
      </c>
      <c r="O200" s="10">
        <f>N200/O34</f>
        <v>0.47560940429828358</v>
      </c>
      <c r="P200" s="10">
        <f>O200+O117</f>
        <v>1</v>
      </c>
      <c r="Q200" s="15"/>
      <c r="R200" s="15"/>
    </row>
    <row r="201" spans="1:18">
      <c r="A201" s="5">
        <v>1977</v>
      </c>
      <c r="B201" s="2">
        <f t="shared" ref="B201:M201" si="29">C35-B118</f>
        <v>0</v>
      </c>
      <c r="C201" s="2">
        <f t="shared" si="29"/>
        <v>0</v>
      </c>
      <c r="D201" s="2">
        <f t="shared" si="29"/>
        <v>0</v>
      </c>
      <c r="E201" s="2">
        <f t="shared" si="29"/>
        <v>0</v>
      </c>
      <c r="F201" s="2">
        <f t="shared" si="29"/>
        <v>0</v>
      </c>
      <c r="G201" s="2">
        <f t="shared" si="29"/>
        <v>3045</v>
      </c>
      <c r="H201" s="2">
        <f t="shared" si="29"/>
        <v>7122</v>
      </c>
      <c r="I201" s="2">
        <f t="shared" si="29"/>
        <v>2433</v>
      </c>
      <c r="J201" s="2">
        <f t="shared" si="29"/>
        <v>0</v>
      </c>
      <c r="K201" s="2">
        <f t="shared" si="29"/>
        <v>0</v>
      </c>
      <c r="L201" s="2">
        <f t="shared" si="29"/>
        <v>0</v>
      </c>
      <c r="M201" s="2">
        <f t="shared" si="29"/>
        <v>0</v>
      </c>
      <c r="N201" s="2">
        <f>SUM(B201:M201)</f>
        <v>12600</v>
      </c>
      <c r="O201" s="10">
        <f>N201/O35</f>
        <v>0.5817174515235457</v>
      </c>
      <c r="P201" s="10">
        <f>O201+O118</f>
        <v>1</v>
      </c>
      <c r="Q201" s="15"/>
      <c r="R201" s="15"/>
    </row>
    <row r="202" spans="1:18">
      <c r="A202" s="5">
        <v>1978</v>
      </c>
      <c r="B202" s="2">
        <f t="shared" ref="B202:M202" si="30">C36-B119</f>
        <v>0</v>
      </c>
      <c r="C202" s="2">
        <f t="shared" si="30"/>
        <v>0</v>
      </c>
      <c r="D202" s="2">
        <f t="shared" si="30"/>
        <v>0</v>
      </c>
      <c r="E202" s="2">
        <f t="shared" si="30"/>
        <v>0</v>
      </c>
      <c r="F202" s="2">
        <f t="shared" si="30"/>
        <v>0</v>
      </c>
      <c r="G202" s="2">
        <f t="shared" si="30"/>
        <v>2514</v>
      </c>
      <c r="H202" s="2">
        <f t="shared" si="30"/>
        <v>7325</v>
      </c>
      <c r="I202" s="2">
        <f t="shared" si="30"/>
        <v>5233</v>
      </c>
      <c r="J202" s="2">
        <f t="shared" si="30"/>
        <v>1494</v>
      </c>
      <c r="K202" s="2">
        <f t="shared" si="30"/>
        <v>0</v>
      </c>
      <c r="L202" s="2">
        <f t="shared" si="30"/>
        <v>0</v>
      </c>
      <c r="M202" s="2">
        <f t="shared" si="30"/>
        <v>0</v>
      </c>
      <c r="N202" s="2">
        <f>SUM(B202:M202)</f>
        <v>16566</v>
      </c>
      <c r="O202" s="10">
        <f>N202/O36</f>
        <v>0.60559312739901294</v>
      </c>
      <c r="P202" s="10">
        <f>O202+O119</f>
        <v>1</v>
      </c>
      <c r="Q202" s="15"/>
      <c r="R202" s="15"/>
    </row>
    <row r="203" spans="1:18">
      <c r="A203" s="5">
        <v>1979</v>
      </c>
      <c r="B203" s="2">
        <f t="shared" ref="B203:M203" si="31">C37-B120</f>
        <v>0</v>
      </c>
      <c r="C203" s="2">
        <f t="shared" si="31"/>
        <v>0</v>
      </c>
      <c r="D203" s="2">
        <f t="shared" si="31"/>
        <v>0</v>
      </c>
      <c r="E203" s="2">
        <f t="shared" si="31"/>
        <v>0</v>
      </c>
      <c r="F203" s="2">
        <f t="shared" si="31"/>
        <v>0</v>
      </c>
      <c r="G203" s="2">
        <f t="shared" si="31"/>
        <v>0</v>
      </c>
      <c r="H203" s="2">
        <f t="shared" si="31"/>
        <v>4837</v>
      </c>
      <c r="I203" s="2">
        <f t="shared" si="31"/>
        <v>5640</v>
      </c>
      <c r="J203" s="2">
        <f t="shared" si="31"/>
        <v>0</v>
      </c>
      <c r="K203" s="2">
        <f t="shared" si="31"/>
        <v>0</v>
      </c>
      <c r="L203" s="2">
        <f t="shared" si="31"/>
        <v>0</v>
      </c>
      <c r="M203" s="2">
        <f t="shared" si="31"/>
        <v>0</v>
      </c>
      <c r="N203" s="2">
        <f>SUM(B203:M203)</f>
        <v>10477</v>
      </c>
      <c r="O203" s="10">
        <f>N203/O37</f>
        <v>0.60905708638530398</v>
      </c>
      <c r="P203" s="10">
        <f>O203+O120</f>
        <v>1</v>
      </c>
      <c r="Q203" s="15"/>
      <c r="R203" s="15"/>
    </row>
    <row r="204" spans="1:18">
      <c r="A204" s="5">
        <v>1980</v>
      </c>
      <c r="B204" s="2">
        <f t="shared" ref="B204:M204" si="32">C38-B121</f>
        <v>0</v>
      </c>
      <c r="C204" s="2">
        <f t="shared" si="32"/>
        <v>0</v>
      </c>
      <c r="D204" s="2">
        <f t="shared" si="32"/>
        <v>0</v>
      </c>
      <c r="E204" s="2">
        <f t="shared" si="32"/>
        <v>0</v>
      </c>
      <c r="F204" s="2">
        <f t="shared" si="32"/>
        <v>0</v>
      </c>
      <c r="G204" s="2">
        <f t="shared" si="32"/>
        <v>1203</v>
      </c>
      <c r="H204" s="2">
        <f t="shared" si="32"/>
        <v>5992</v>
      </c>
      <c r="I204" s="2">
        <f t="shared" si="32"/>
        <v>6590</v>
      </c>
      <c r="J204" s="2">
        <f t="shared" si="32"/>
        <v>328</v>
      </c>
      <c r="K204" s="2">
        <f t="shared" si="32"/>
        <v>0</v>
      </c>
      <c r="L204" s="2">
        <f t="shared" si="32"/>
        <v>0</v>
      </c>
      <c r="M204" s="2">
        <f t="shared" si="32"/>
        <v>0</v>
      </c>
      <c r="N204" s="2">
        <f>SUM(B204:M204)</f>
        <v>14113</v>
      </c>
      <c r="O204" s="10">
        <f>N204/O38</f>
        <v>0.47470568449377731</v>
      </c>
      <c r="P204" s="10">
        <f>O204+O121</f>
        <v>1</v>
      </c>
      <c r="Q204" s="15"/>
      <c r="R204" s="15"/>
    </row>
    <row r="205" spans="1:18">
      <c r="A205" s="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2"/>
      <c r="O205" s="10"/>
      <c r="P205" s="10"/>
      <c r="Q205" s="15"/>
      <c r="R205" s="15"/>
    </row>
    <row r="206" spans="1:18">
      <c r="A206" s="5">
        <v>1981</v>
      </c>
      <c r="B206" s="2">
        <f t="shared" ref="B206:M206" si="33">C40-B123</f>
        <v>0</v>
      </c>
      <c r="C206" s="2">
        <f t="shared" si="33"/>
        <v>0</v>
      </c>
      <c r="D206" s="2">
        <f t="shared" si="33"/>
        <v>0</v>
      </c>
      <c r="E206" s="2">
        <f t="shared" si="33"/>
        <v>0</v>
      </c>
      <c r="F206" s="2">
        <f t="shared" si="33"/>
        <v>0</v>
      </c>
      <c r="G206" s="2">
        <f t="shared" si="33"/>
        <v>930</v>
      </c>
      <c r="H206" s="2">
        <f t="shared" si="33"/>
        <v>6086</v>
      </c>
      <c r="I206" s="2">
        <f t="shared" si="33"/>
        <v>3702</v>
      </c>
      <c r="J206" s="2">
        <f t="shared" si="33"/>
        <v>0</v>
      </c>
      <c r="K206" s="2">
        <f t="shared" si="33"/>
        <v>0</v>
      </c>
      <c r="L206" s="2">
        <f t="shared" si="33"/>
        <v>0</v>
      </c>
      <c r="M206" s="2">
        <f t="shared" si="33"/>
        <v>0</v>
      </c>
      <c r="N206" s="2">
        <f>SUM(B206:M206)</f>
        <v>10718</v>
      </c>
      <c r="O206" s="10">
        <f>N206/O40</f>
        <v>0.67172223614941085</v>
      </c>
      <c r="P206" s="10">
        <f>O206+O123</f>
        <v>1</v>
      </c>
      <c r="Q206" s="15"/>
      <c r="R206" s="15"/>
    </row>
    <row r="207" spans="1:18">
      <c r="A207" s="5">
        <v>1982</v>
      </c>
      <c r="B207" s="2">
        <f t="shared" ref="B207:M207" si="34">C41-B124</f>
        <v>0</v>
      </c>
      <c r="C207" s="2">
        <f t="shared" si="34"/>
        <v>0</v>
      </c>
      <c r="D207" s="2">
        <f t="shared" si="34"/>
        <v>0</v>
      </c>
      <c r="E207" s="2">
        <f t="shared" si="34"/>
        <v>0</v>
      </c>
      <c r="F207" s="2">
        <f t="shared" si="34"/>
        <v>0</v>
      </c>
      <c r="G207" s="2">
        <f t="shared" si="34"/>
        <v>0</v>
      </c>
      <c r="H207" s="2">
        <f t="shared" si="34"/>
        <v>4833</v>
      </c>
      <c r="I207" s="2">
        <f t="shared" si="34"/>
        <v>7031</v>
      </c>
      <c r="J207" s="2">
        <f t="shared" si="34"/>
        <v>2304</v>
      </c>
      <c r="K207" s="2">
        <f t="shared" si="34"/>
        <v>0</v>
      </c>
      <c r="L207" s="2">
        <f t="shared" si="34"/>
        <v>0</v>
      </c>
      <c r="M207" s="2">
        <f t="shared" si="34"/>
        <v>0</v>
      </c>
      <c r="N207" s="2">
        <f>SUM(B207:M207)</f>
        <v>14168</v>
      </c>
      <c r="O207" s="10">
        <f>N207/O41</f>
        <v>0.62104940165695</v>
      </c>
      <c r="P207" s="10">
        <f>O207+O124</f>
        <v>1</v>
      </c>
      <c r="Q207" s="15"/>
      <c r="R207" s="15"/>
    </row>
    <row r="208" spans="1:18">
      <c r="A208" s="5">
        <v>1983</v>
      </c>
      <c r="B208" s="2">
        <f t="shared" ref="B208:M208" si="35">C42-B125</f>
        <v>0</v>
      </c>
      <c r="C208" s="2">
        <f t="shared" si="35"/>
        <v>0</v>
      </c>
      <c r="D208" s="2">
        <f t="shared" si="35"/>
        <v>0</v>
      </c>
      <c r="E208" s="2">
        <f t="shared" si="35"/>
        <v>0</v>
      </c>
      <c r="F208" s="2">
        <f t="shared" si="35"/>
        <v>0</v>
      </c>
      <c r="G208" s="2">
        <f t="shared" si="35"/>
        <v>120</v>
      </c>
      <c r="H208" s="2">
        <f t="shared" si="35"/>
        <v>7502</v>
      </c>
      <c r="I208" s="2">
        <f t="shared" si="35"/>
        <v>6368</v>
      </c>
      <c r="J208" s="2">
        <f t="shared" si="35"/>
        <v>1520</v>
      </c>
      <c r="K208" s="2">
        <f t="shared" si="35"/>
        <v>0</v>
      </c>
      <c r="L208" s="2">
        <f t="shared" si="35"/>
        <v>0</v>
      </c>
      <c r="M208" s="2">
        <f t="shared" si="35"/>
        <v>0</v>
      </c>
      <c r="N208" s="2">
        <f>SUM(B208:M208)</f>
        <v>15510</v>
      </c>
      <c r="O208" s="10">
        <f>N208/O42</f>
        <v>0.55611330225887412</v>
      </c>
      <c r="P208" s="10">
        <f>O208+O125</f>
        <v>1</v>
      </c>
      <c r="Q208" s="15"/>
      <c r="R208" s="15"/>
    </row>
    <row r="209" spans="1:18">
      <c r="A209" s="5">
        <v>1984</v>
      </c>
      <c r="B209" s="2">
        <f t="shared" ref="B209:M209" si="36">C43-B126</f>
        <v>0</v>
      </c>
      <c r="C209" s="2">
        <f t="shared" si="36"/>
        <v>0</v>
      </c>
      <c r="D209" s="2">
        <f t="shared" si="36"/>
        <v>0</v>
      </c>
      <c r="E209" s="2">
        <f t="shared" si="36"/>
        <v>0</v>
      </c>
      <c r="F209" s="2">
        <f t="shared" si="36"/>
        <v>0</v>
      </c>
      <c r="G209" s="2">
        <f t="shared" si="36"/>
        <v>903</v>
      </c>
      <c r="H209" s="2">
        <f t="shared" si="36"/>
        <v>7902</v>
      </c>
      <c r="I209" s="2">
        <f t="shared" si="36"/>
        <v>6923</v>
      </c>
      <c r="J209" s="2">
        <f t="shared" si="36"/>
        <v>2213</v>
      </c>
      <c r="K209" s="2">
        <f t="shared" si="36"/>
        <v>0</v>
      </c>
      <c r="L209" s="2">
        <f t="shared" si="36"/>
        <v>0</v>
      </c>
      <c r="M209" s="2">
        <f t="shared" si="36"/>
        <v>0</v>
      </c>
      <c r="N209" s="2">
        <f>SUM(B209:M209)</f>
        <v>17941</v>
      </c>
      <c r="O209" s="10">
        <f>N209/O43</f>
        <v>0.55272805693336213</v>
      </c>
      <c r="P209" s="10">
        <f>O209+O126</f>
        <v>1</v>
      </c>
      <c r="Q209" s="15"/>
      <c r="R209" s="15"/>
    </row>
    <row r="210" spans="1:18">
      <c r="A210" s="5">
        <v>1985</v>
      </c>
      <c r="B210" s="2">
        <f t="shared" ref="B210:M210" si="37">C44-B127</f>
        <v>0</v>
      </c>
      <c r="C210" s="2">
        <f t="shared" si="37"/>
        <v>0</v>
      </c>
      <c r="D210" s="2">
        <f t="shared" si="37"/>
        <v>0</v>
      </c>
      <c r="E210" s="2">
        <f t="shared" si="37"/>
        <v>0</v>
      </c>
      <c r="F210" s="2">
        <f t="shared" si="37"/>
        <v>0</v>
      </c>
      <c r="G210" s="2">
        <f t="shared" si="37"/>
        <v>2000</v>
      </c>
      <c r="H210" s="2">
        <f t="shared" si="37"/>
        <v>6955</v>
      </c>
      <c r="I210" s="2">
        <f t="shared" si="37"/>
        <v>6967</v>
      </c>
      <c r="J210" s="2">
        <f t="shared" si="37"/>
        <v>2307</v>
      </c>
      <c r="K210" s="2">
        <f t="shared" si="37"/>
        <v>0</v>
      </c>
      <c r="L210" s="2">
        <f t="shared" si="37"/>
        <v>0</v>
      </c>
      <c r="M210" s="2">
        <f t="shared" si="37"/>
        <v>0</v>
      </c>
      <c r="N210" s="2">
        <f>SUM(B210:M210)</f>
        <v>18229</v>
      </c>
      <c r="O210" s="10">
        <f>N210/O44</f>
        <v>0.60344941737288138</v>
      </c>
      <c r="P210" s="10">
        <f>O210+O127</f>
        <v>1</v>
      </c>
      <c r="Q210" s="15"/>
      <c r="R210" s="15"/>
    </row>
    <row r="211" spans="1:18">
      <c r="A211" s="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2"/>
      <c r="O211" s="10"/>
      <c r="P211" s="10"/>
      <c r="Q211" s="15"/>
      <c r="R211" s="15"/>
    </row>
    <row r="212" spans="1:18">
      <c r="A212" s="5">
        <v>1986</v>
      </c>
      <c r="B212" s="2">
        <f t="shared" ref="B212:M212" si="38">C46-B129</f>
        <v>0</v>
      </c>
      <c r="C212" s="2">
        <f t="shared" si="38"/>
        <v>0</v>
      </c>
      <c r="D212" s="2">
        <f t="shared" si="38"/>
        <v>0</v>
      </c>
      <c r="E212" s="2">
        <f t="shared" si="38"/>
        <v>0</v>
      </c>
      <c r="F212" s="2">
        <f t="shared" si="38"/>
        <v>0</v>
      </c>
      <c r="G212" s="2">
        <f t="shared" si="38"/>
        <v>3357</v>
      </c>
      <c r="H212" s="2">
        <f t="shared" si="38"/>
        <v>7151</v>
      </c>
      <c r="I212" s="2">
        <f t="shared" si="38"/>
        <v>7742</v>
      </c>
      <c r="J212" s="2">
        <f t="shared" si="38"/>
        <v>374</v>
      </c>
      <c r="K212" s="2">
        <f t="shared" si="38"/>
        <v>0</v>
      </c>
      <c r="L212" s="2">
        <f t="shared" si="38"/>
        <v>0</v>
      </c>
      <c r="M212" s="2">
        <f t="shared" si="38"/>
        <v>0</v>
      </c>
      <c r="N212" s="2">
        <f>SUM(B212:M212)</f>
        <v>18624</v>
      </c>
      <c r="O212" s="10">
        <f>N212/O46</f>
        <v>0.56087938563469353</v>
      </c>
      <c r="P212" s="10">
        <f>O212+O129</f>
        <v>1</v>
      </c>
      <c r="Q212" s="15"/>
      <c r="R212" s="15"/>
    </row>
    <row r="213" spans="1:18">
      <c r="A213" s="5">
        <v>1987</v>
      </c>
      <c r="B213" s="2">
        <f t="shared" ref="B213:M213" si="39">C47-B130</f>
        <v>0</v>
      </c>
      <c r="C213" s="2">
        <f t="shared" si="39"/>
        <v>0</v>
      </c>
      <c r="D213" s="2">
        <f t="shared" si="39"/>
        <v>0</v>
      </c>
      <c r="E213" s="2">
        <f t="shared" si="39"/>
        <v>0</v>
      </c>
      <c r="F213" s="2">
        <f t="shared" si="39"/>
        <v>0</v>
      </c>
      <c r="G213" s="2">
        <f t="shared" si="39"/>
        <v>3576</v>
      </c>
      <c r="H213" s="2">
        <f t="shared" si="39"/>
        <v>7004</v>
      </c>
      <c r="I213" s="2">
        <f t="shared" si="39"/>
        <v>5595</v>
      </c>
      <c r="J213" s="2">
        <f t="shared" si="39"/>
        <v>429</v>
      </c>
      <c r="K213" s="2">
        <f t="shared" si="39"/>
        <v>0</v>
      </c>
      <c r="L213" s="2">
        <f t="shared" si="39"/>
        <v>0</v>
      </c>
      <c r="M213" s="2">
        <f t="shared" si="39"/>
        <v>0</v>
      </c>
      <c r="N213" s="2">
        <f>SUM(B213:M213)</f>
        <v>16604</v>
      </c>
      <c r="O213" s="10">
        <f>N213/O47</f>
        <v>0.63178722270842058</v>
      </c>
      <c r="P213" s="10">
        <f>O213+O130</f>
        <v>1</v>
      </c>
      <c r="Q213" s="15"/>
      <c r="R213" s="15"/>
    </row>
    <row r="214" spans="1:18">
      <c r="A214" s="5">
        <v>1988</v>
      </c>
      <c r="B214" s="2">
        <f t="shared" ref="B214:M214" si="40">C48-B131</f>
        <v>0</v>
      </c>
      <c r="C214" s="2">
        <f t="shared" si="40"/>
        <v>0</v>
      </c>
      <c r="D214" s="2">
        <f t="shared" si="40"/>
        <v>0</v>
      </c>
      <c r="E214" s="2">
        <f t="shared" si="40"/>
        <v>0</v>
      </c>
      <c r="F214" s="2">
        <f t="shared" si="40"/>
        <v>0</v>
      </c>
      <c r="G214" s="2">
        <f t="shared" si="40"/>
        <v>4121</v>
      </c>
      <c r="H214" s="2">
        <f t="shared" si="40"/>
        <v>6673</v>
      </c>
      <c r="I214" s="2">
        <f t="shared" si="40"/>
        <v>6219</v>
      </c>
      <c r="J214" s="2">
        <f t="shared" si="40"/>
        <v>962</v>
      </c>
      <c r="K214" s="2">
        <f t="shared" si="40"/>
        <v>0</v>
      </c>
      <c r="L214" s="2">
        <f t="shared" si="40"/>
        <v>0</v>
      </c>
      <c r="M214" s="2">
        <f t="shared" si="40"/>
        <v>0</v>
      </c>
      <c r="N214" s="2">
        <f>SUM(B214:M214)</f>
        <v>17975</v>
      </c>
      <c r="O214" s="10">
        <f>N214/O48</f>
        <v>0.5405527320843232</v>
      </c>
      <c r="P214" s="10">
        <f>O214+O131</f>
        <v>1</v>
      </c>
      <c r="Q214" s="15"/>
      <c r="R214" s="15"/>
    </row>
    <row r="215" spans="1:18">
      <c r="A215" s="5">
        <v>1989</v>
      </c>
      <c r="B215" s="2">
        <f t="shared" ref="B215:M215" si="41">C49-B132</f>
        <v>0</v>
      </c>
      <c r="C215" s="2">
        <f t="shared" si="41"/>
        <v>0</v>
      </c>
      <c r="D215" s="2">
        <f t="shared" si="41"/>
        <v>0</v>
      </c>
      <c r="E215" s="2">
        <f t="shared" si="41"/>
        <v>0</v>
      </c>
      <c r="F215" s="2">
        <f t="shared" si="41"/>
        <v>0</v>
      </c>
      <c r="G215" s="2">
        <f t="shared" si="41"/>
        <v>1688</v>
      </c>
      <c r="H215" s="2">
        <f t="shared" si="41"/>
        <v>7249</v>
      </c>
      <c r="I215" s="2">
        <f t="shared" si="41"/>
        <v>5947</v>
      </c>
      <c r="J215" s="2">
        <f t="shared" si="41"/>
        <v>1590</v>
      </c>
      <c r="K215" s="2">
        <f t="shared" si="41"/>
        <v>0</v>
      </c>
      <c r="L215" s="2">
        <f t="shared" si="41"/>
        <v>0</v>
      </c>
      <c r="M215" s="2">
        <f t="shared" si="41"/>
        <v>0</v>
      </c>
      <c r="N215" s="2">
        <f>SUM(B215:M215)</f>
        <v>16474</v>
      </c>
      <c r="O215" s="10">
        <f>N215/O49</f>
        <v>0.62210641592084892</v>
      </c>
      <c r="P215" s="10">
        <f>O215+O132</f>
        <v>1</v>
      </c>
      <c r="Q215" s="15"/>
      <c r="R215" s="15"/>
    </row>
    <row r="216" spans="1:18">
      <c r="A216" s="4">
        <v>1990</v>
      </c>
      <c r="B216" s="2">
        <f t="shared" ref="B216:M216" si="42">C50-B133</f>
        <v>0</v>
      </c>
      <c r="C216" s="2">
        <f t="shared" si="42"/>
        <v>0</v>
      </c>
      <c r="D216" s="2">
        <f t="shared" si="42"/>
        <v>0</v>
      </c>
      <c r="E216" s="2">
        <f t="shared" si="42"/>
        <v>0</v>
      </c>
      <c r="F216" s="2">
        <f t="shared" si="42"/>
        <v>0</v>
      </c>
      <c r="G216" s="2">
        <f t="shared" si="42"/>
        <v>861</v>
      </c>
      <c r="H216" s="2">
        <f t="shared" si="42"/>
        <v>7494</v>
      </c>
      <c r="I216" s="2">
        <f t="shared" si="42"/>
        <v>2790</v>
      </c>
      <c r="J216" s="2">
        <f t="shared" si="42"/>
        <v>2229</v>
      </c>
      <c r="K216" s="2">
        <f t="shared" si="42"/>
        <v>0</v>
      </c>
      <c r="L216" s="2">
        <f t="shared" si="42"/>
        <v>0</v>
      </c>
      <c r="M216" s="2">
        <f t="shared" si="42"/>
        <v>0</v>
      </c>
      <c r="N216" s="2">
        <f>SUM(B216:M216)</f>
        <v>13374</v>
      </c>
      <c r="O216" s="10">
        <f>N216/O50</f>
        <v>0.62536238660806132</v>
      </c>
      <c r="P216" s="10">
        <f>O216+O133</f>
        <v>1</v>
      </c>
      <c r="Q216" s="15"/>
      <c r="R216" s="15"/>
    </row>
    <row r="217" spans="1:18">
      <c r="A217" s="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2"/>
      <c r="O217" s="10"/>
      <c r="P217" s="10"/>
      <c r="Q217" s="15"/>
      <c r="R217" s="15"/>
    </row>
    <row r="218" spans="1:18">
      <c r="A218" s="5">
        <v>1991</v>
      </c>
      <c r="B218" s="2">
        <f t="shared" ref="B218:M218" si="43">C52-B135</f>
        <v>0</v>
      </c>
      <c r="C218" s="2">
        <f t="shared" si="43"/>
        <v>0</v>
      </c>
      <c r="D218" s="2">
        <f t="shared" si="43"/>
        <v>0</v>
      </c>
      <c r="E218" s="2">
        <f t="shared" si="43"/>
        <v>0</v>
      </c>
      <c r="F218" s="2">
        <f t="shared" si="43"/>
        <v>0</v>
      </c>
      <c r="G218" s="2">
        <f t="shared" si="43"/>
        <v>1512</v>
      </c>
      <c r="H218" s="2">
        <f t="shared" si="43"/>
        <v>6858</v>
      </c>
      <c r="I218" s="2">
        <f t="shared" si="43"/>
        <v>4890</v>
      </c>
      <c r="J218" s="2">
        <f t="shared" si="43"/>
        <v>0</v>
      </c>
      <c r="K218" s="2">
        <f t="shared" si="43"/>
        <v>0</v>
      </c>
      <c r="L218" s="2">
        <f t="shared" si="43"/>
        <v>0</v>
      </c>
      <c r="M218" s="2">
        <f t="shared" si="43"/>
        <v>0</v>
      </c>
      <c r="N218" s="2">
        <f>SUM(B218:M218)</f>
        <v>13260</v>
      </c>
      <c r="O218" s="10">
        <f>N218/O52</f>
        <v>0.63725490196078427</v>
      </c>
      <c r="P218" s="10">
        <f>O218+O135</f>
        <v>1</v>
      </c>
      <c r="Q218" s="15"/>
      <c r="R218" s="15"/>
    </row>
    <row r="219" spans="1:18">
      <c r="A219" s="5">
        <v>1992</v>
      </c>
      <c r="B219" s="2">
        <f t="shared" ref="B219:M219" si="44">C53-B136</f>
        <v>0</v>
      </c>
      <c r="C219" s="2">
        <f t="shared" si="44"/>
        <v>0</v>
      </c>
      <c r="D219" s="2">
        <f t="shared" si="44"/>
        <v>0</v>
      </c>
      <c r="E219" s="2">
        <f t="shared" si="44"/>
        <v>0</v>
      </c>
      <c r="F219" s="2">
        <f t="shared" si="44"/>
        <v>0</v>
      </c>
      <c r="G219" s="2">
        <f t="shared" si="44"/>
        <v>119</v>
      </c>
      <c r="H219" s="2">
        <f t="shared" si="44"/>
        <v>2697</v>
      </c>
      <c r="I219" s="2">
        <f t="shared" si="44"/>
        <v>6395</v>
      </c>
      <c r="J219" s="2">
        <f t="shared" si="44"/>
        <v>881</v>
      </c>
      <c r="K219" s="2">
        <f t="shared" si="44"/>
        <v>0</v>
      </c>
      <c r="L219" s="2">
        <f t="shared" si="44"/>
        <v>0</v>
      </c>
      <c r="M219" s="2">
        <f t="shared" si="44"/>
        <v>0</v>
      </c>
      <c r="N219" s="2">
        <f>SUM(B219:M219)</f>
        <v>10092</v>
      </c>
      <c r="O219" s="10">
        <f>N219/O53</f>
        <v>0.69085432639649502</v>
      </c>
      <c r="P219" s="10">
        <f>O219+O136</f>
        <v>1</v>
      </c>
      <c r="Q219" s="15"/>
      <c r="R219" s="15"/>
    </row>
    <row r="220" spans="1:18">
      <c r="A220" s="5">
        <v>1993</v>
      </c>
      <c r="B220" s="2">
        <f t="shared" ref="B220:M220" si="45">C54-B137</f>
        <v>0</v>
      </c>
      <c r="C220" s="2">
        <f t="shared" si="45"/>
        <v>0</v>
      </c>
      <c r="D220" s="2">
        <f t="shared" si="45"/>
        <v>0</v>
      </c>
      <c r="E220" s="2">
        <f t="shared" si="45"/>
        <v>0</v>
      </c>
      <c r="F220" s="2">
        <f t="shared" si="45"/>
        <v>0</v>
      </c>
      <c r="G220" s="2">
        <f t="shared" si="45"/>
        <v>0</v>
      </c>
      <c r="H220" s="2">
        <f t="shared" si="45"/>
        <v>235</v>
      </c>
      <c r="I220" s="2">
        <f t="shared" si="45"/>
        <v>6533</v>
      </c>
      <c r="J220" s="2">
        <f t="shared" si="45"/>
        <v>0</v>
      </c>
      <c r="K220" s="2">
        <f t="shared" si="45"/>
        <v>0</v>
      </c>
      <c r="L220" s="2">
        <f t="shared" si="45"/>
        <v>0</v>
      </c>
      <c r="M220" s="2">
        <f t="shared" si="45"/>
        <v>0</v>
      </c>
      <c r="N220" s="2">
        <f>SUM(B220:M220)</f>
        <v>6768</v>
      </c>
      <c r="O220" s="10">
        <f>N220/O54</f>
        <v>0.90821256038647347</v>
      </c>
      <c r="P220" s="10">
        <f>O220+O137</f>
        <v>1</v>
      </c>
      <c r="Q220" s="15"/>
      <c r="R220" s="15"/>
    </row>
    <row r="221" spans="1:18">
      <c r="A221" s="5">
        <v>1994</v>
      </c>
      <c r="B221" s="2">
        <f t="shared" ref="B221:M221" si="46">C55-B138</f>
        <v>0</v>
      </c>
      <c r="C221" s="2">
        <f t="shared" si="46"/>
        <v>0</v>
      </c>
      <c r="D221" s="2">
        <f t="shared" si="46"/>
        <v>0</v>
      </c>
      <c r="E221" s="2">
        <f t="shared" si="46"/>
        <v>0</v>
      </c>
      <c r="F221" s="2">
        <f t="shared" si="46"/>
        <v>0</v>
      </c>
      <c r="G221" s="2">
        <f t="shared" si="46"/>
        <v>4909</v>
      </c>
      <c r="H221" s="2">
        <f t="shared" si="46"/>
        <v>8343</v>
      </c>
      <c r="I221" s="2">
        <f t="shared" si="46"/>
        <v>7947</v>
      </c>
      <c r="J221" s="2">
        <f t="shared" si="46"/>
        <v>1199</v>
      </c>
      <c r="K221" s="2">
        <f t="shared" si="46"/>
        <v>0</v>
      </c>
      <c r="L221" s="2">
        <f t="shared" si="46"/>
        <v>0</v>
      </c>
      <c r="M221" s="2">
        <f t="shared" si="46"/>
        <v>0</v>
      </c>
      <c r="N221" s="2">
        <f>SUM(B221:M221)</f>
        <v>22398</v>
      </c>
      <c r="O221" s="10">
        <f>N221/O55</f>
        <v>0.67889185257032003</v>
      </c>
      <c r="P221" s="10">
        <f>O221+O138</f>
        <v>1</v>
      </c>
      <c r="Q221" s="15"/>
      <c r="R221" s="15"/>
    </row>
    <row r="222" spans="1:18">
      <c r="A222" s="5">
        <v>1995</v>
      </c>
      <c r="B222" s="2">
        <f t="shared" ref="B222:M222" si="47">C56-B139</f>
        <v>0</v>
      </c>
      <c r="C222" s="2">
        <f t="shared" si="47"/>
        <v>0</v>
      </c>
      <c r="D222" s="2">
        <f t="shared" si="47"/>
        <v>0</v>
      </c>
      <c r="E222" s="2">
        <f t="shared" si="47"/>
        <v>0</v>
      </c>
      <c r="F222" s="2">
        <f t="shared" si="47"/>
        <v>0</v>
      </c>
      <c r="G222" s="2">
        <f t="shared" si="47"/>
        <v>2192</v>
      </c>
      <c r="H222" s="2">
        <f t="shared" si="47"/>
        <v>8877</v>
      </c>
      <c r="I222" s="2">
        <f t="shared" si="47"/>
        <v>8168</v>
      </c>
      <c r="J222" s="2">
        <f t="shared" si="47"/>
        <v>3922</v>
      </c>
      <c r="K222" s="2">
        <f t="shared" si="47"/>
        <v>0</v>
      </c>
      <c r="L222" s="2">
        <f t="shared" si="47"/>
        <v>0</v>
      </c>
      <c r="M222" s="2">
        <f t="shared" si="47"/>
        <v>0</v>
      </c>
      <c r="N222" s="2">
        <f>SUM(B222:M222)</f>
        <v>23159</v>
      </c>
      <c r="O222" s="10">
        <f>N222/O56</f>
        <v>0.64849350358422941</v>
      </c>
      <c r="P222" s="10">
        <f>O222+O139</f>
        <v>1</v>
      </c>
      <c r="Q222" s="15"/>
      <c r="R222" s="15"/>
    </row>
    <row r="223" spans="1:18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  <c r="R223" s="15"/>
    </row>
    <row r="224" spans="1:18">
      <c r="A224" s="5">
        <v>1996</v>
      </c>
      <c r="B224" s="2">
        <f t="shared" ref="B224:M224" si="48">C58-B141</f>
        <v>0</v>
      </c>
      <c r="C224" s="2">
        <f t="shared" si="48"/>
        <v>0</v>
      </c>
      <c r="D224" s="2">
        <f t="shared" si="48"/>
        <v>0</v>
      </c>
      <c r="E224" s="2">
        <f t="shared" si="48"/>
        <v>0</v>
      </c>
      <c r="F224" s="2">
        <f t="shared" si="48"/>
        <v>0</v>
      </c>
      <c r="G224" s="2">
        <f t="shared" si="48"/>
        <v>2164</v>
      </c>
      <c r="H224" s="2">
        <f t="shared" si="48"/>
        <v>9863</v>
      </c>
      <c r="I224" s="2">
        <f t="shared" si="48"/>
        <v>7428</v>
      </c>
      <c r="J224" s="2">
        <f t="shared" si="48"/>
        <v>1915</v>
      </c>
      <c r="K224" s="2">
        <f t="shared" si="48"/>
        <v>0</v>
      </c>
      <c r="L224" s="2">
        <f t="shared" si="48"/>
        <v>0</v>
      </c>
      <c r="M224" s="2">
        <f t="shared" si="48"/>
        <v>0</v>
      </c>
      <c r="N224" s="2">
        <f>SUM(B224:M224)</f>
        <v>21370</v>
      </c>
      <c r="O224" s="10">
        <f>N224/O58</f>
        <v>0.77879008746355682</v>
      </c>
      <c r="P224" s="10">
        <f>O224+O141</f>
        <v>1</v>
      </c>
      <c r="Q224" s="15"/>
      <c r="R224" s="15"/>
    </row>
    <row r="225" spans="1:18">
      <c r="A225" s="5">
        <v>1997</v>
      </c>
      <c r="B225" s="2">
        <f t="shared" ref="B225:M225" si="49">C59-B142</f>
        <v>0</v>
      </c>
      <c r="C225" s="2">
        <f t="shared" si="49"/>
        <v>0</v>
      </c>
      <c r="D225" s="2">
        <f t="shared" si="49"/>
        <v>0</v>
      </c>
      <c r="E225" s="2">
        <f t="shared" si="49"/>
        <v>0</v>
      </c>
      <c r="F225" s="2">
        <f t="shared" si="49"/>
        <v>0</v>
      </c>
      <c r="G225" s="2">
        <f t="shared" si="49"/>
        <v>2820</v>
      </c>
      <c r="H225" s="2">
        <f t="shared" si="49"/>
        <v>8901</v>
      </c>
      <c r="I225" s="2">
        <f t="shared" si="49"/>
        <v>8215</v>
      </c>
      <c r="J225" s="2">
        <f t="shared" si="49"/>
        <v>1875</v>
      </c>
      <c r="K225" s="2">
        <f t="shared" si="49"/>
        <v>0</v>
      </c>
      <c r="L225" s="2">
        <f t="shared" si="49"/>
        <v>0</v>
      </c>
      <c r="M225" s="2">
        <f t="shared" si="49"/>
        <v>0</v>
      </c>
      <c r="N225" s="2">
        <f>SUM(B225:M225)</f>
        <v>21811</v>
      </c>
      <c r="O225" s="10">
        <f>N225/O59</f>
        <v>0.66031909418425117</v>
      </c>
      <c r="P225" s="10">
        <f>O225+O142</f>
        <v>1</v>
      </c>
      <c r="Q225" s="15"/>
      <c r="R225" s="15"/>
    </row>
    <row r="226" spans="1:18">
      <c r="A226" s="5">
        <v>1998</v>
      </c>
      <c r="B226" s="2">
        <f t="shared" ref="B226:M226" si="50">C60-B143</f>
        <v>0</v>
      </c>
      <c r="C226" s="2">
        <f t="shared" si="50"/>
        <v>0</v>
      </c>
      <c r="D226" s="2">
        <f t="shared" si="50"/>
        <v>0</v>
      </c>
      <c r="E226" s="2">
        <f t="shared" si="50"/>
        <v>0</v>
      </c>
      <c r="F226" s="2">
        <f t="shared" si="50"/>
        <v>0</v>
      </c>
      <c r="G226" s="2">
        <f t="shared" si="50"/>
        <v>5742</v>
      </c>
      <c r="H226" s="2">
        <f t="shared" si="50"/>
        <v>7252</v>
      </c>
      <c r="I226" s="2">
        <f t="shared" si="50"/>
        <v>7848</v>
      </c>
      <c r="J226" s="2">
        <f t="shared" si="50"/>
        <v>1349</v>
      </c>
      <c r="K226" s="2">
        <f t="shared" si="50"/>
        <v>0</v>
      </c>
      <c r="L226" s="2">
        <f t="shared" si="50"/>
        <v>0</v>
      </c>
      <c r="M226" s="2">
        <f t="shared" si="50"/>
        <v>0</v>
      </c>
      <c r="N226" s="2">
        <f>SUM(B226:M226)</f>
        <v>22191</v>
      </c>
      <c r="O226" s="10">
        <f>N226/O60</f>
        <v>0.70213573801613671</v>
      </c>
      <c r="P226" s="10">
        <f>O226+O143</f>
        <v>1</v>
      </c>
      <c r="Q226" s="15"/>
      <c r="R226" s="15"/>
    </row>
    <row r="227" spans="1:18">
      <c r="A227" s="5">
        <v>1999</v>
      </c>
      <c r="B227" s="2">
        <f t="shared" ref="B227:M227" si="51">C61-B144</f>
        <v>0</v>
      </c>
      <c r="C227" s="2">
        <f t="shared" si="51"/>
        <v>0</v>
      </c>
      <c r="D227" s="2">
        <f t="shared" si="51"/>
        <v>0</v>
      </c>
      <c r="E227" s="2">
        <f t="shared" si="51"/>
        <v>0</v>
      </c>
      <c r="F227" s="2">
        <f t="shared" si="51"/>
        <v>0</v>
      </c>
      <c r="G227" s="2">
        <f t="shared" si="51"/>
        <v>2285</v>
      </c>
      <c r="H227" s="2">
        <f t="shared" si="51"/>
        <v>9183</v>
      </c>
      <c r="I227" s="2">
        <f t="shared" si="51"/>
        <v>8764</v>
      </c>
      <c r="J227" s="2">
        <f t="shared" si="51"/>
        <v>1886</v>
      </c>
      <c r="K227" s="2">
        <f t="shared" si="51"/>
        <v>0</v>
      </c>
      <c r="L227" s="2">
        <f t="shared" si="51"/>
        <v>0</v>
      </c>
      <c r="M227" s="2">
        <f t="shared" si="51"/>
        <v>0</v>
      </c>
      <c r="N227" s="2">
        <f>SUM(B227:M227)</f>
        <v>22118</v>
      </c>
      <c r="O227" s="10">
        <f>N227/O61</f>
        <v>0.68332921403855662</v>
      </c>
      <c r="P227" s="10">
        <f>O227+O144</f>
        <v>1</v>
      </c>
      <c r="Q227" s="15"/>
      <c r="R227" s="15"/>
    </row>
    <row r="228" spans="1:18">
      <c r="A228" s="5">
        <v>2000</v>
      </c>
      <c r="B228" s="2">
        <f t="shared" ref="B228:M228" si="52">C62-B145</f>
        <v>0</v>
      </c>
      <c r="C228" s="2">
        <f t="shared" si="52"/>
        <v>0</v>
      </c>
      <c r="D228" s="2">
        <f t="shared" si="52"/>
        <v>0</v>
      </c>
      <c r="E228" s="2">
        <f t="shared" si="52"/>
        <v>0</v>
      </c>
      <c r="F228" s="2">
        <f t="shared" si="52"/>
        <v>0</v>
      </c>
      <c r="G228" s="2">
        <f t="shared" si="52"/>
        <v>8127</v>
      </c>
      <c r="H228" s="2">
        <f t="shared" si="52"/>
        <v>9171</v>
      </c>
      <c r="I228" s="2">
        <f t="shared" si="52"/>
        <v>8434</v>
      </c>
      <c r="J228" s="2">
        <f t="shared" si="52"/>
        <v>58</v>
      </c>
      <c r="K228" s="2">
        <f t="shared" si="52"/>
        <v>0</v>
      </c>
      <c r="L228" s="2">
        <f t="shared" si="52"/>
        <v>0</v>
      </c>
      <c r="M228" s="2">
        <f t="shared" si="52"/>
        <v>0</v>
      </c>
      <c r="N228" s="2">
        <f>SUM(B228:M228)</f>
        <v>25790</v>
      </c>
      <c r="O228" s="10">
        <f>N228/O62</f>
        <v>0.67023571298630424</v>
      </c>
      <c r="P228" s="10">
        <f>O228+O145</f>
        <v>1</v>
      </c>
      <c r="Q228" s="15"/>
      <c r="R228" s="15"/>
    </row>
    <row r="229" spans="1:18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  <c r="R229" s="15"/>
    </row>
    <row r="230" spans="1:18">
      <c r="A230" s="5">
        <v>2001</v>
      </c>
      <c r="B230" s="2">
        <f t="shared" ref="B230:M230" si="53">C64-B147</f>
        <v>0</v>
      </c>
      <c r="C230" s="2">
        <f t="shared" si="53"/>
        <v>0</v>
      </c>
      <c r="D230" s="2">
        <f t="shared" si="53"/>
        <v>0</v>
      </c>
      <c r="E230" s="2">
        <f t="shared" si="53"/>
        <v>0</v>
      </c>
      <c r="F230" s="2">
        <f t="shared" si="53"/>
        <v>0</v>
      </c>
      <c r="G230" s="2">
        <f t="shared" si="53"/>
        <v>1659</v>
      </c>
      <c r="H230" s="2">
        <f t="shared" si="53"/>
        <v>7942</v>
      </c>
      <c r="I230" s="2">
        <f t="shared" si="53"/>
        <v>7867</v>
      </c>
      <c r="J230" s="2">
        <f t="shared" si="53"/>
        <v>1405</v>
      </c>
      <c r="K230" s="2">
        <f t="shared" si="53"/>
        <v>0</v>
      </c>
      <c r="L230" s="2">
        <f t="shared" si="53"/>
        <v>0</v>
      </c>
      <c r="M230" s="2">
        <f t="shared" si="53"/>
        <v>0</v>
      </c>
      <c r="N230" s="2">
        <f>SUM(B230:M230)</f>
        <v>18873</v>
      </c>
      <c r="O230" s="10">
        <f>N230/O64</f>
        <v>0.6611897421524664</v>
      </c>
      <c r="P230" s="10">
        <f>O230+O147</f>
        <v>1</v>
      </c>
      <c r="Q230" s="15"/>
      <c r="R230" s="15"/>
    </row>
    <row r="231" spans="1:18">
      <c r="A231" s="5">
        <v>2002</v>
      </c>
      <c r="B231" s="2">
        <f t="shared" ref="B231:M231" si="54">C65-B148</f>
        <v>0</v>
      </c>
      <c r="C231" s="2">
        <f t="shared" si="54"/>
        <v>0</v>
      </c>
      <c r="D231" s="2">
        <f t="shared" si="54"/>
        <v>0</v>
      </c>
      <c r="E231" s="2">
        <f t="shared" si="54"/>
        <v>0</v>
      </c>
      <c r="F231" s="2">
        <f t="shared" si="54"/>
        <v>0</v>
      </c>
      <c r="G231" s="2">
        <f t="shared" si="54"/>
        <v>3322</v>
      </c>
      <c r="H231" s="2">
        <f t="shared" si="54"/>
        <v>8088</v>
      </c>
      <c r="I231" s="2">
        <f t="shared" si="54"/>
        <v>2172</v>
      </c>
      <c r="J231" s="2">
        <f t="shared" si="54"/>
        <v>0</v>
      </c>
      <c r="K231" s="2">
        <f t="shared" si="54"/>
        <v>0</v>
      </c>
      <c r="L231" s="2">
        <f t="shared" si="54"/>
        <v>0</v>
      </c>
      <c r="M231" s="2">
        <f t="shared" si="54"/>
        <v>0</v>
      </c>
      <c r="N231" s="2">
        <f>SUM(B231:M231)</f>
        <v>13582</v>
      </c>
      <c r="O231" s="10">
        <f>N231/O65</f>
        <v>0.55141894360764887</v>
      </c>
      <c r="P231" s="10">
        <f>O231+O148</f>
        <v>1</v>
      </c>
      <c r="Q231" s="15"/>
      <c r="R231" s="15"/>
    </row>
    <row r="232" spans="1:18">
      <c r="A232" s="5">
        <v>2003</v>
      </c>
      <c r="B232" s="2">
        <f t="shared" ref="B232:M232" si="55">C66-B149</f>
        <v>0</v>
      </c>
      <c r="C232" s="2">
        <f t="shared" si="55"/>
        <v>0</v>
      </c>
      <c r="D232" s="2">
        <f t="shared" si="55"/>
        <v>0</v>
      </c>
      <c r="E232" s="2">
        <f t="shared" si="55"/>
        <v>0</v>
      </c>
      <c r="F232" s="2">
        <f t="shared" si="55"/>
        <v>0</v>
      </c>
      <c r="G232" s="2">
        <f t="shared" si="55"/>
        <v>0</v>
      </c>
      <c r="H232" s="2">
        <f t="shared" si="55"/>
        <v>7140</v>
      </c>
      <c r="I232" s="2">
        <f t="shared" si="55"/>
        <v>2978</v>
      </c>
      <c r="J232" s="2">
        <f t="shared" si="55"/>
        <v>0</v>
      </c>
      <c r="K232" s="2">
        <f t="shared" si="55"/>
        <v>0</v>
      </c>
      <c r="L232" s="2">
        <f t="shared" si="55"/>
        <v>0</v>
      </c>
      <c r="M232" s="2">
        <f t="shared" si="55"/>
        <v>0</v>
      </c>
      <c r="N232" s="2">
        <f>SUM(B232:M232)</f>
        <v>10118</v>
      </c>
      <c r="O232" s="10">
        <f>N232/O66</f>
        <v>0.66295374131830687</v>
      </c>
      <c r="P232" s="10">
        <f>O232+O149</f>
        <v>1</v>
      </c>
      <c r="Q232" s="15"/>
      <c r="R232" s="15"/>
    </row>
    <row r="233" spans="1:18">
      <c r="A233" s="5">
        <v>2004</v>
      </c>
      <c r="B233" s="2">
        <f t="shared" ref="B233:M233" si="56">C67-B150</f>
        <v>0</v>
      </c>
      <c r="C233" s="2">
        <f t="shared" si="56"/>
        <v>0</v>
      </c>
      <c r="D233" s="2">
        <f t="shared" si="56"/>
        <v>0</v>
      </c>
      <c r="E233" s="2">
        <f t="shared" si="56"/>
        <v>0</v>
      </c>
      <c r="F233" s="2">
        <f t="shared" si="56"/>
        <v>0</v>
      </c>
      <c r="G233" s="2">
        <f t="shared" si="56"/>
        <v>0</v>
      </c>
      <c r="H233" s="2">
        <f t="shared" si="56"/>
        <v>0</v>
      </c>
      <c r="I233" s="2">
        <f t="shared" si="56"/>
        <v>0</v>
      </c>
      <c r="J233" s="2">
        <f t="shared" si="56"/>
        <v>0</v>
      </c>
      <c r="K233" s="2">
        <f t="shared" si="56"/>
        <v>0</v>
      </c>
      <c r="L233" s="2">
        <f t="shared" si="56"/>
        <v>0</v>
      </c>
      <c r="M233" s="2">
        <f t="shared" si="56"/>
        <v>0</v>
      </c>
      <c r="N233" s="2">
        <f>SUM(B233:M233)</f>
        <v>0</v>
      </c>
      <c r="O233" s="10">
        <v>0</v>
      </c>
      <c r="P233" s="10">
        <v>0</v>
      </c>
      <c r="Q233" s="15"/>
      <c r="R233" s="15"/>
    </row>
    <row r="234" spans="1:18">
      <c r="A234" s="5">
        <v>2005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10">
        <v>0</v>
      </c>
      <c r="P234" s="10">
        <v>0</v>
      </c>
      <c r="Q234" s="15"/>
      <c r="R234" s="15"/>
    </row>
    <row r="235" spans="1:18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  <c r="R235" s="15"/>
    </row>
    <row r="236" spans="1:18">
      <c r="A236" s="5">
        <v>2006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10">
        <v>0</v>
      </c>
      <c r="P236" s="10">
        <v>0</v>
      </c>
      <c r="Q236" s="15"/>
      <c r="R236" s="15"/>
    </row>
    <row r="237" spans="1:18">
      <c r="A237" s="5">
        <v>2007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10">
        <v>0</v>
      </c>
      <c r="P237" s="10">
        <v>0</v>
      </c>
      <c r="Q237" s="15"/>
      <c r="R237" s="15"/>
    </row>
    <row r="238" spans="1:18">
      <c r="A238" s="5">
        <v>2008</v>
      </c>
      <c r="B238" s="2">
        <v>0</v>
      </c>
      <c r="C238" s="2">
        <v>0</v>
      </c>
      <c r="D238" s="2">
        <v>0</v>
      </c>
      <c r="E238" s="2">
        <f t="shared" ref="E238:K240" si="57">F72-E155</f>
        <v>0</v>
      </c>
      <c r="F238" s="2">
        <f t="shared" si="57"/>
        <v>0</v>
      </c>
      <c r="G238" s="2">
        <f t="shared" si="57"/>
        <v>1343</v>
      </c>
      <c r="H238" s="2">
        <f t="shared" si="57"/>
        <v>7245</v>
      </c>
      <c r="I238" s="2">
        <f t="shared" si="57"/>
        <v>4148</v>
      </c>
      <c r="J238" s="2">
        <f t="shared" si="57"/>
        <v>0</v>
      </c>
      <c r="K238" s="2">
        <f t="shared" si="57"/>
        <v>0</v>
      </c>
      <c r="L238" s="2">
        <v>0</v>
      </c>
      <c r="M238" s="2">
        <v>0</v>
      </c>
      <c r="N238" s="2">
        <f>SUM(B238:M238)</f>
        <v>12736</v>
      </c>
      <c r="O238" s="10">
        <f>N238/O72</f>
        <v>0.79179359651849546</v>
      </c>
      <c r="P238" s="10">
        <f>O238+O155</f>
        <v>1</v>
      </c>
      <c r="Q238" s="15"/>
      <c r="R238" s="15"/>
    </row>
    <row r="239" spans="1:18">
      <c r="A239" s="5">
        <v>2009</v>
      </c>
      <c r="B239" s="2">
        <f t="shared" ref="B239:D240" si="58">C73-B156</f>
        <v>0</v>
      </c>
      <c r="C239" s="2">
        <f t="shared" si="58"/>
        <v>0</v>
      </c>
      <c r="D239" s="2">
        <f t="shared" si="58"/>
        <v>0</v>
      </c>
      <c r="E239" s="2">
        <f t="shared" si="57"/>
        <v>0</v>
      </c>
      <c r="F239" s="2">
        <f t="shared" si="57"/>
        <v>0</v>
      </c>
      <c r="G239" s="2">
        <f t="shared" si="57"/>
        <v>2289</v>
      </c>
      <c r="H239" s="2">
        <f t="shared" si="57"/>
        <v>6800</v>
      </c>
      <c r="I239" s="2">
        <f t="shared" si="57"/>
        <v>6408</v>
      </c>
      <c r="J239" s="2">
        <f t="shared" si="57"/>
        <v>522</v>
      </c>
      <c r="K239" s="2">
        <f t="shared" si="57"/>
        <v>0</v>
      </c>
      <c r="L239" s="2">
        <f>M73-L156</f>
        <v>0</v>
      </c>
      <c r="M239" s="2">
        <f>N73-M156</f>
        <v>0</v>
      </c>
      <c r="N239" s="2">
        <f>SUM(B239:M239)</f>
        <v>16019</v>
      </c>
      <c r="O239" s="10">
        <f>N239/O73</f>
        <v>0.6891078034930741</v>
      </c>
      <c r="P239" s="10">
        <f>O239+O156</f>
        <v>1</v>
      </c>
      <c r="Q239" s="15"/>
      <c r="R239" s="15"/>
    </row>
    <row r="240" spans="1:18">
      <c r="A240" s="5">
        <v>2010</v>
      </c>
      <c r="B240" s="2">
        <f t="shared" si="58"/>
        <v>0</v>
      </c>
      <c r="C240" s="2">
        <f t="shared" si="58"/>
        <v>0</v>
      </c>
      <c r="D240" s="2">
        <f t="shared" si="58"/>
        <v>0</v>
      </c>
      <c r="E240" s="2">
        <f t="shared" si="57"/>
        <v>0</v>
      </c>
      <c r="F240" s="2">
        <f t="shared" si="57"/>
        <v>0</v>
      </c>
      <c r="G240" s="2">
        <f t="shared" si="57"/>
        <v>0</v>
      </c>
      <c r="H240" s="2">
        <f t="shared" si="57"/>
        <v>4180</v>
      </c>
      <c r="I240" s="2">
        <f t="shared" si="57"/>
        <v>5677</v>
      </c>
      <c r="J240" s="2">
        <f t="shared" si="57"/>
        <v>247</v>
      </c>
      <c r="K240" s="2">
        <f t="shared" si="57"/>
        <v>0</v>
      </c>
      <c r="L240" s="2">
        <f>M74-L157</f>
        <v>0</v>
      </c>
      <c r="M240" s="2">
        <f>N74-M157</f>
        <v>0</v>
      </c>
      <c r="N240" s="2">
        <f>SUM(B240:M240)</f>
        <v>10104</v>
      </c>
      <c r="O240" s="10">
        <f>N240/O74</f>
        <v>0.72800634051444624</v>
      </c>
      <c r="P240" s="10">
        <f>O240+O157</f>
        <v>1</v>
      </c>
      <c r="Q240" s="15"/>
      <c r="R240" s="15"/>
    </row>
    <row r="241" spans="1:18">
      <c r="A241" s="5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  <c r="Q241" s="15"/>
      <c r="R241" s="15"/>
    </row>
    <row r="242" spans="1:18">
      <c r="A242" s="5">
        <v>2011</v>
      </c>
      <c r="B242" s="2">
        <f t="shared" ref="B242:M242" si="59">C76-B159</f>
        <v>0</v>
      </c>
      <c r="C242" s="2">
        <f t="shared" si="59"/>
        <v>0</v>
      </c>
      <c r="D242" s="2">
        <f t="shared" si="59"/>
        <v>0</v>
      </c>
      <c r="E242" s="2">
        <f t="shared" si="59"/>
        <v>0</v>
      </c>
      <c r="F242" s="2">
        <f t="shared" si="59"/>
        <v>0</v>
      </c>
      <c r="G242" s="2">
        <f t="shared" si="59"/>
        <v>1746</v>
      </c>
      <c r="H242" s="2">
        <f t="shared" si="59"/>
        <v>6922</v>
      </c>
      <c r="I242" s="2">
        <f t="shared" si="59"/>
        <v>3750</v>
      </c>
      <c r="J242" s="2">
        <f t="shared" si="59"/>
        <v>734</v>
      </c>
      <c r="K242" s="2">
        <f t="shared" si="59"/>
        <v>0</v>
      </c>
      <c r="L242" s="2">
        <f t="shared" si="59"/>
        <v>0</v>
      </c>
      <c r="M242" s="2">
        <f t="shared" si="59"/>
        <v>0</v>
      </c>
      <c r="N242" s="2">
        <f t="shared" ref="N242:N247" si="60">SUM(B242:M242)</f>
        <v>13152</v>
      </c>
      <c r="O242" s="10">
        <f>N242/O76</f>
        <v>0.69760780777595077</v>
      </c>
      <c r="P242" s="10">
        <f t="shared" ref="P242:P247" si="61">O242+O159</f>
        <v>1</v>
      </c>
      <c r="Q242" s="15"/>
      <c r="R242" s="15"/>
    </row>
    <row r="243" spans="1:18">
      <c r="A243" s="5">
        <v>2012</v>
      </c>
      <c r="B243" s="2">
        <f t="shared" ref="B243:M243" si="62">C77-B160</f>
        <v>0</v>
      </c>
      <c r="C243" s="2">
        <f t="shared" si="62"/>
        <v>0</v>
      </c>
      <c r="D243" s="2">
        <f t="shared" si="62"/>
        <v>0</v>
      </c>
      <c r="E243" s="2">
        <f t="shared" si="62"/>
        <v>0</v>
      </c>
      <c r="F243" s="2">
        <f t="shared" si="62"/>
        <v>421</v>
      </c>
      <c r="G243" s="2">
        <f t="shared" si="62"/>
        <v>6229</v>
      </c>
      <c r="H243" s="2">
        <f t="shared" si="62"/>
        <v>5435</v>
      </c>
      <c r="I243" s="2">
        <f t="shared" si="62"/>
        <v>3800</v>
      </c>
      <c r="J243" s="2">
        <f t="shared" si="62"/>
        <v>81</v>
      </c>
      <c r="K243" s="2">
        <f t="shared" si="62"/>
        <v>0</v>
      </c>
      <c r="L243" s="2">
        <f t="shared" si="62"/>
        <v>0</v>
      </c>
      <c r="M243" s="2">
        <f t="shared" si="62"/>
        <v>0</v>
      </c>
      <c r="N243" s="2">
        <f t="shared" si="60"/>
        <v>15966</v>
      </c>
      <c r="O243" s="10">
        <f>N243/O77</f>
        <v>0.51720116618075807</v>
      </c>
      <c r="P243" s="10">
        <f t="shared" si="61"/>
        <v>1</v>
      </c>
      <c r="Q243" s="15"/>
      <c r="R243" s="15"/>
    </row>
    <row r="244" spans="1:18">
      <c r="A244" s="5">
        <v>2013</v>
      </c>
      <c r="B244" s="2">
        <f t="shared" ref="B244:M244" si="63">C78-B161</f>
        <v>0</v>
      </c>
      <c r="C244" s="2">
        <f t="shared" si="63"/>
        <v>0</v>
      </c>
      <c r="D244" s="2">
        <f t="shared" si="63"/>
        <v>0</v>
      </c>
      <c r="E244" s="2">
        <f t="shared" si="63"/>
        <v>0</v>
      </c>
      <c r="F244" s="2">
        <f t="shared" si="63"/>
        <v>0</v>
      </c>
      <c r="G244" s="2">
        <f t="shared" si="63"/>
        <v>1637</v>
      </c>
      <c r="H244" s="2">
        <f t="shared" si="63"/>
        <v>3949</v>
      </c>
      <c r="I244" s="2">
        <f t="shared" si="63"/>
        <v>3160</v>
      </c>
      <c r="J244" s="2">
        <f t="shared" si="63"/>
        <v>0</v>
      </c>
      <c r="K244" s="2">
        <f t="shared" si="63"/>
        <v>0</v>
      </c>
      <c r="L244" s="2">
        <f t="shared" si="63"/>
        <v>0</v>
      </c>
      <c r="M244" s="2">
        <f t="shared" si="63"/>
        <v>0</v>
      </c>
      <c r="N244" s="2">
        <f t="shared" si="60"/>
        <v>8746</v>
      </c>
      <c r="O244" s="10">
        <f>N244/O78</f>
        <v>0.55368447708280577</v>
      </c>
      <c r="P244" s="10">
        <f t="shared" si="61"/>
        <v>1</v>
      </c>
      <c r="Q244" s="15"/>
      <c r="R244" s="15"/>
    </row>
    <row r="245" spans="1:18">
      <c r="A245" s="5">
        <v>2014</v>
      </c>
      <c r="B245" s="2">
        <f t="shared" ref="B245:M245" si="64">C79-B162</f>
        <v>0</v>
      </c>
      <c r="C245" s="2">
        <f t="shared" si="64"/>
        <v>0</v>
      </c>
      <c r="D245" s="2">
        <f t="shared" si="64"/>
        <v>0</v>
      </c>
      <c r="E245" s="2">
        <f t="shared" si="64"/>
        <v>0</v>
      </c>
      <c r="F245" s="2">
        <f t="shared" si="64"/>
        <v>0</v>
      </c>
      <c r="G245" s="2">
        <f t="shared" si="64"/>
        <v>0</v>
      </c>
      <c r="H245" s="2">
        <f t="shared" si="64"/>
        <v>0</v>
      </c>
      <c r="I245" s="2">
        <f t="shared" si="64"/>
        <v>0</v>
      </c>
      <c r="J245" s="2">
        <f t="shared" si="64"/>
        <v>0</v>
      </c>
      <c r="K245" s="2">
        <f t="shared" si="64"/>
        <v>0</v>
      </c>
      <c r="L245" s="2">
        <f t="shared" si="64"/>
        <v>0</v>
      </c>
      <c r="M245" s="2">
        <f t="shared" si="64"/>
        <v>0</v>
      </c>
      <c r="N245" s="2">
        <f t="shared" si="60"/>
        <v>0</v>
      </c>
      <c r="O245" s="10">
        <v>0</v>
      </c>
      <c r="P245" s="10">
        <f t="shared" si="61"/>
        <v>0</v>
      </c>
      <c r="Q245" s="15"/>
      <c r="R245" s="15"/>
    </row>
    <row r="246" spans="1:18">
      <c r="A246" s="5">
        <v>2015</v>
      </c>
      <c r="B246" s="2">
        <f t="shared" ref="B246" si="65">C80-B163</f>
        <v>0</v>
      </c>
      <c r="C246" s="2">
        <f t="shared" ref="C246" si="66">D80-C163</f>
        <v>0</v>
      </c>
      <c r="D246" s="2">
        <f t="shared" ref="D246" si="67">E80-D163</f>
        <v>0</v>
      </c>
      <c r="E246" s="2">
        <f t="shared" ref="E246" si="68">F80-E163</f>
        <v>0</v>
      </c>
      <c r="F246" s="2">
        <f t="shared" ref="F246" si="69">G80-F163</f>
        <v>0</v>
      </c>
      <c r="G246" s="2">
        <f t="shared" ref="G246" si="70">H80-G163</f>
        <v>0</v>
      </c>
      <c r="H246" s="2">
        <f t="shared" ref="H246" si="71">I80-H163</f>
        <v>6302</v>
      </c>
      <c r="I246" s="2">
        <f t="shared" ref="I246" si="72">J80-I163</f>
        <v>2962</v>
      </c>
      <c r="J246" s="2">
        <f t="shared" ref="J246" si="73">K80-J163</f>
        <v>0</v>
      </c>
      <c r="K246" s="2">
        <f t="shared" ref="K246" si="74">L80-K163</f>
        <v>0</v>
      </c>
      <c r="L246" s="2">
        <f t="shared" ref="L246" si="75">M80-L163</f>
        <v>0</v>
      </c>
      <c r="M246" s="2">
        <f t="shared" ref="M246" si="76">N80-M163</f>
        <v>0</v>
      </c>
      <c r="N246" s="2">
        <f t="shared" si="60"/>
        <v>9264</v>
      </c>
      <c r="O246" s="10">
        <f>N246/O80</f>
        <v>0.60787401574803146</v>
      </c>
      <c r="P246" s="10">
        <f t="shared" si="61"/>
        <v>1</v>
      </c>
      <c r="Q246" s="15"/>
      <c r="R246" s="15"/>
    </row>
    <row r="247" spans="1:18">
      <c r="A247" s="5">
        <v>2016</v>
      </c>
      <c r="B247" s="2">
        <f t="shared" ref="B247" si="77">C81-B164</f>
        <v>0</v>
      </c>
      <c r="C247" s="2">
        <f t="shared" ref="C247" si="78">D81-C164</f>
        <v>0</v>
      </c>
      <c r="D247" s="2">
        <f t="shared" ref="D247" si="79">E81-D164</f>
        <v>0</v>
      </c>
      <c r="E247" s="2">
        <f t="shared" ref="E247" si="80">F81-E164</f>
        <v>0</v>
      </c>
      <c r="F247" s="2">
        <f t="shared" ref="F247" si="81">G81-F164</f>
        <v>0</v>
      </c>
      <c r="G247" s="2">
        <f t="shared" ref="G247" si="82">H81-G164</f>
        <v>2871</v>
      </c>
      <c r="H247" s="2">
        <f t="shared" ref="H247" si="83">I81-H164</f>
        <v>5006</v>
      </c>
      <c r="I247" s="2">
        <f t="shared" ref="I247" si="84">J81-I164</f>
        <v>3214</v>
      </c>
      <c r="J247" s="2">
        <f t="shared" ref="J247" si="85">K81-J164</f>
        <v>0</v>
      </c>
      <c r="K247" s="2">
        <f t="shared" ref="K247" si="86">L81-K164</f>
        <v>0</v>
      </c>
      <c r="L247" s="2">
        <f t="shared" ref="L247" si="87">M81-L164</f>
        <v>0</v>
      </c>
      <c r="M247" s="2">
        <f t="shared" ref="M247" si="88">N81-M164</f>
        <v>0</v>
      </c>
      <c r="N247" s="2">
        <f t="shared" si="60"/>
        <v>11091</v>
      </c>
      <c r="O247" s="10">
        <f>N247/O81</f>
        <v>0.60842613418179825</v>
      </c>
      <c r="P247" s="10">
        <f t="shared" si="61"/>
        <v>1</v>
      </c>
      <c r="Q247" s="15"/>
      <c r="R247" s="15"/>
    </row>
    <row r="248" spans="1:18">
      <c r="A248" s="5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10"/>
      <c r="P248" s="10"/>
      <c r="Q248" s="15"/>
      <c r="R248" s="15"/>
    </row>
    <row r="249" spans="1:18" ht="15.75" thickBot="1">
      <c r="A249" s="16" t="s">
        <v>1</v>
      </c>
      <c r="B249" s="13">
        <f>SUM(B173:B247)</f>
        <v>0</v>
      </c>
      <c r="C249" s="13">
        <f t="shared" ref="C249:N249" si="89">SUM(C173:C247)</f>
        <v>0</v>
      </c>
      <c r="D249" s="13">
        <f t="shared" si="89"/>
        <v>0</v>
      </c>
      <c r="E249" s="13">
        <f t="shared" si="89"/>
        <v>1332</v>
      </c>
      <c r="F249" s="13">
        <f t="shared" si="89"/>
        <v>36671</v>
      </c>
      <c r="G249" s="13">
        <f t="shared" si="89"/>
        <v>124079</v>
      </c>
      <c r="H249" s="13">
        <f t="shared" si="89"/>
        <v>337756</v>
      </c>
      <c r="I249" s="13">
        <f t="shared" si="89"/>
        <v>297079</v>
      </c>
      <c r="J249" s="13">
        <f t="shared" si="89"/>
        <v>54944</v>
      </c>
      <c r="K249" s="13">
        <f t="shared" si="89"/>
        <v>528</v>
      </c>
      <c r="L249" s="13">
        <f t="shared" si="89"/>
        <v>0</v>
      </c>
      <c r="M249" s="13">
        <f t="shared" si="89"/>
        <v>0</v>
      </c>
      <c r="N249" s="13">
        <f t="shared" si="89"/>
        <v>852389</v>
      </c>
      <c r="O249" s="14">
        <f>N249/O83</f>
        <v>0.60058946460605356</v>
      </c>
      <c r="P249" s="10">
        <f>O249+O166</f>
        <v>1</v>
      </c>
      <c r="Q249" s="15"/>
      <c r="R249" s="15"/>
    </row>
    <row r="250" spans="1:18" ht="16.5" thickTop="1" thickBot="1">
      <c r="A250" s="25" t="s">
        <v>2</v>
      </c>
      <c r="B250" s="26">
        <f>AVERAGE(B173:B247)</f>
        <v>0</v>
      </c>
      <c r="C250" s="26">
        <f t="shared" ref="C250:O250" si="90">AVERAGE(C173:C247)</f>
        <v>0</v>
      </c>
      <c r="D250" s="26">
        <f t="shared" si="90"/>
        <v>0</v>
      </c>
      <c r="E250" s="26">
        <f t="shared" si="90"/>
        <v>21.142857142857142</v>
      </c>
      <c r="F250" s="26">
        <f t="shared" si="90"/>
        <v>582.07936507936506</v>
      </c>
      <c r="G250" s="26">
        <f t="shared" si="90"/>
        <v>1969.5079365079366</v>
      </c>
      <c r="H250" s="26">
        <f t="shared" si="90"/>
        <v>5361.2063492063489</v>
      </c>
      <c r="I250" s="26">
        <f t="shared" si="90"/>
        <v>4715.5396825396829</v>
      </c>
      <c r="J250" s="26">
        <f t="shared" si="90"/>
        <v>872.1269841269841</v>
      </c>
      <c r="K250" s="26">
        <f t="shared" si="90"/>
        <v>8.3809523809523814</v>
      </c>
      <c r="L250" s="26">
        <f t="shared" si="90"/>
        <v>0</v>
      </c>
      <c r="M250" s="26">
        <f t="shared" si="90"/>
        <v>0</v>
      </c>
      <c r="N250" s="26">
        <f t="shared" si="90"/>
        <v>13529.984126984127</v>
      </c>
      <c r="O250" s="27">
        <f t="shared" si="90"/>
        <v>0.56345062345251817</v>
      </c>
      <c r="P250" s="10"/>
      <c r="Q250" s="15"/>
      <c r="R250" s="15"/>
    </row>
    <row r="251" spans="1:18" ht="15.75" thickTop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15"/>
      <c r="Q251" s="15"/>
      <c r="R251" s="15"/>
    </row>
    <row r="252" spans="1:18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</row>
    <row r="253" spans="1:18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</row>
    <row r="254" spans="1:18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</row>
    <row r="255" spans="1:18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</row>
    <row r="256" spans="1:18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</row>
    <row r="257" spans="1:18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</row>
    <row r="258" spans="1:18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</row>
    <row r="259" spans="1:18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</row>
    <row r="260" spans="1:18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</row>
    <row r="261" spans="1:18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</row>
  </sheetData>
  <mergeCells count="9">
    <mergeCell ref="B2:O2"/>
    <mergeCell ref="B3:O3"/>
    <mergeCell ref="A168:O168"/>
    <mergeCell ref="A169:O169"/>
    <mergeCell ref="A170:O170"/>
    <mergeCell ref="B85:O85"/>
    <mergeCell ref="B86:O86"/>
    <mergeCell ref="B87:O87"/>
    <mergeCell ref="B4:O4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4" max="16383" man="1"/>
    <brk id="16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</sheetPr>
  <dimension ref="A1:U267"/>
  <sheetViews>
    <sheetView topLeftCell="A229" zoomScaleNormal="100" workbookViewId="0">
      <selection activeCell="I251" sqref="I25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/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>
        <v>2010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381</v>
      </c>
      <c r="J75" s="2">
        <v>370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751</v>
      </c>
      <c r="P75" s="8"/>
      <c r="Q75" s="2"/>
      <c r="R75" s="1"/>
      <c r="S75" s="1"/>
      <c r="T75" s="1"/>
      <c r="U75" s="1"/>
    </row>
    <row r="76" spans="1:21" ht="15.75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1"/>
      <c r="S76" s="1"/>
      <c r="T76" s="1"/>
      <c r="U76" s="1"/>
    </row>
    <row r="77" spans="1:21" ht="15.75">
      <c r="A77" s="5"/>
      <c r="B77" s="15">
        <v>2011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63</v>
      </c>
      <c r="I77" s="2">
        <v>531</v>
      </c>
      <c r="J77" s="2">
        <v>135</v>
      </c>
      <c r="K77" s="2">
        <v>0</v>
      </c>
      <c r="L77" s="2">
        <v>0</v>
      </c>
      <c r="M77" s="2">
        <v>0</v>
      </c>
      <c r="N77" s="2">
        <v>0</v>
      </c>
      <c r="O77" s="2">
        <f t="shared" ref="O77:O82" si="0">SUM(C77:N77)</f>
        <v>729</v>
      </c>
      <c r="P77" s="8"/>
      <c r="Q77" s="2"/>
      <c r="R77" s="1"/>
      <c r="S77" s="1"/>
      <c r="T77" s="1"/>
      <c r="U77" s="1"/>
    </row>
    <row r="78" spans="1:21" ht="15.75">
      <c r="A78" s="5"/>
      <c r="B78" s="15">
        <v>2012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458</v>
      </c>
      <c r="I78" s="2">
        <v>744</v>
      </c>
      <c r="J78" s="2">
        <v>446</v>
      </c>
      <c r="K78" s="2">
        <v>0</v>
      </c>
      <c r="L78" s="2">
        <v>0</v>
      </c>
      <c r="M78" s="2">
        <v>0</v>
      </c>
      <c r="N78" s="2">
        <v>0</v>
      </c>
      <c r="O78" s="2">
        <f t="shared" si="0"/>
        <v>1648</v>
      </c>
      <c r="P78" s="8"/>
      <c r="Q78" s="2"/>
      <c r="R78" s="1"/>
      <c r="S78" s="1"/>
      <c r="T78" s="1"/>
      <c r="U78" s="1"/>
    </row>
    <row r="79" spans="1:21" ht="15.75">
      <c r="A79" s="5"/>
      <c r="B79" s="15">
        <v>2013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18</v>
      </c>
      <c r="I79" s="2">
        <v>683</v>
      </c>
      <c r="J79" s="2">
        <v>505</v>
      </c>
      <c r="K79" s="2">
        <v>0</v>
      </c>
      <c r="L79" s="2">
        <v>0</v>
      </c>
      <c r="M79" s="2">
        <v>0</v>
      </c>
      <c r="N79" s="2">
        <v>0</v>
      </c>
      <c r="O79" s="2">
        <f t="shared" si="0"/>
        <v>1206</v>
      </c>
      <c r="P79" s="8"/>
      <c r="Q79" s="2"/>
      <c r="R79" s="1"/>
      <c r="S79" s="1"/>
      <c r="T79" s="1"/>
      <c r="U79" s="1"/>
    </row>
    <row r="80" spans="1:21" ht="15.75">
      <c r="A80" s="5"/>
      <c r="B80" s="15">
        <v>2014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f t="shared" si="0"/>
        <v>0</v>
      </c>
      <c r="P80" s="8"/>
      <c r="Q80" s="2"/>
      <c r="R80" s="1"/>
      <c r="S80" s="1"/>
      <c r="T80" s="1"/>
      <c r="U80" s="1"/>
    </row>
    <row r="81" spans="1:21" ht="15.75">
      <c r="A81" s="5"/>
      <c r="B81" s="15">
        <v>2015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74</v>
      </c>
      <c r="I81" s="2">
        <v>634</v>
      </c>
      <c r="J81" s="2">
        <v>319</v>
      </c>
      <c r="K81" s="2">
        <v>0</v>
      </c>
      <c r="L81" s="2">
        <v>0</v>
      </c>
      <c r="M81" s="2">
        <v>0</v>
      </c>
      <c r="N81" s="2">
        <v>0</v>
      </c>
      <c r="O81" s="2">
        <f t="shared" si="0"/>
        <v>1027</v>
      </c>
      <c r="P81" s="8"/>
      <c r="Q81" s="2"/>
      <c r="R81" s="1"/>
      <c r="S81" s="1"/>
      <c r="T81" s="1"/>
      <c r="U81" s="1"/>
    </row>
    <row r="82" spans="1:21" ht="15.75">
      <c r="A82" s="5"/>
      <c r="B82" s="15">
        <v>2016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233</v>
      </c>
      <c r="I82" s="2">
        <v>492</v>
      </c>
      <c r="J82" s="2">
        <v>606</v>
      </c>
      <c r="K82" s="2">
        <v>0</v>
      </c>
      <c r="L82" s="2">
        <v>0</v>
      </c>
      <c r="M82" s="2">
        <v>0</v>
      </c>
      <c r="N82" s="2">
        <v>0</v>
      </c>
      <c r="O82" s="2">
        <f t="shared" si="0"/>
        <v>1331</v>
      </c>
      <c r="P82" s="8"/>
      <c r="Q82" s="2"/>
      <c r="R82" s="1"/>
      <c r="S82" s="1"/>
      <c r="T82" s="1"/>
      <c r="U82" s="1"/>
    </row>
    <row r="83" spans="1:21" ht="15.75">
      <c r="A83" s="5"/>
      <c r="B83" s="1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8"/>
      <c r="Q83" s="2"/>
      <c r="R83" s="1"/>
      <c r="S83" s="1"/>
      <c r="T83" s="1"/>
      <c r="U83" s="1"/>
    </row>
    <row r="84" spans="1:21" ht="16.5" thickBot="1">
      <c r="A84" s="5"/>
      <c r="B84" s="12" t="s">
        <v>1</v>
      </c>
      <c r="C84" s="13">
        <f t="shared" ref="C84:O84" si="1">SUM(C7:C82)</f>
        <v>0</v>
      </c>
      <c r="D84" s="13">
        <f t="shared" si="1"/>
        <v>0</v>
      </c>
      <c r="E84" s="13">
        <f t="shared" si="1"/>
        <v>0</v>
      </c>
      <c r="F84" s="13">
        <f t="shared" si="1"/>
        <v>24</v>
      </c>
      <c r="G84" s="13">
        <f t="shared" si="1"/>
        <v>1362</v>
      </c>
      <c r="H84" s="13">
        <f t="shared" si="1"/>
        <v>13958</v>
      </c>
      <c r="I84" s="13">
        <f t="shared" si="1"/>
        <v>75896</v>
      </c>
      <c r="J84" s="13">
        <f t="shared" si="1"/>
        <v>57218</v>
      </c>
      <c r="K84" s="13">
        <f t="shared" si="1"/>
        <v>4827</v>
      </c>
      <c r="L84" s="13">
        <f t="shared" si="1"/>
        <v>0</v>
      </c>
      <c r="M84" s="13">
        <f t="shared" si="1"/>
        <v>0</v>
      </c>
      <c r="N84" s="13">
        <f t="shared" si="1"/>
        <v>0</v>
      </c>
      <c r="O84" s="13">
        <f t="shared" si="1"/>
        <v>153285</v>
      </c>
      <c r="P84" s="8"/>
      <c r="Q84" s="15"/>
      <c r="R84" s="1"/>
      <c r="S84" s="1"/>
      <c r="T84" s="1"/>
      <c r="U84" s="1"/>
    </row>
    <row r="85" spans="1:21" ht="16.5" thickTop="1" thickBot="1">
      <c r="A85" s="5"/>
      <c r="B85" s="25" t="s">
        <v>2</v>
      </c>
      <c r="C85" s="26">
        <f t="shared" ref="C85:O85" si="2">AVERAGE(C7:C82)</f>
        <v>0</v>
      </c>
      <c r="D85" s="26">
        <f t="shared" si="2"/>
        <v>0</v>
      </c>
      <c r="E85" s="26">
        <f t="shared" si="2"/>
        <v>0</v>
      </c>
      <c r="F85" s="26">
        <f t="shared" si="2"/>
        <v>0.375</v>
      </c>
      <c r="G85" s="26">
        <f t="shared" si="2"/>
        <v>21.28125</v>
      </c>
      <c r="H85" s="26">
        <f t="shared" si="2"/>
        <v>218.09375</v>
      </c>
      <c r="I85" s="26">
        <f t="shared" si="2"/>
        <v>1185.875</v>
      </c>
      <c r="J85" s="26">
        <f t="shared" si="2"/>
        <v>894.03125</v>
      </c>
      <c r="K85" s="26">
        <f t="shared" si="2"/>
        <v>75.421875</v>
      </c>
      <c r="L85" s="26">
        <f t="shared" si="2"/>
        <v>0</v>
      </c>
      <c r="M85" s="26">
        <f t="shared" si="2"/>
        <v>0</v>
      </c>
      <c r="N85" s="26">
        <f t="shared" si="2"/>
        <v>0</v>
      </c>
      <c r="O85" s="26">
        <f t="shared" si="2"/>
        <v>2395.078125</v>
      </c>
      <c r="P85" s="5"/>
      <c r="Q85" s="15"/>
      <c r="R85" s="1"/>
      <c r="S85" s="1"/>
      <c r="T85" s="1"/>
      <c r="U85" s="1"/>
    </row>
    <row r="86" spans="1:21" ht="15.75" thickTop="1">
      <c r="A86" s="5"/>
      <c r="B86" s="35" t="s">
        <v>33</v>
      </c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5"/>
      <c r="Q86" s="5"/>
      <c r="R86" s="1"/>
      <c r="S86" s="1"/>
      <c r="T86" s="1"/>
      <c r="U86" s="1"/>
    </row>
    <row r="87" spans="1:21">
      <c r="A87" s="5"/>
      <c r="B87" s="36" t="s">
        <v>31</v>
      </c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5"/>
      <c r="Q87" s="15"/>
      <c r="R87" s="1"/>
      <c r="S87" s="1"/>
      <c r="T87" s="1"/>
      <c r="U87" s="1"/>
    </row>
    <row r="88" spans="1:21">
      <c r="A88" s="5"/>
      <c r="B88" s="36" t="s">
        <v>30</v>
      </c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5"/>
      <c r="P88" s="5"/>
      <c r="Q88" s="15"/>
      <c r="R88" s="1"/>
      <c r="S88" s="1"/>
      <c r="T88" s="1"/>
      <c r="U88" s="1"/>
    </row>
    <row r="89" spans="1:21">
      <c r="A89" s="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 t="s">
        <v>22</v>
      </c>
      <c r="P89" s="5"/>
      <c r="Q89" s="15"/>
      <c r="R89" s="1"/>
      <c r="S89" s="1"/>
      <c r="T89" s="1"/>
      <c r="U89" s="1"/>
    </row>
    <row r="90" spans="1:21">
      <c r="A90" s="24" t="s">
        <v>0</v>
      </c>
      <c r="B90" s="16" t="s">
        <v>3</v>
      </c>
      <c r="C90" s="16" t="s">
        <v>4</v>
      </c>
      <c r="D90" s="16" t="s">
        <v>5</v>
      </c>
      <c r="E90" s="16" t="s">
        <v>6</v>
      </c>
      <c r="F90" s="16" t="s">
        <v>7</v>
      </c>
      <c r="G90" s="16" t="s">
        <v>8</v>
      </c>
      <c r="H90" s="16" t="s">
        <v>9</v>
      </c>
      <c r="I90" s="16" t="s">
        <v>10</v>
      </c>
      <c r="J90" s="16" t="s">
        <v>11</v>
      </c>
      <c r="K90" s="16" t="s">
        <v>12</v>
      </c>
      <c r="L90" s="16" t="s">
        <v>13</v>
      </c>
      <c r="M90" s="16" t="s">
        <v>14</v>
      </c>
      <c r="N90" s="16" t="s">
        <v>15</v>
      </c>
      <c r="O90" s="16" t="s">
        <v>19</v>
      </c>
      <c r="P90" s="6"/>
      <c r="Q90" s="15"/>
      <c r="R90" s="1"/>
      <c r="S90" s="1"/>
      <c r="T90" s="1"/>
      <c r="U90" s="1"/>
    </row>
    <row r="91" spans="1:21">
      <c r="A91" s="11">
        <v>1953</v>
      </c>
      <c r="B91" s="3">
        <v>0</v>
      </c>
      <c r="C91" s="3">
        <v>0</v>
      </c>
      <c r="D91" s="3">
        <v>0</v>
      </c>
      <c r="E91" s="3">
        <v>0</v>
      </c>
      <c r="F91" s="3">
        <v>23</v>
      </c>
      <c r="G91" s="3">
        <v>30</v>
      </c>
      <c r="H91" s="3">
        <v>566</v>
      </c>
      <c r="I91" s="3">
        <v>872</v>
      </c>
      <c r="J91" s="3">
        <v>25</v>
      </c>
      <c r="K91" s="3">
        <v>0</v>
      </c>
      <c r="L91" s="3">
        <v>0</v>
      </c>
      <c r="M91" s="3">
        <v>0</v>
      </c>
      <c r="N91" s="3">
        <f>SUM(B91:M91)</f>
        <v>1516</v>
      </c>
      <c r="O91" s="9">
        <f>N91/O7</f>
        <v>0.66114260793720014</v>
      </c>
      <c r="P91" s="5"/>
      <c r="Q91" s="15"/>
      <c r="R91" s="1"/>
      <c r="S91" s="1"/>
      <c r="T91" s="1"/>
      <c r="U91" s="1"/>
    </row>
    <row r="92" spans="1:21">
      <c r="A92" s="5">
        <v>1954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6</v>
      </c>
      <c r="H92" s="2">
        <v>1157</v>
      </c>
      <c r="I92" s="2">
        <v>571</v>
      </c>
      <c r="J92" s="2">
        <v>64</v>
      </c>
      <c r="K92" s="2">
        <v>0</v>
      </c>
      <c r="L92" s="2">
        <v>0</v>
      </c>
      <c r="M92" s="2">
        <v>0</v>
      </c>
      <c r="N92" s="2">
        <f>SUM(B92:M92)</f>
        <v>1798</v>
      </c>
      <c r="O92" s="10">
        <f>N92/O8</f>
        <v>0.70787401574803155</v>
      </c>
      <c r="P92" s="5"/>
      <c r="Q92" s="15"/>
      <c r="R92" s="1"/>
      <c r="S92" s="1"/>
      <c r="T92" s="1"/>
      <c r="U92" s="1"/>
    </row>
    <row r="93" spans="1:21">
      <c r="A93" s="5">
        <v>1955</v>
      </c>
      <c r="B93" s="2">
        <v>0</v>
      </c>
      <c r="C93" s="2">
        <v>0</v>
      </c>
      <c r="D93" s="2">
        <v>0</v>
      </c>
      <c r="E93" s="2">
        <v>0</v>
      </c>
      <c r="F93" s="2">
        <v>211</v>
      </c>
      <c r="G93" s="2">
        <v>0</v>
      </c>
      <c r="H93" s="2">
        <v>590</v>
      </c>
      <c r="I93" s="2">
        <v>1700</v>
      </c>
      <c r="J93" s="2">
        <v>364</v>
      </c>
      <c r="K93" s="2">
        <v>0</v>
      </c>
      <c r="L93" s="2">
        <v>0</v>
      </c>
      <c r="M93" s="2">
        <v>0</v>
      </c>
      <c r="N93" s="2">
        <f>SUM(B93:M93)</f>
        <v>2865</v>
      </c>
      <c r="O93" s="10">
        <f>N93/O9</f>
        <v>0.74882383690538423</v>
      </c>
      <c r="P93" s="5"/>
      <c r="Q93" s="15"/>
      <c r="R93" s="1"/>
      <c r="S93" s="1"/>
      <c r="T93" s="1"/>
      <c r="U93" s="1"/>
    </row>
    <row r="94" spans="1:21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5"/>
      <c r="Q94" s="15"/>
      <c r="R94" s="1"/>
      <c r="S94" s="1"/>
      <c r="T94" s="1"/>
      <c r="U94" s="1"/>
    </row>
    <row r="95" spans="1:21">
      <c r="A95" s="5">
        <v>1956</v>
      </c>
      <c r="B95" s="2">
        <v>0</v>
      </c>
      <c r="C95" s="2">
        <v>0</v>
      </c>
      <c r="D95" s="2">
        <v>0</v>
      </c>
      <c r="E95" s="2">
        <v>0</v>
      </c>
      <c r="F95" s="2">
        <v>120</v>
      </c>
      <c r="G95" s="2">
        <v>229</v>
      </c>
      <c r="H95" s="2">
        <v>1132</v>
      </c>
      <c r="I95" s="2">
        <v>1046</v>
      </c>
      <c r="J95" s="2">
        <v>256</v>
      </c>
      <c r="K95" s="2">
        <v>0</v>
      </c>
      <c r="L95" s="2">
        <v>0</v>
      </c>
      <c r="M95" s="2">
        <v>0</v>
      </c>
      <c r="N95" s="2">
        <f>SUM(B95:L95)</f>
        <v>2783</v>
      </c>
      <c r="O95" s="10">
        <f>N95/O11</f>
        <v>0.75074183976261133</v>
      </c>
      <c r="P95" s="5"/>
      <c r="Q95" s="15"/>
      <c r="R95" s="1"/>
      <c r="S95" s="1"/>
      <c r="T95" s="1"/>
      <c r="U95" s="1"/>
    </row>
    <row r="96" spans="1:21">
      <c r="A96" s="5">
        <v>1957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917</v>
      </c>
      <c r="I96" s="2">
        <v>522</v>
      </c>
      <c r="J96" s="2">
        <v>0</v>
      </c>
      <c r="K96" s="2">
        <v>0</v>
      </c>
      <c r="L96" s="2">
        <v>0</v>
      </c>
      <c r="M96" s="2">
        <v>0</v>
      </c>
      <c r="N96" s="2">
        <f>SUM(B96:L96)</f>
        <v>1439</v>
      </c>
      <c r="O96" s="10">
        <f>N96/O12</f>
        <v>0.79811425402107594</v>
      </c>
      <c r="P96" s="5"/>
      <c r="Q96" s="15"/>
      <c r="R96" s="1"/>
      <c r="S96" s="1"/>
      <c r="T96" s="1"/>
      <c r="U96" s="1"/>
    </row>
    <row r="97" spans="1:21">
      <c r="A97" s="5">
        <v>1958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101</v>
      </c>
      <c r="I97" s="2">
        <v>470</v>
      </c>
      <c r="J97" s="2">
        <v>0</v>
      </c>
      <c r="K97" s="2">
        <v>0</v>
      </c>
      <c r="L97" s="2">
        <v>0</v>
      </c>
      <c r="M97" s="2">
        <v>0</v>
      </c>
      <c r="N97" s="2">
        <f>SUM(B97:L97)</f>
        <v>571</v>
      </c>
      <c r="O97" s="10">
        <f>N97/O13</f>
        <v>0.66550116550116545</v>
      </c>
      <c r="P97" s="5"/>
      <c r="Q97" s="15"/>
      <c r="R97" s="1"/>
      <c r="S97" s="1"/>
      <c r="T97" s="1"/>
      <c r="U97" s="1"/>
    </row>
    <row r="98" spans="1:21">
      <c r="A98" s="5">
        <v>1959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1290</v>
      </c>
      <c r="I98" s="2">
        <v>1042</v>
      </c>
      <c r="J98" s="2">
        <v>154</v>
      </c>
      <c r="K98" s="2">
        <v>0</v>
      </c>
      <c r="L98" s="2">
        <v>0</v>
      </c>
      <c r="M98" s="2">
        <v>0</v>
      </c>
      <c r="N98" s="2">
        <f>SUM(B98:M98)</f>
        <v>2486</v>
      </c>
      <c r="O98" s="10">
        <f>N98/O14</f>
        <v>0.79935691318327973</v>
      </c>
      <c r="P98" s="5"/>
      <c r="Q98" s="15"/>
      <c r="R98" s="1"/>
      <c r="S98" s="1"/>
      <c r="T98" s="1"/>
      <c r="U98" s="1"/>
    </row>
    <row r="99" spans="1:21">
      <c r="A99" s="5">
        <v>1960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580</v>
      </c>
      <c r="I99" s="2">
        <v>1077</v>
      </c>
      <c r="J99" s="2">
        <v>123</v>
      </c>
      <c r="K99" s="2">
        <v>0</v>
      </c>
      <c r="L99" s="2">
        <v>0</v>
      </c>
      <c r="M99" s="2">
        <v>0</v>
      </c>
      <c r="N99" s="2">
        <f>SUM(B99:M99)</f>
        <v>1780</v>
      </c>
      <c r="O99" s="10">
        <f>N99/O15</f>
        <v>0.66517189835575485</v>
      </c>
      <c r="P99" s="5"/>
      <c r="Q99" s="15"/>
      <c r="R99" s="1"/>
      <c r="S99" s="1"/>
      <c r="T99" s="1"/>
      <c r="U99" s="1"/>
    </row>
    <row r="100" spans="1:21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5"/>
      <c r="Q100" s="15"/>
      <c r="R100" s="1"/>
      <c r="S100" s="1"/>
      <c r="T100" s="1"/>
      <c r="U100" s="1"/>
    </row>
    <row r="101" spans="1:21">
      <c r="A101" s="5">
        <v>1961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796</v>
      </c>
      <c r="I101" s="2">
        <v>651</v>
      </c>
      <c r="J101" s="2">
        <v>111</v>
      </c>
      <c r="K101" s="2">
        <v>0</v>
      </c>
      <c r="L101" s="2">
        <v>0</v>
      </c>
      <c r="M101" s="2">
        <v>0</v>
      </c>
      <c r="N101" s="2">
        <f>SUM(B101:M101)</f>
        <v>1558</v>
      </c>
      <c r="O101" s="10">
        <f>N101/O17</f>
        <v>0.67097329888027557</v>
      </c>
      <c r="P101" s="5"/>
      <c r="Q101" s="15"/>
      <c r="R101" s="1"/>
      <c r="S101" s="1"/>
      <c r="T101" s="1"/>
      <c r="U101" s="1"/>
    </row>
    <row r="102" spans="1:21">
      <c r="A102" s="5">
        <v>1962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136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136</v>
      </c>
      <c r="O102" s="10">
        <f>N102/O18</f>
        <v>0.33746898263027297</v>
      </c>
      <c r="P102" s="5"/>
      <c r="Q102" s="15"/>
      <c r="R102" s="1"/>
      <c r="S102" s="1"/>
      <c r="T102" s="1"/>
      <c r="U102" s="1"/>
    </row>
    <row r="103" spans="1:21">
      <c r="A103" s="5">
        <v>1963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73</v>
      </c>
      <c r="H103" s="2">
        <v>1899</v>
      </c>
      <c r="I103" s="2">
        <v>434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2406</v>
      </c>
      <c r="O103" s="10">
        <f>N103/O19</f>
        <v>0.74512232889439456</v>
      </c>
      <c r="P103" s="5"/>
      <c r="Q103" s="15"/>
      <c r="R103" s="1"/>
      <c r="S103" s="1"/>
      <c r="T103" s="1"/>
      <c r="U103" s="1"/>
    </row>
    <row r="104" spans="1:21">
      <c r="A104" s="5">
        <v>1964</v>
      </c>
      <c r="B104" s="2">
        <v>0</v>
      </c>
      <c r="C104" s="2">
        <v>0</v>
      </c>
      <c r="D104" s="2">
        <v>0</v>
      </c>
      <c r="E104" s="2">
        <v>0</v>
      </c>
      <c r="F104" s="2">
        <v>151</v>
      </c>
      <c r="G104" s="2">
        <v>38</v>
      </c>
      <c r="H104" s="2">
        <v>1832</v>
      </c>
      <c r="I104" s="2">
        <v>621</v>
      </c>
      <c r="J104" s="2">
        <v>8</v>
      </c>
      <c r="K104" s="2">
        <v>0</v>
      </c>
      <c r="L104" s="2">
        <v>0</v>
      </c>
      <c r="M104" s="2">
        <v>0</v>
      </c>
      <c r="N104" s="2">
        <f>SUM(B104:M104)</f>
        <v>2650</v>
      </c>
      <c r="O104" s="10">
        <f>N104/O20</f>
        <v>0.77259475218658891</v>
      </c>
      <c r="P104" s="5"/>
      <c r="Q104" s="15"/>
      <c r="R104" s="1"/>
      <c r="S104" s="1"/>
      <c r="T104" s="1"/>
      <c r="U104" s="1"/>
    </row>
    <row r="105" spans="1:21">
      <c r="A105" s="5">
        <v>1965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301</v>
      </c>
      <c r="I105" s="2">
        <v>711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1012</v>
      </c>
      <c r="O105" s="10">
        <f>N105/O21</f>
        <v>0.5772960638904735</v>
      </c>
      <c r="P105" s="5"/>
      <c r="Q105" s="15"/>
      <c r="R105" s="1"/>
      <c r="S105" s="1"/>
      <c r="T105" s="1"/>
      <c r="U105" s="1"/>
    </row>
    <row r="106" spans="1:21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5"/>
      <c r="R106" s="1"/>
      <c r="S106" s="1"/>
      <c r="T106" s="1"/>
      <c r="U106" s="1"/>
    </row>
    <row r="107" spans="1:21">
      <c r="A107" s="5">
        <v>1966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31</v>
      </c>
      <c r="H107" s="2">
        <v>1470</v>
      </c>
      <c r="I107" s="2">
        <v>280</v>
      </c>
      <c r="J107" s="2">
        <v>36</v>
      </c>
      <c r="K107" s="2">
        <v>0</v>
      </c>
      <c r="L107" s="2">
        <v>0</v>
      </c>
      <c r="M107" s="2">
        <v>0</v>
      </c>
      <c r="N107" s="2">
        <f>SUM(B107:M107)</f>
        <v>1817</v>
      </c>
      <c r="O107" s="10">
        <f>N107/O23</f>
        <v>0.66875230033124766</v>
      </c>
      <c r="P107" s="5"/>
      <c r="Q107" s="15"/>
      <c r="R107" s="1"/>
      <c r="S107" s="1"/>
      <c r="T107" s="1"/>
      <c r="U107" s="1"/>
    </row>
    <row r="108" spans="1:21">
      <c r="A108" s="5">
        <v>1967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438</v>
      </c>
      <c r="I108" s="2">
        <v>1221</v>
      </c>
      <c r="J108" s="2">
        <v>41</v>
      </c>
      <c r="K108" s="2">
        <v>0</v>
      </c>
      <c r="L108" s="2">
        <v>0</v>
      </c>
      <c r="M108" s="2">
        <v>0</v>
      </c>
      <c r="N108" s="2">
        <f>SUM(B108:M108)</f>
        <v>1700</v>
      </c>
      <c r="O108" s="10">
        <f>N108/O24</f>
        <v>0.65359477124183007</v>
      </c>
      <c r="P108" s="5"/>
      <c r="Q108" s="15"/>
      <c r="R108" s="1"/>
      <c r="S108" s="1"/>
      <c r="T108" s="1"/>
      <c r="U108" s="1"/>
    </row>
    <row r="109" spans="1:21">
      <c r="A109" s="5">
        <v>1968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1187</v>
      </c>
      <c r="I109" s="2">
        <v>398</v>
      </c>
      <c r="J109" s="2">
        <v>30</v>
      </c>
      <c r="K109" s="2">
        <v>0</v>
      </c>
      <c r="L109" s="2">
        <v>0</v>
      </c>
      <c r="M109" s="2">
        <v>0</v>
      </c>
      <c r="N109" s="2">
        <f>SUM(B109:M109)</f>
        <v>1615</v>
      </c>
      <c r="O109" s="10">
        <f>N109/O25</f>
        <v>0.72584269662921352</v>
      </c>
      <c r="P109" s="5"/>
      <c r="Q109" s="15"/>
      <c r="R109" s="1"/>
      <c r="S109" s="1"/>
      <c r="T109" s="1"/>
      <c r="U109" s="1"/>
    </row>
    <row r="110" spans="1:21">
      <c r="A110" s="5">
        <v>1969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134</v>
      </c>
      <c r="I110" s="2">
        <v>1101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1235</v>
      </c>
      <c r="O110" s="10">
        <f>N110/O26</f>
        <v>0.68383167220376517</v>
      </c>
      <c r="P110" s="5"/>
      <c r="Q110" s="15"/>
      <c r="R110" s="1"/>
      <c r="S110" s="1"/>
      <c r="T110" s="1"/>
      <c r="U110" s="1"/>
    </row>
    <row r="111" spans="1:21">
      <c r="A111" s="5">
        <v>1970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299</v>
      </c>
      <c r="H111" s="2">
        <v>1965</v>
      </c>
      <c r="I111" s="2">
        <v>626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2890</v>
      </c>
      <c r="O111" s="10">
        <f>N111/O27</f>
        <v>0.67984003763820278</v>
      </c>
      <c r="P111" s="5"/>
      <c r="Q111" s="15"/>
      <c r="R111" s="1"/>
      <c r="S111" s="1"/>
      <c r="T111" s="1"/>
      <c r="U111" s="1"/>
    </row>
    <row r="112" spans="1:21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5"/>
      <c r="R112" s="1"/>
      <c r="S112" s="1"/>
      <c r="T112" s="1"/>
      <c r="U112" s="1"/>
    </row>
    <row r="113" spans="1:21">
      <c r="A113" s="5">
        <v>1971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73</v>
      </c>
      <c r="H113" s="2">
        <v>1360</v>
      </c>
      <c r="I113" s="2">
        <v>1032</v>
      </c>
      <c r="J113" s="2">
        <v>6</v>
      </c>
      <c r="K113" s="2">
        <v>0</v>
      </c>
      <c r="L113" s="2">
        <v>0</v>
      </c>
      <c r="M113" s="2">
        <v>0</v>
      </c>
      <c r="N113" s="2">
        <f>SUM(B113:M113)</f>
        <v>2471</v>
      </c>
      <c r="O113" s="10">
        <f>N113/O29</f>
        <v>0.57305194805194803</v>
      </c>
      <c r="P113" s="5"/>
      <c r="Q113" s="15"/>
      <c r="R113" s="1"/>
      <c r="S113" s="1"/>
      <c r="T113" s="1"/>
      <c r="U113" s="1"/>
    </row>
    <row r="114" spans="1:21">
      <c r="A114" s="5">
        <v>1972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1350</v>
      </c>
      <c r="I114" s="2">
        <v>592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1942</v>
      </c>
      <c r="O114" s="10">
        <f>N114/O30</f>
        <v>0.68743362831858412</v>
      </c>
      <c r="P114" s="5"/>
      <c r="Q114" s="15"/>
      <c r="R114" s="1"/>
      <c r="S114" s="1"/>
      <c r="T114" s="1"/>
      <c r="U114" s="1"/>
    </row>
    <row r="115" spans="1:21">
      <c r="A115" s="5">
        <v>1973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191</v>
      </c>
      <c r="H115" s="2">
        <v>857</v>
      </c>
      <c r="I115" s="2">
        <v>1228</v>
      </c>
      <c r="J115" s="2">
        <v>91</v>
      </c>
      <c r="K115" s="2">
        <v>0</v>
      </c>
      <c r="L115" s="2">
        <v>0</v>
      </c>
      <c r="M115" s="2">
        <v>0</v>
      </c>
      <c r="N115" s="2">
        <f>SUM(B115:M115)</f>
        <v>2367</v>
      </c>
      <c r="O115" s="10">
        <f>N115/O31</f>
        <v>0.67861238532110091</v>
      </c>
      <c r="P115" s="5"/>
      <c r="Q115" s="15"/>
      <c r="R115" s="1"/>
      <c r="S115" s="1"/>
      <c r="T115" s="1"/>
      <c r="U115" s="1"/>
    </row>
    <row r="116" spans="1:21">
      <c r="A116" s="5">
        <v>1974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238</v>
      </c>
      <c r="H116" s="2">
        <v>1962</v>
      </c>
      <c r="I116" s="2">
        <v>923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3123</v>
      </c>
      <c r="O116" s="10">
        <f>N116/O32</f>
        <v>0.77111111111111108</v>
      </c>
      <c r="P116" s="5"/>
      <c r="Q116" s="15"/>
      <c r="R116" s="1"/>
      <c r="S116" s="1"/>
      <c r="T116" s="1"/>
      <c r="U116" s="1"/>
    </row>
    <row r="117" spans="1:21">
      <c r="A117" s="5">
        <v>1975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882</v>
      </c>
      <c r="I117" s="2">
        <v>764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1646</v>
      </c>
      <c r="O117" s="10">
        <f>N117/O33</f>
        <v>0.47723977964627429</v>
      </c>
      <c r="P117" s="5"/>
      <c r="Q117" s="15"/>
      <c r="R117" s="2"/>
      <c r="S117" s="1"/>
      <c r="T117" s="1"/>
      <c r="U117" s="1"/>
    </row>
    <row r="118" spans="1:21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5"/>
      <c r="R118" s="1"/>
      <c r="S118" s="1"/>
      <c r="T118" s="1"/>
      <c r="U118" s="1"/>
    </row>
    <row r="119" spans="1:21">
      <c r="A119" s="5">
        <v>1976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341</v>
      </c>
      <c r="H119" s="2">
        <v>1648</v>
      </c>
      <c r="I119" s="2">
        <v>841</v>
      </c>
      <c r="J119" s="2">
        <v>47</v>
      </c>
      <c r="K119" s="2">
        <v>0</v>
      </c>
      <c r="L119" s="2">
        <v>0</v>
      </c>
      <c r="M119" s="2">
        <v>0</v>
      </c>
      <c r="N119" s="2">
        <f>SUM(B119:M119)</f>
        <v>2877</v>
      </c>
      <c r="O119" s="10">
        <f>N119/O35</f>
        <v>0.70187850695291532</v>
      </c>
      <c r="P119" s="5"/>
      <c r="Q119" s="15"/>
      <c r="R119" s="1"/>
      <c r="S119" s="1"/>
      <c r="T119" s="1"/>
      <c r="U119" s="1"/>
    </row>
    <row r="120" spans="1:21">
      <c r="A120" s="5">
        <v>1977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477</v>
      </c>
      <c r="H120" s="2">
        <v>1451</v>
      </c>
      <c r="I120" s="2">
        <v>142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2070</v>
      </c>
      <c r="O120" s="10">
        <f>N120/O36</f>
        <v>0.66946959896507119</v>
      </c>
      <c r="P120" s="5"/>
      <c r="Q120" s="15"/>
      <c r="R120" s="1"/>
      <c r="S120" s="1"/>
      <c r="T120" s="1"/>
      <c r="U120" s="1"/>
    </row>
    <row r="121" spans="1:21">
      <c r="A121" s="5">
        <v>1978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310</v>
      </c>
      <c r="H121" s="2">
        <v>1216</v>
      </c>
      <c r="I121" s="2">
        <v>265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1791</v>
      </c>
      <c r="O121" s="10">
        <f>N121/O37</f>
        <v>0.66112956810631229</v>
      </c>
      <c r="P121" s="5"/>
      <c r="Q121" s="15"/>
      <c r="R121" s="1"/>
      <c r="S121" s="1"/>
      <c r="T121" s="1"/>
      <c r="U121" s="1"/>
    </row>
    <row r="122" spans="1:21">
      <c r="A122" s="5">
        <v>1979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525</v>
      </c>
      <c r="I122" s="2">
        <v>991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1516</v>
      </c>
      <c r="O122" s="10">
        <f>N122/O38</f>
        <v>0.70741950536630893</v>
      </c>
      <c r="P122" s="5"/>
      <c r="Q122" s="15"/>
      <c r="R122" s="1"/>
      <c r="S122" s="1"/>
      <c r="T122" s="1"/>
      <c r="U122" s="1"/>
    </row>
    <row r="123" spans="1:21">
      <c r="A123" s="5">
        <v>1980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97</v>
      </c>
      <c r="H123" s="2">
        <v>1470</v>
      </c>
      <c r="I123" s="2">
        <v>1059</v>
      </c>
      <c r="J123" s="2">
        <v>11</v>
      </c>
      <c r="K123" s="2">
        <v>0</v>
      </c>
      <c r="L123" s="2">
        <v>0</v>
      </c>
      <c r="M123" s="2">
        <v>0</v>
      </c>
      <c r="N123" s="2">
        <f>SUM(B123:M123)</f>
        <v>2637</v>
      </c>
      <c r="O123" s="10">
        <f>N123/O39</f>
        <v>0.71911644395964003</v>
      </c>
      <c r="P123" s="5"/>
      <c r="Q123" s="15"/>
      <c r="R123" s="1"/>
      <c r="S123" s="1"/>
      <c r="T123" s="1"/>
      <c r="U123" s="1"/>
    </row>
    <row r="124" spans="1:21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5"/>
      <c r="R124" s="1"/>
      <c r="S124" s="1"/>
      <c r="T124" s="1"/>
      <c r="U124" s="1"/>
    </row>
    <row r="125" spans="1:21">
      <c r="A125" s="5">
        <v>1981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20</v>
      </c>
      <c r="H125" s="2">
        <v>613</v>
      </c>
      <c r="I125" s="2">
        <v>25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658</v>
      </c>
      <c r="O125" s="10">
        <f>N125/O41</f>
        <v>0.61209302325581394</v>
      </c>
      <c r="P125" s="5"/>
      <c r="Q125" s="15"/>
      <c r="R125" s="1"/>
      <c r="S125" s="1"/>
      <c r="T125" s="1"/>
      <c r="U125" s="1"/>
    </row>
    <row r="126" spans="1:21">
      <c r="A126" s="5">
        <v>1982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584</v>
      </c>
      <c r="I126" s="2">
        <v>832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1416</v>
      </c>
      <c r="O126" s="10">
        <f>N126/O42</f>
        <v>0.6730038022813688</v>
      </c>
      <c r="P126" s="5"/>
      <c r="Q126" s="15"/>
      <c r="R126" s="1"/>
      <c r="S126" s="1"/>
      <c r="T126" s="1"/>
      <c r="U126" s="1"/>
    </row>
    <row r="127" spans="1:21">
      <c r="A127" s="5">
        <v>1983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1243</v>
      </c>
      <c r="I127" s="2">
        <v>1072</v>
      </c>
      <c r="J127" s="2">
        <v>110</v>
      </c>
      <c r="K127" s="2">
        <v>0</v>
      </c>
      <c r="L127" s="2">
        <v>0</v>
      </c>
      <c r="M127" s="2">
        <v>0</v>
      </c>
      <c r="N127" s="2">
        <f>SUM(B127:M127)</f>
        <v>2425</v>
      </c>
      <c r="O127" s="10">
        <f>N127/O43</f>
        <v>0.72129684711481257</v>
      </c>
      <c r="P127" s="5"/>
      <c r="Q127" s="15"/>
      <c r="R127" s="1"/>
      <c r="S127" s="1"/>
      <c r="T127" s="1"/>
      <c r="U127" s="1"/>
    </row>
    <row r="128" spans="1:21">
      <c r="A128" s="5">
        <v>1984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16</v>
      </c>
      <c r="H128" s="2">
        <v>1096</v>
      </c>
      <c r="I128" s="2">
        <v>1235</v>
      </c>
      <c r="J128" s="2">
        <v>54</v>
      </c>
      <c r="K128" s="2">
        <v>0</v>
      </c>
      <c r="L128" s="2">
        <v>0</v>
      </c>
      <c r="M128" s="2">
        <v>0</v>
      </c>
      <c r="N128" s="2">
        <f>SUM(B128:M128)</f>
        <v>2401</v>
      </c>
      <c r="O128" s="10">
        <f>N128/O44</f>
        <v>0.62656576200417535</v>
      </c>
      <c r="P128" s="5"/>
      <c r="Q128" s="15"/>
      <c r="R128" s="1"/>
      <c r="S128" s="1"/>
      <c r="T128" s="1"/>
      <c r="U128" s="1"/>
    </row>
    <row r="129" spans="1:21">
      <c r="A129" s="5">
        <v>1985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23</v>
      </c>
      <c r="H129" s="2">
        <v>1105</v>
      </c>
      <c r="I129" s="2">
        <v>710</v>
      </c>
      <c r="J129" s="2">
        <v>22</v>
      </c>
      <c r="K129" s="2">
        <v>0</v>
      </c>
      <c r="L129" s="2">
        <v>0</v>
      </c>
      <c r="M129" s="2">
        <v>0</v>
      </c>
      <c r="N129" s="2">
        <f>SUM(B129:M129)</f>
        <v>1860</v>
      </c>
      <c r="O129" s="10">
        <f>N129/O45</f>
        <v>0.66310160427807485</v>
      </c>
      <c r="P129" s="5"/>
      <c r="Q129" s="15"/>
      <c r="R129" s="1"/>
      <c r="S129" s="1"/>
      <c r="T129" s="1"/>
      <c r="U129" s="1"/>
    </row>
    <row r="130" spans="1:21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5"/>
      <c r="Q130" s="15"/>
      <c r="R130" s="1"/>
      <c r="S130" s="1"/>
      <c r="T130" s="1"/>
      <c r="U130" s="1"/>
    </row>
    <row r="131" spans="1:21">
      <c r="A131" s="5">
        <v>1986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583</v>
      </c>
      <c r="H131" s="2">
        <v>1605</v>
      </c>
      <c r="I131" s="2">
        <v>597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2785</v>
      </c>
      <c r="O131" s="10">
        <f>N131/O47</f>
        <v>0.63137610519156651</v>
      </c>
      <c r="P131" s="5"/>
      <c r="Q131" s="15"/>
      <c r="R131" s="1"/>
      <c r="S131" s="1"/>
      <c r="T131" s="1"/>
      <c r="U131" s="1"/>
    </row>
    <row r="132" spans="1:21">
      <c r="A132" s="5">
        <v>1987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309</v>
      </c>
      <c r="H132" s="2">
        <v>972</v>
      </c>
      <c r="I132" s="2">
        <v>355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1636</v>
      </c>
      <c r="O132" s="10">
        <f>N132/O48</f>
        <v>0.56904347826086954</v>
      </c>
      <c r="P132" s="5"/>
      <c r="Q132" s="15"/>
      <c r="R132" s="1"/>
      <c r="S132" s="1"/>
      <c r="T132" s="1"/>
      <c r="U132" s="1"/>
    </row>
    <row r="133" spans="1:21">
      <c r="A133" s="5">
        <v>1988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971</v>
      </c>
      <c r="H133" s="2">
        <v>1102</v>
      </c>
      <c r="I133" s="2">
        <v>783</v>
      </c>
      <c r="J133" s="2">
        <v>3</v>
      </c>
      <c r="K133" s="2">
        <v>0</v>
      </c>
      <c r="L133" s="2">
        <v>0</v>
      </c>
      <c r="M133" s="2">
        <v>0</v>
      </c>
      <c r="N133" s="2">
        <f>SUM(B133:M133)</f>
        <v>2859</v>
      </c>
      <c r="O133" s="10">
        <f>N133/O49</f>
        <v>0.62766190998902305</v>
      </c>
      <c r="P133" s="5"/>
      <c r="Q133" s="15"/>
      <c r="R133" s="1"/>
      <c r="S133" s="1"/>
      <c r="T133" s="1"/>
      <c r="U133" s="1"/>
    </row>
    <row r="134" spans="1:21">
      <c r="A134" s="5">
        <v>1989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35</v>
      </c>
      <c r="H134" s="2">
        <v>959</v>
      </c>
      <c r="I134" s="2">
        <v>814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1808</v>
      </c>
      <c r="O134" s="10">
        <f>N134/O50</f>
        <v>0.64525339043540331</v>
      </c>
      <c r="P134" s="5"/>
      <c r="Q134" s="15"/>
      <c r="R134" s="1"/>
      <c r="S134" s="1"/>
      <c r="T134" s="1"/>
      <c r="U134" s="1"/>
    </row>
    <row r="135" spans="1:21">
      <c r="A135" s="4">
        <v>1990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1165</v>
      </c>
      <c r="I135" s="2">
        <v>0</v>
      </c>
      <c r="J135" s="2">
        <v>109</v>
      </c>
      <c r="K135" s="2">
        <v>0</v>
      </c>
      <c r="L135" s="2">
        <v>0</v>
      </c>
      <c r="M135" s="2">
        <v>0</v>
      </c>
      <c r="N135" s="2">
        <f>SUM(B135:M135)</f>
        <v>1274</v>
      </c>
      <c r="O135" s="10">
        <f>N135/O51</f>
        <v>0.59532710280373835</v>
      </c>
      <c r="P135" s="5"/>
      <c r="Q135" s="15"/>
      <c r="R135" s="1"/>
      <c r="S135" s="1"/>
      <c r="T135" s="1"/>
      <c r="U135" s="1"/>
    </row>
    <row r="136" spans="1:21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5"/>
      <c r="P136" s="5"/>
      <c r="Q136" s="15"/>
      <c r="R136" s="1"/>
      <c r="S136" s="1"/>
      <c r="T136" s="1"/>
      <c r="U136" s="1"/>
    </row>
    <row r="137" spans="1:21">
      <c r="A137" s="5">
        <v>1991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198</v>
      </c>
      <c r="H137" s="2">
        <v>883</v>
      </c>
      <c r="I137" s="2">
        <v>537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1618</v>
      </c>
      <c r="O137" s="10">
        <f>N137/O53</f>
        <v>0.58117816091954022</v>
      </c>
      <c r="P137" s="5"/>
      <c r="Q137" s="15"/>
      <c r="R137" s="1"/>
      <c r="S137" s="1"/>
      <c r="T137" s="1"/>
      <c r="U137" s="1"/>
    </row>
    <row r="138" spans="1:21">
      <c r="A138" s="5">
        <v>1992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257</v>
      </c>
      <c r="I138" s="2">
        <v>781</v>
      </c>
      <c r="J138" s="2">
        <v>56</v>
      </c>
      <c r="K138" s="2">
        <v>0</v>
      </c>
      <c r="L138" s="2">
        <v>0</v>
      </c>
      <c r="M138" s="2">
        <v>0</v>
      </c>
      <c r="N138" s="2">
        <f>SUM(B138:M138)</f>
        <v>1094</v>
      </c>
      <c r="O138" s="10">
        <f>N138/O54</f>
        <v>0.61219921656407383</v>
      </c>
      <c r="P138" s="5"/>
      <c r="Q138" s="15"/>
      <c r="R138" s="1"/>
      <c r="S138" s="1"/>
      <c r="T138" s="1"/>
      <c r="U138" s="1"/>
    </row>
    <row r="139" spans="1:21">
      <c r="A139" s="5">
        <v>1993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16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16</v>
      </c>
      <c r="O139" s="10">
        <f>N139/O55</f>
        <v>3.0828516377649325E-2</v>
      </c>
      <c r="P139" s="5"/>
      <c r="Q139" s="15"/>
      <c r="R139" s="1"/>
      <c r="S139" s="1"/>
      <c r="T139" s="1"/>
      <c r="U139" s="1"/>
    </row>
    <row r="140" spans="1:21">
      <c r="A140" s="5">
        <v>1994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503</v>
      </c>
      <c r="H140" s="2">
        <v>528</v>
      </c>
      <c r="I140" s="2">
        <v>765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1796</v>
      </c>
      <c r="O140" s="10">
        <f>N140/O56</f>
        <v>0.50534608891389987</v>
      </c>
      <c r="P140" s="5"/>
      <c r="Q140" s="2"/>
      <c r="R140" s="1"/>
      <c r="S140" s="1"/>
      <c r="T140" s="1"/>
      <c r="U140" s="1"/>
    </row>
    <row r="141" spans="1:21" ht="15.75">
      <c r="A141" s="5">
        <v>1995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816</v>
      </c>
      <c r="I141" s="2">
        <v>907</v>
      </c>
      <c r="J141" s="2">
        <v>320</v>
      </c>
      <c r="K141" s="2">
        <v>0</v>
      </c>
      <c r="L141" s="2">
        <v>0</v>
      </c>
      <c r="M141" s="2">
        <v>0</v>
      </c>
      <c r="N141" s="2">
        <f>SUM(B141:M141)</f>
        <v>2043</v>
      </c>
      <c r="O141" s="10">
        <f>N141/O57</f>
        <v>0.51551854655563967</v>
      </c>
      <c r="P141" s="8"/>
      <c r="Q141" s="2"/>
      <c r="R141" s="1"/>
      <c r="S141" s="1"/>
      <c r="T141" s="1"/>
      <c r="U141" s="1"/>
    </row>
    <row r="142" spans="1:21" ht="15.7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8"/>
      <c r="Q142" s="2"/>
      <c r="R142" s="1"/>
      <c r="S142" s="1"/>
      <c r="T142" s="1"/>
      <c r="U142" s="1"/>
    </row>
    <row r="143" spans="1:21" ht="15.75">
      <c r="A143" s="5">
        <v>1996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514</v>
      </c>
      <c r="I143" s="2">
        <v>585</v>
      </c>
      <c r="J143" s="2">
        <v>111</v>
      </c>
      <c r="K143" s="2">
        <v>0</v>
      </c>
      <c r="L143" s="2">
        <v>0</v>
      </c>
      <c r="M143" s="2">
        <v>0</v>
      </c>
      <c r="N143" s="2">
        <f>SUM(B143:M143)</f>
        <v>1210</v>
      </c>
      <c r="O143" s="10">
        <f>N143/O59</f>
        <v>0.5440647482014388</v>
      </c>
      <c r="P143" s="8"/>
      <c r="Q143" s="2"/>
      <c r="R143" s="1"/>
      <c r="S143" s="1"/>
      <c r="T143" s="1"/>
      <c r="U143" s="1"/>
    </row>
    <row r="144" spans="1:21" ht="15.75">
      <c r="A144" s="5">
        <v>1997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1248</v>
      </c>
      <c r="I144" s="2">
        <v>567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1815</v>
      </c>
      <c r="O144" s="10">
        <f>N144/O60</f>
        <v>0.6</v>
      </c>
      <c r="P144" s="8"/>
      <c r="Q144" s="2"/>
      <c r="R144" s="1"/>
      <c r="S144" s="1"/>
      <c r="T144" s="1"/>
      <c r="U144" s="1"/>
    </row>
    <row r="145" spans="1:21" ht="15.75">
      <c r="A145" s="5">
        <v>1998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339</v>
      </c>
      <c r="H145" s="2">
        <v>690</v>
      </c>
      <c r="I145" s="2">
        <v>586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1615</v>
      </c>
      <c r="O145" s="10">
        <f>N145/O61</f>
        <v>0.61406844106463876</v>
      </c>
      <c r="P145" s="8"/>
      <c r="Q145" s="2"/>
      <c r="R145" s="1"/>
      <c r="S145" s="1"/>
      <c r="T145" s="1"/>
      <c r="U145" s="1"/>
    </row>
    <row r="146" spans="1:21" ht="15.75">
      <c r="A146" s="5">
        <v>1999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1134</v>
      </c>
      <c r="H146" s="2">
        <v>791</v>
      </c>
      <c r="I146" s="2">
        <v>28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1953</v>
      </c>
      <c r="O146" s="10">
        <f>N146/O62</f>
        <v>0.65935178933153271</v>
      </c>
      <c r="P146" s="8"/>
      <c r="Q146" s="2"/>
      <c r="R146" s="1"/>
      <c r="S146" s="1"/>
      <c r="T146" s="1"/>
      <c r="U146" s="1"/>
    </row>
    <row r="147" spans="1:21" ht="15.75">
      <c r="A147" s="5">
        <v>2000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432</v>
      </c>
      <c r="H147" s="2">
        <v>1093</v>
      </c>
      <c r="I147" s="2">
        <v>984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2509</v>
      </c>
      <c r="O147" s="10">
        <f>N147/O63</f>
        <v>0.63583375570197664</v>
      </c>
      <c r="P147" s="8"/>
      <c r="Q147" s="2"/>
      <c r="R147" s="1"/>
      <c r="S147" s="1"/>
      <c r="T147" s="1"/>
      <c r="U147" s="1"/>
    </row>
    <row r="148" spans="1:21" ht="15.7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8"/>
      <c r="Q148" s="2"/>
      <c r="R148" s="1"/>
      <c r="S148" s="1"/>
      <c r="T148" s="1"/>
      <c r="U148" s="1"/>
    </row>
    <row r="149" spans="1:21" ht="15.75">
      <c r="A149" s="5">
        <v>2001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63</v>
      </c>
      <c r="H149" s="2">
        <v>810</v>
      </c>
      <c r="I149" s="2">
        <v>1054</v>
      </c>
      <c r="J149" s="2">
        <v>146</v>
      </c>
      <c r="K149" s="2">
        <v>0</v>
      </c>
      <c r="L149" s="2">
        <v>0</v>
      </c>
      <c r="M149" s="2">
        <v>0</v>
      </c>
      <c r="N149" s="2">
        <f>SUM(B149:M149)</f>
        <v>2073</v>
      </c>
      <c r="O149" s="10">
        <f>N149/O65</f>
        <v>0.60809621589909069</v>
      </c>
      <c r="P149" s="8"/>
      <c r="Q149" s="2"/>
      <c r="R149" s="1"/>
      <c r="S149" s="1"/>
      <c r="T149" s="1"/>
      <c r="U149" s="1"/>
    </row>
    <row r="150" spans="1:21" ht="15.75">
      <c r="A150" s="5">
        <v>2002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324</v>
      </c>
      <c r="H150" s="2">
        <v>1316</v>
      </c>
      <c r="I150" s="2">
        <v>496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2136</v>
      </c>
      <c r="O150" s="10">
        <f>N150/O66</f>
        <v>0.6526122823098075</v>
      </c>
      <c r="P150" s="8"/>
      <c r="Q150" s="2"/>
      <c r="R150" s="1"/>
      <c r="S150" s="1"/>
      <c r="T150" s="1"/>
      <c r="U150" s="1"/>
    </row>
    <row r="151" spans="1:21" ht="15.75">
      <c r="A151" s="5">
        <v>2003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544</v>
      </c>
      <c r="I151" s="2">
        <v>249</v>
      </c>
      <c r="J151" s="2">
        <v>0</v>
      </c>
      <c r="K151" s="2">
        <v>0</v>
      </c>
      <c r="L151" s="2">
        <v>0</v>
      </c>
      <c r="M151" s="2">
        <v>0</v>
      </c>
      <c r="N151" s="2">
        <f>SUM(B151:M151)</f>
        <v>793</v>
      </c>
      <c r="O151" s="10">
        <f>N151/O67</f>
        <v>0.47006520450503853</v>
      </c>
      <c r="P151" s="8"/>
      <c r="Q151" s="2"/>
      <c r="R151" s="1"/>
      <c r="S151" s="1"/>
      <c r="T151" s="1"/>
      <c r="U151" s="1"/>
    </row>
    <row r="152" spans="1:21" ht="15.75">
      <c r="A152" s="5">
        <v>2004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0</v>
      </c>
      <c r="O152" s="10">
        <v>0</v>
      </c>
      <c r="P152" s="8"/>
      <c r="Q152" s="2"/>
      <c r="R152" s="1"/>
      <c r="S152" s="1"/>
      <c r="T152" s="1"/>
      <c r="U152" s="1"/>
    </row>
    <row r="153" spans="1:21" ht="15.75">
      <c r="A153" s="5">
        <v>2005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8"/>
      <c r="Q153" s="2"/>
      <c r="R153" s="1"/>
      <c r="S153" s="1"/>
      <c r="T153" s="1"/>
      <c r="U153" s="1"/>
    </row>
    <row r="154" spans="1:21" ht="15.75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0"/>
      <c r="P154" s="8"/>
      <c r="Q154" s="2"/>
      <c r="R154" s="1"/>
      <c r="S154" s="1"/>
      <c r="T154" s="1"/>
      <c r="U154" s="1"/>
    </row>
    <row r="155" spans="1:21" ht="15.75">
      <c r="A155" s="5">
        <v>2006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10">
        <v>0</v>
      </c>
      <c r="P155" s="8"/>
      <c r="Q155" s="2"/>
      <c r="R155" s="1"/>
      <c r="S155" s="1"/>
      <c r="T155" s="1"/>
      <c r="U155" s="1"/>
    </row>
    <row r="156" spans="1:21" ht="15.75">
      <c r="A156" s="5">
        <v>2007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10">
        <v>0</v>
      </c>
      <c r="P156" s="8"/>
      <c r="Q156" s="2"/>
      <c r="R156" s="1"/>
      <c r="S156" s="1"/>
      <c r="T156" s="1"/>
      <c r="U156" s="1"/>
    </row>
    <row r="157" spans="1:21" ht="15.75">
      <c r="A157" s="5">
        <v>2008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36</v>
      </c>
      <c r="I157" s="2">
        <v>116</v>
      </c>
      <c r="J157" s="2">
        <v>0</v>
      </c>
      <c r="K157" s="2">
        <v>0</v>
      </c>
      <c r="L157" s="2">
        <v>0</v>
      </c>
      <c r="M157" s="2">
        <v>0</v>
      </c>
      <c r="N157" s="2">
        <f>SUM(B157:M157)</f>
        <v>152</v>
      </c>
      <c r="O157" s="10">
        <f>N157/O73</f>
        <v>0.2638888888888889</v>
      </c>
      <c r="P157" s="8"/>
      <c r="Q157" s="2"/>
      <c r="R157" s="1"/>
      <c r="S157" s="1"/>
      <c r="T157" s="1"/>
      <c r="U157" s="1"/>
    </row>
    <row r="158" spans="1:21" ht="15.75">
      <c r="A158" s="5">
        <v>2009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66</v>
      </c>
      <c r="H158" s="2">
        <v>99</v>
      </c>
      <c r="I158" s="2">
        <v>85</v>
      </c>
      <c r="J158" s="2">
        <v>0</v>
      </c>
      <c r="K158" s="2">
        <v>0</v>
      </c>
      <c r="L158" s="2">
        <v>0</v>
      </c>
      <c r="M158" s="2">
        <v>0</v>
      </c>
      <c r="N158" s="2">
        <f>SUM(B158:M158)</f>
        <v>250</v>
      </c>
      <c r="O158" s="10">
        <f>N158/O74</f>
        <v>0.27502750275027504</v>
      </c>
      <c r="P158" s="8"/>
      <c r="Q158" s="2"/>
      <c r="R158" s="1"/>
      <c r="S158" s="1"/>
      <c r="T158" s="1"/>
      <c r="U158" s="1"/>
    </row>
    <row r="159" spans="1:21" ht="15.75">
      <c r="A159" s="5">
        <v>2010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89</v>
      </c>
      <c r="I159" s="2">
        <v>83</v>
      </c>
      <c r="J159" s="2">
        <v>0</v>
      </c>
      <c r="K159" s="2">
        <v>0</v>
      </c>
      <c r="L159" s="2">
        <v>0</v>
      </c>
      <c r="M159" s="2">
        <v>0</v>
      </c>
      <c r="N159" s="2">
        <f>SUM(B159:M159)</f>
        <v>172</v>
      </c>
      <c r="O159" s="10">
        <f>N159/O75</f>
        <v>0.22902796271637815</v>
      </c>
      <c r="P159" s="8"/>
      <c r="Q159" s="2"/>
      <c r="R159" s="1"/>
      <c r="S159" s="1"/>
      <c r="T159" s="1"/>
      <c r="U159" s="1"/>
    </row>
    <row r="160" spans="1:21" ht="15.75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0"/>
      <c r="P160" s="8"/>
      <c r="Q160" s="2"/>
      <c r="R160" s="1"/>
      <c r="S160" s="1"/>
      <c r="T160" s="1"/>
      <c r="U160" s="1"/>
    </row>
    <row r="161" spans="1:21" ht="15.75">
      <c r="A161" s="5">
        <v>2011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36</v>
      </c>
      <c r="H161" s="2">
        <v>212</v>
      </c>
      <c r="I161" s="2">
        <v>68</v>
      </c>
      <c r="J161" s="2">
        <v>0</v>
      </c>
      <c r="K161" s="2">
        <v>0</v>
      </c>
      <c r="L161" s="2">
        <v>0</v>
      </c>
      <c r="M161" s="2">
        <v>0</v>
      </c>
      <c r="N161" s="2">
        <f t="shared" ref="N161:N166" si="3">SUM(B161:M161)</f>
        <v>316</v>
      </c>
      <c r="O161" s="10">
        <f>N161/O77</f>
        <v>0.43347050754458161</v>
      </c>
      <c r="P161" s="8"/>
      <c r="Q161" s="2"/>
      <c r="R161" s="1"/>
      <c r="S161" s="1"/>
      <c r="T161" s="1"/>
      <c r="U161" s="1"/>
    </row>
    <row r="162" spans="1:21" ht="15.75">
      <c r="A162" s="5">
        <v>2012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165</v>
      </c>
      <c r="H162" s="2">
        <v>369</v>
      </c>
      <c r="I162" s="2">
        <v>245</v>
      </c>
      <c r="J162" s="2">
        <v>0</v>
      </c>
      <c r="K162" s="2">
        <v>0</v>
      </c>
      <c r="L162" s="2">
        <v>0</v>
      </c>
      <c r="M162" s="2">
        <v>0</v>
      </c>
      <c r="N162" s="2">
        <f t="shared" si="3"/>
        <v>779</v>
      </c>
      <c r="O162" s="10">
        <f>N162/O78</f>
        <v>0.47269417475728154</v>
      </c>
      <c r="P162" s="8"/>
      <c r="Q162" s="2"/>
      <c r="R162" s="1"/>
      <c r="S162" s="1"/>
      <c r="T162" s="1"/>
      <c r="U162" s="1"/>
    </row>
    <row r="163" spans="1:21" ht="15.75">
      <c r="A163" s="5">
        <v>2013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363</v>
      </c>
      <c r="I163" s="2">
        <v>310</v>
      </c>
      <c r="J163" s="2">
        <v>0</v>
      </c>
      <c r="K163" s="2">
        <v>0</v>
      </c>
      <c r="L163" s="2">
        <v>0</v>
      </c>
      <c r="M163" s="2">
        <v>0</v>
      </c>
      <c r="N163" s="2">
        <f t="shared" si="3"/>
        <v>673</v>
      </c>
      <c r="O163" s="10">
        <f>N163/O79</f>
        <v>0.55804311774461024</v>
      </c>
      <c r="P163" s="8"/>
      <c r="Q163" s="2"/>
      <c r="R163" s="1"/>
      <c r="S163" s="1"/>
      <c r="T163" s="1"/>
      <c r="U163" s="1"/>
    </row>
    <row r="164" spans="1:21" ht="15.75">
      <c r="A164" s="5">
        <v>2014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f t="shared" si="3"/>
        <v>0</v>
      </c>
      <c r="O164" s="10">
        <v>0</v>
      </c>
      <c r="P164" s="8"/>
      <c r="Q164" s="2"/>
      <c r="R164" s="1"/>
      <c r="S164" s="1"/>
      <c r="T164" s="1"/>
      <c r="U164" s="1"/>
    </row>
    <row r="165" spans="1:21" ht="15.75">
      <c r="A165" s="5">
        <v>2015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14</v>
      </c>
      <c r="H165" s="2">
        <v>251</v>
      </c>
      <c r="I165" s="2">
        <v>171</v>
      </c>
      <c r="J165" s="2">
        <v>0</v>
      </c>
      <c r="K165" s="2">
        <v>0</v>
      </c>
      <c r="L165" s="2">
        <v>0</v>
      </c>
      <c r="M165" s="2">
        <v>0</v>
      </c>
      <c r="N165" s="2">
        <f t="shared" si="3"/>
        <v>436</v>
      </c>
      <c r="O165" s="10">
        <f>N165/O81</f>
        <v>0.42453748782862705</v>
      </c>
      <c r="P165" s="8"/>
      <c r="Q165" s="2"/>
      <c r="R165" s="1"/>
      <c r="S165" s="1"/>
      <c r="T165" s="1"/>
      <c r="U165" s="1"/>
    </row>
    <row r="166" spans="1:21" ht="15.75">
      <c r="A166" s="5">
        <v>2016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107</v>
      </c>
      <c r="H166" s="2">
        <v>277</v>
      </c>
      <c r="I166" s="2">
        <v>380</v>
      </c>
      <c r="J166" s="2">
        <v>0</v>
      </c>
      <c r="K166" s="2">
        <v>0</v>
      </c>
      <c r="L166" s="2">
        <v>0</v>
      </c>
      <c r="M166" s="2">
        <v>0</v>
      </c>
      <c r="N166" s="2">
        <f t="shared" si="3"/>
        <v>764</v>
      </c>
      <c r="O166" s="10">
        <f>N166/O82</f>
        <v>0.57400450788880542</v>
      </c>
      <c r="P166" s="8"/>
      <c r="Q166" s="2"/>
      <c r="R166" s="1"/>
      <c r="S166" s="1"/>
      <c r="T166" s="1"/>
      <c r="U166" s="1"/>
    </row>
    <row r="167" spans="1:21" ht="15.75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8"/>
      <c r="Q167" s="2"/>
      <c r="R167" s="1"/>
      <c r="S167" s="1"/>
      <c r="T167" s="1"/>
      <c r="U167" s="1"/>
    </row>
    <row r="168" spans="1:21" ht="16.5" thickBot="1">
      <c r="A168" s="12" t="s">
        <v>1</v>
      </c>
      <c r="B168" s="13">
        <f t="shared" ref="B168:N168" si="4">SUM(B91:B166)</f>
        <v>0</v>
      </c>
      <c r="C168" s="13">
        <f t="shared" si="4"/>
        <v>0</v>
      </c>
      <c r="D168" s="13">
        <f t="shared" si="4"/>
        <v>0</v>
      </c>
      <c r="E168" s="13">
        <f t="shared" si="4"/>
        <v>0</v>
      </c>
      <c r="F168" s="13">
        <f t="shared" si="4"/>
        <v>505</v>
      </c>
      <c r="G168" s="13">
        <f t="shared" si="4"/>
        <v>7771</v>
      </c>
      <c r="H168" s="13">
        <f t="shared" si="4"/>
        <v>50706</v>
      </c>
      <c r="I168" s="13">
        <f t="shared" si="4"/>
        <v>36752</v>
      </c>
      <c r="J168" s="13">
        <f t="shared" si="4"/>
        <v>2298</v>
      </c>
      <c r="K168" s="13">
        <f t="shared" si="4"/>
        <v>0</v>
      </c>
      <c r="L168" s="13">
        <f t="shared" si="4"/>
        <v>0</v>
      </c>
      <c r="M168" s="13">
        <f t="shared" si="4"/>
        <v>0</v>
      </c>
      <c r="N168" s="13">
        <f t="shared" si="4"/>
        <v>98032</v>
      </c>
      <c r="O168" s="14">
        <f>N168/O84</f>
        <v>0.63954072479368496</v>
      </c>
      <c r="P168" s="8"/>
      <c r="Q168" s="15"/>
      <c r="R168" s="1"/>
      <c r="S168" s="1"/>
      <c r="T168" s="1"/>
      <c r="U168" s="1"/>
    </row>
    <row r="169" spans="1:21" ht="16.5" thickTop="1" thickBot="1">
      <c r="A169" s="25" t="s">
        <v>2</v>
      </c>
      <c r="B169" s="26">
        <f t="shared" ref="B169:O169" si="5">AVERAGE(B91:B166)</f>
        <v>0</v>
      </c>
      <c r="C169" s="26">
        <f t="shared" si="5"/>
        <v>0</v>
      </c>
      <c r="D169" s="26">
        <f t="shared" si="5"/>
        <v>0</v>
      </c>
      <c r="E169" s="26">
        <f t="shared" si="5"/>
        <v>0</v>
      </c>
      <c r="F169" s="26">
        <f t="shared" si="5"/>
        <v>7.890625</v>
      </c>
      <c r="G169" s="26">
        <f t="shared" si="5"/>
        <v>121.421875</v>
      </c>
      <c r="H169" s="26">
        <f t="shared" si="5"/>
        <v>792.28125</v>
      </c>
      <c r="I169" s="26">
        <f t="shared" si="5"/>
        <v>574.25</v>
      </c>
      <c r="J169" s="26">
        <f t="shared" si="5"/>
        <v>35.90625</v>
      </c>
      <c r="K169" s="26">
        <f t="shared" si="5"/>
        <v>0</v>
      </c>
      <c r="L169" s="26">
        <f t="shared" si="5"/>
        <v>0</v>
      </c>
      <c r="M169" s="26">
        <f t="shared" si="5"/>
        <v>0</v>
      </c>
      <c r="N169" s="26">
        <f t="shared" si="5"/>
        <v>1531.75</v>
      </c>
      <c r="O169" s="27">
        <f t="shared" si="5"/>
        <v>0.55598571959091658</v>
      </c>
      <c r="P169" s="5"/>
      <c r="Q169" s="15"/>
      <c r="R169" s="1"/>
      <c r="S169" s="1"/>
      <c r="T169" s="1"/>
      <c r="U169" s="1"/>
    </row>
    <row r="170" spans="1:21" ht="15.75" thickTop="1">
      <c r="A170" s="34" t="s">
        <v>33</v>
      </c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5"/>
      <c r="Q170" s="5"/>
      <c r="R170" s="1"/>
      <c r="S170" s="1"/>
      <c r="T170" s="1"/>
      <c r="U170" s="1"/>
    </row>
    <row r="171" spans="1:21">
      <c r="A171" s="33" t="s">
        <v>32</v>
      </c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5"/>
      <c r="Q171" s="15"/>
      <c r="R171" s="1"/>
      <c r="S171" s="1"/>
      <c r="T171" s="1"/>
      <c r="U171" s="1"/>
    </row>
    <row r="172" spans="1:21">
      <c r="A172" s="33" t="s">
        <v>30</v>
      </c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4"/>
      <c r="P172" s="5"/>
      <c r="Q172" s="15"/>
      <c r="R172" s="1"/>
      <c r="S172" s="1"/>
      <c r="T172" s="1"/>
      <c r="U172" s="1"/>
    </row>
    <row r="173" spans="1:21">
      <c r="A173" s="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 t="s">
        <v>23</v>
      </c>
      <c r="P173" s="5"/>
      <c r="Q173" s="15"/>
      <c r="R173" s="1"/>
      <c r="S173" s="1"/>
      <c r="T173" s="1"/>
      <c r="U173" s="1"/>
    </row>
    <row r="174" spans="1:21">
      <c r="A174" s="24" t="s">
        <v>0</v>
      </c>
      <c r="B174" s="16" t="s">
        <v>3</v>
      </c>
      <c r="C174" s="16" t="s">
        <v>4</v>
      </c>
      <c r="D174" s="16" t="s">
        <v>5</v>
      </c>
      <c r="E174" s="16" t="s">
        <v>6</v>
      </c>
      <c r="F174" s="16" t="s">
        <v>7</v>
      </c>
      <c r="G174" s="16" t="s">
        <v>8</v>
      </c>
      <c r="H174" s="16" t="s">
        <v>9</v>
      </c>
      <c r="I174" s="16" t="s">
        <v>10</v>
      </c>
      <c r="J174" s="16" t="s">
        <v>11</v>
      </c>
      <c r="K174" s="16" t="s">
        <v>12</v>
      </c>
      <c r="L174" s="16" t="s">
        <v>13</v>
      </c>
      <c r="M174" s="16" t="s">
        <v>14</v>
      </c>
      <c r="N174" s="16" t="s">
        <v>16</v>
      </c>
      <c r="O174" s="24" t="s">
        <v>19</v>
      </c>
      <c r="P174" s="29" t="s">
        <v>24</v>
      </c>
      <c r="Q174" s="15"/>
      <c r="R174" s="1"/>
      <c r="S174" s="1"/>
      <c r="T174" s="1"/>
      <c r="U174" s="1"/>
    </row>
    <row r="175" spans="1:21">
      <c r="A175" s="11">
        <v>1953</v>
      </c>
      <c r="B175" s="3">
        <f t="shared" ref="B175:M175" si="6">C7-B91</f>
        <v>0</v>
      </c>
      <c r="C175" s="3">
        <f t="shared" si="6"/>
        <v>0</v>
      </c>
      <c r="D175" s="3">
        <f t="shared" si="6"/>
        <v>0</v>
      </c>
      <c r="E175" s="3">
        <f t="shared" si="6"/>
        <v>15</v>
      </c>
      <c r="F175" s="3">
        <f t="shared" si="6"/>
        <v>130</v>
      </c>
      <c r="G175" s="3">
        <f t="shared" si="6"/>
        <v>84</v>
      </c>
      <c r="H175" s="3">
        <f t="shared" si="6"/>
        <v>200</v>
      </c>
      <c r="I175" s="3">
        <f t="shared" si="6"/>
        <v>216</v>
      </c>
      <c r="J175" s="3">
        <f t="shared" si="6"/>
        <v>132</v>
      </c>
      <c r="K175" s="3">
        <f t="shared" si="6"/>
        <v>0</v>
      </c>
      <c r="L175" s="3">
        <f t="shared" si="6"/>
        <v>0</v>
      </c>
      <c r="M175" s="3">
        <f t="shared" si="6"/>
        <v>0</v>
      </c>
      <c r="N175" s="3">
        <f>SUM(B175:M175)</f>
        <v>777</v>
      </c>
      <c r="O175" s="9">
        <f>N175/O7</f>
        <v>0.3388573920627998</v>
      </c>
      <c r="P175" s="10">
        <f>O175+O91</f>
        <v>1</v>
      </c>
      <c r="Q175" s="15"/>
      <c r="R175" s="1"/>
      <c r="S175" s="1"/>
      <c r="T175" s="1"/>
      <c r="U175" s="1"/>
    </row>
    <row r="176" spans="1:21">
      <c r="A176" s="5">
        <v>1954</v>
      </c>
      <c r="B176" s="2">
        <f t="shared" ref="B176:M176" si="7">C8-B92</f>
        <v>0</v>
      </c>
      <c r="C176" s="2">
        <f t="shared" si="7"/>
        <v>0</v>
      </c>
      <c r="D176" s="2">
        <f t="shared" si="7"/>
        <v>0</v>
      </c>
      <c r="E176" s="2">
        <f t="shared" si="7"/>
        <v>9</v>
      </c>
      <c r="F176" s="2">
        <f t="shared" si="7"/>
        <v>0</v>
      </c>
      <c r="G176" s="2">
        <f t="shared" si="7"/>
        <v>151</v>
      </c>
      <c r="H176" s="2">
        <f t="shared" si="7"/>
        <v>366</v>
      </c>
      <c r="I176" s="2">
        <f t="shared" si="7"/>
        <v>181</v>
      </c>
      <c r="J176" s="2">
        <f t="shared" si="7"/>
        <v>35</v>
      </c>
      <c r="K176" s="2">
        <f t="shared" si="7"/>
        <v>0</v>
      </c>
      <c r="L176" s="2">
        <f t="shared" si="7"/>
        <v>0</v>
      </c>
      <c r="M176" s="2">
        <f t="shared" si="7"/>
        <v>0</v>
      </c>
      <c r="N176" s="2">
        <f>SUM(B176:M176)</f>
        <v>742</v>
      </c>
      <c r="O176" s="10">
        <f>N176/O8</f>
        <v>0.29212598425196851</v>
      </c>
      <c r="P176" s="10">
        <f>O176+O92</f>
        <v>1</v>
      </c>
      <c r="Q176" s="15"/>
      <c r="R176" s="1"/>
      <c r="S176" s="1"/>
      <c r="T176" s="1"/>
      <c r="U176" s="1"/>
    </row>
    <row r="177" spans="1:21">
      <c r="A177" s="5">
        <v>1955</v>
      </c>
      <c r="B177" s="2">
        <f t="shared" ref="B177:M177" si="8">C9-B93</f>
        <v>0</v>
      </c>
      <c r="C177" s="2">
        <f t="shared" si="8"/>
        <v>0</v>
      </c>
      <c r="D177" s="2">
        <f t="shared" si="8"/>
        <v>0</v>
      </c>
      <c r="E177" s="2">
        <f t="shared" si="8"/>
        <v>0</v>
      </c>
      <c r="F177" s="2">
        <f t="shared" si="8"/>
        <v>259</v>
      </c>
      <c r="G177" s="2">
        <f t="shared" si="8"/>
        <v>0</v>
      </c>
      <c r="H177" s="2">
        <f t="shared" si="8"/>
        <v>237</v>
      </c>
      <c r="I177" s="2">
        <f t="shared" si="8"/>
        <v>287</v>
      </c>
      <c r="J177" s="2">
        <f t="shared" si="8"/>
        <v>178</v>
      </c>
      <c r="K177" s="2">
        <f t="shared" si="8"/>
        <v>0</v>
      </c>
      <c r="L177" s="2">
        <f t="shared" si="8"/>
        <v>0</v>
      </c>
      <c r="M177" s="2">
        <f t="shared" si="8"/>
        <v>0</v>
      </c>
      <c r="N177" s="2">
        <f>SUM(B177:M177)</f>
        <v>961</v>
      </c>
      <c r="O177" s="10">
        <f>N177/O9</f>
        <v>0.25117616309461577</v>
      </c>
      <c r="P177" s="10">
        <f>O177+O93</f>
        <v>1</v>
      </c>
      <c r="Q177" s="15"/>
      <c r="R177" s="1"/>
      <c r="S177" s="1"/>
      <c r="T177" s="1"/>
      <c r="U177" s="1"/>
    </row>
    <row r="178" spans="1:21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5"/>
      <c r="R178" s="1"/>
      <c r="S178" s="1"/>
      <c r="T178" s="1"/>
      <c r="U178" s="1"/>
    </row>
    <row r="179" spans="1:21">
      <c r="A179" s="5">
        <v>1956</v>
      </c>
      <c r="B179" s="2">
        <f t="shared" ref="B179:M179" si="9">C11-B95</f>
        <v>0</v>
      </c>
      <c r="C179" s="2">
        <f t="shared" si="9"/>
        <v>0</v>
      </c>
      <c r="D179" s="2">
        <f t="shared" si="9"/>
        <v>0</v>
      </c>
      <c r="E179" s="2">
        <f t="shared" si="9"/>
        <v>0</v>
      </c>
      <c r="F179" s="2">
        <f t="shared" si="9"/>
        <v>294</v>
      </c>
      <c r="G179" s="2">
        <f t="shared" si="9"/>
        <v>148</v>
      </c>
      <c r="H179" s="2">
        <f t="shared" si="9"/>
        <v>197</v>
      </c>
      <c r="I179" s="2">
        <f t="shared" si="9"/>
        <v>180</v>
      </c>
      <c r="J179" s="2">
        <f t="shared" si="9"/>
        <v>105</v>
      </c>
      <c r="K179" s="2">
        <f t="shared" si="9"/>
        <v>0</v>
      </c>
      <c r="L179" s="2">
        <f t="shared" si="9"/>
        <v>0</v>
      </c>
      <c r="M179" s="2">
        <f t="shared" si="9"/>
        <v>0</v>
      </c>
      <c r="N179" s="2">
        <f>SUM(B179:M179)</f>
        <v>924</v>
      </c>
      <c r="O179" s="10">
        <f>N179/O11</f>
        <v>0.24925816023738873</v>
      </c>
      <c r="P179" s="10">
        <f>O179+O95</f>
        <v>1</v>
      </c>
      <c r="Q179" s="15"/>
      <c r="R179" s="1"/>
      <c r="S179" s="1"/>
      <c r="T179" s="1"/>
      <c r="U179" s="1"/>
    </row>
    <row r="180" spans="1:21">
      <c r="A180" s="5">
        <v>1957</v>
      </c>
      <c r="B180" s="2">
        <f t="shared" ref="B180:M180" si="10">C12-B96</f>
        <v>0</v>
      </c>
      <c r="C180" s="2">
        <f t="shared" si="10"/>
        <v>0</v>
      </c>
      <c r="D180" s="2">
        <f t="shared" si="10"/>
        <v>0</v>
      </c>
      <c r="E180" s="2">
        <f t="shared" si="10"/>
        <v>0</v>
      </c>
      <c r="F180" s="2">
        <f t="shared" si="10"/>
        <v>0</v>
      </c>
      <c r="G180" s="2">
        <f t="shared" si="10"/>
        <v>0</v>
      </c>
      <c r="H180" s="2">
        <f t="shared" si="10"/>
        <v>249</v>
      </c>
      <c r="I180" s="2">
        <f t="shared" si="10"/>
        <v>115</v>
      </c>
      <c r="J180" s="2">
        <f t="shared" si="10"/>
        <v>0</v>
      </c>
      <c r="K180" s="2">
        <f t="shared" si="10"/>
        <v>0</v>
      </c>
      <c r="L180" s="2">
        <f t="shared" si="10"/>
        <v>0</v>
      </c>
      <c r="M180" s="2">
        <f t="shared" si="10"/>
        <v>0</v>
      </c>
      <c r="N180" s="2">
        <f>SUM(B180:M180)</f>
        <v>364</v>
      </c>
      <c r="O180" s="10">
        <f>N180/O12</f>
        <v>0.201885745978924</v>
      </c>
      <c r="P180" s="10">
        <f>O180+O96</f>
        <v>1</v>
      </c>
      <c r="Q180" s="15"/>
      <c r="R180" s="1"/>
      <c r="S180" s="1"/>
      <c r="T180" s="1"/>
      <c r="U180" s="1"/>
    </row>
    <row r="181" spans="1:21">
      <c r="A181" s="5">
        <v>1958</v>
      </c>
      <c r="B181" s="2">
        <f t="shared" ref="B181:M181" si="11">C13-B97</f>
        <v>0</v>
      </c>
      <c r="C181" s="2">
        <f t="shared" si="11"/>
        <v>0</v>
      </c>
      <c r="D181" s="2">
        <f t="shared" si="11"/>
        <v>0</v>
      </c>
      <c r="E181" s="2">
        <f t="shared" si="11"/>
        <v>0</v>
      </c>
      <c r="F181" s="2">
        <f t="shared" si="11"/>
        <v>0</v>
      </c>
      <c r="G181" s="2">
        <f t="shared" si="11"/>
        <v>0</v>
      </c>
      <c r="H181" s="2">
        <f t="shared" si="11"/>
        <v>85</v>
      </c>
      <c r="I181" s="2">
        <f t="shared" si="11"/>
        <v>202</v>
      </c>
      <c r="J181" s="2">
        <f t="shared" si="11"/>
        <v>0</v>
      </c>
      <c r="K181" s="2">
        <f t="shared" si="11"/>
        <v>0</v>
      </c>
      <c r="L181" s="2">
        <f t="shared" si="11"/>
        <v>0</v>
      </c>
      <c r="M181" s="2">
        <f t="shared" si="11"/>
        <v>0</v>
      </c>
      <c r="N181" s="2">
        <f>SUM(B181:M181)</f>
        <v>287</v>
      </c>
      <c r="O181" s="10">
        <f>N181/O13</f>
        <v>0.3344988344988345</v>
      </c>
      <c r="P181" s="10">
        <f>O181+O97</f>
        <v>1</v>
      </c>
      <c r="Q181" s="15"/>
      <c r="R181" s="1"/>
      <c r="S181" s="1"/>
      <c r="T181" s="1"/>
      <c r="U181" s="1"/>
    </row>
    <row r="182" spans="1:21">
      <c r="A182" s="5">
        <v>1959</v>
      </c>
      <c r="B182" s="2">
        <f t="shared" ref="B182:M182" si="12">C14-B98</f>
        <v>0</v>
      </c>
      <c r="C182" s="2">
        <f t="shared" si="12"/>
        <v>0</v>
      </c>
      <c r="D182" s="2">
        <f t="shared" si="12"/>
        <v>0</v>
      </c>
      <c r="E182" s="2">
        <f t="shared" si="12"/>
        <v>0</v>
      </c>
      <c r="F182" s="2">
        <f t="shared" si="12"/>
        <v>0</v>
      </c>
      <c r="G182" s="2">
        <f t="shared" si="12"/>
        <v>54</v>
      </c>
      <c r="H182" s="2">
        <f t="shared" si="12"/>
        <v>267</v>
      </c>
      <c r="I182" s="2">
        <f t="shared" si="12"/>
        <v>150</v>
      </c>
      <c r="J182" s="2">
        <f t="shared" si="12"/>
        <v>153</v>
      </c>
      <c r="K182" s="2">
        <f t="shared" si="12"/>
        <v>0</v>
      </c>
      <c r="L182" s="2">
        <f t="shared" si="12"/>
        <v>0</v>
      </c>
      <c r="M182" s="2">
        <f t="shared" si="12"/>
        <v>0</v>
      </c>
      <c r="N182" s="2">
        <f>SUM(B182:M182)</f>
        <v>624</v>
      </c>
      <c r="O182" s="10">
        <f>N182/O14</f>
        <v>0.20064308681672025</v>
      </c>
      <c r="P182" s="10">
        <f>O182+O98</f>
        <v>1</v>
      </c>
      <c r="Q182" s="15"/>
      <c r="R182" s="1"/>
      <c r="S182" s="1"/>
      <c r="T182" s="1"/>
      <c r="U182" s="1"/>
    </row>
    <row r="183" spans="1:21">
      <c r="A183" s="5">
        <v>1960</v>
      </c>
      <c r="B183" s="2">
        <f t="shared" ref="B183:M183" si="13">C15-B99</f>
        <v>0</v>
      </c>
      <c r="C183" s="2">
        <f t="shared" si="13"/>
        <v>0</v>
      </c>
      <c r="D183" s="2">
        <f t="shared" si="13"/>
        <v>0</v>
      </c>
      <c r="E183" s="2">
        <f t="shared" si="13"/>
        <v>0</v>
      </c>
      <c r="F183" s="2">
        <f t="shared" si="13"/>
        <v>0</v>
      </c>
      <c r="G183" s="2">
        <f t="shared" si="13"/>
        <v>0</v>
      </c>
      <c r="H183" s="2">
        <f t="shared" si="13"/>
        <v>118</v>
      </c>
      <c r="I183" s="2">
        <f t="shared" si="13"/>
        <v>468</v>
      </c>
      <c r="J183" s="2">
        <f t="shared" si="13"/>
        <v>310</v>
      </c>
      <c r="K183" s="2">
        <f t="shared" si="13"/>
        <v>0</v>
      </c>
      <c r="L183" s="2">
        <f t="shared" si="13"/>
        <v>0</v>
      </c>
      <c r="M183" s="2">
        <f t="shared" si="13"/>
        <v>0</v>
      </c>
      <c r="N183" s="2">
        <f>SUM(B183:M183)</f>
        <v>896</v>
      </c>
      <c r="O183" s="10">
        <f>N183/O15</f>
        <v>0.33482810164424515</v>
      </c>
      <c r="P183" s="10">
        <f>O183+O99</f>
        <v>1</v>
      </c>
      <c r="Q183" s="15"/>
      <c r="R183" s="1"/>
      <c r="S183" s="1"/>
      <c r="T183" s="1"/>
      <c r="U183" s="1"/>
    </row>
    <row r="184" spans="1:21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5"/>
      <c r="R184" s="1"/>
      <c r="S184" s="1"/>
      <c r="T184" s="1"/>
      <c r="U184" s="1"/>
    </row>
    <row r="185" spans="1:21">
      <c r="A185" s="5">
        <v>1961</v>
      </c>
      <c r="B185" s="2">
        <f t="shared" ref="B185:M185" si="14">C17-B101</f>
        <v>0</v>
      </c>
      <c r="C185" s="2">
        <f t="shared" si="14"/>
        <v>0</v>
      </c>
      <c r="D185" s="2">
        <f t="shared" si="14"/>
        <v>0</v>
      </c>
      <c r="E185" s="2">
        <f t="shared" si="14"/>
        <v>0</v>
      </c>
      <c r="F185" s="2">
        <f t="shared" si="14"/>
        <v>0</v>
      </c>
      <c r="G185" s="2">
        <f t="shared" si="14"/>
        <v>0</v>
      </c>
      <c r="H185" s="2">
        <f t="shared" si="14"/>
        <v>378</v>
      </c>
      <c r="I185" s="2">
        <f t="shared" si="14"/>
        <v>299</v>
      </c>
      <c r="J185" s="2">
        <f t="shared" si="14"/>
        <v>87</v>
      </c>
      <c r="K185" s="2">
        <f t="shared" si="14"/>
        <v>0</v>
      </c>
      <c r="L185" s="2">
        <f t="shared" si="14"/>
        <v>0</v>
      </c>
      <c r="M185" s="2">
        <f t="shared" si="14"/>
        <v>0</v>
      </c>
      <c r="N185" s="2">
        <f>SUM(B185:M185)</f>
        <v>764</v>
      </c>
      <c r="O185" s="10">
        <f>N185/O17</f>
        <v>0.32902670111972437</v>
      </c>
      <c r="P185" s="10">
        <f>O185+O101</f>
        <v>1</v>
      </c>
      <c r="Q185" s="15"/>
    </row>
    <row r="186" spans="1:21">
      <c r="A186" s="5">
        <v>1962</v>
      </c>
      <c r="B186" s="2">
        <f t="shared" ref="B186:M186" si="15">C18-B102</f>
        <v>0</v>
      </c>
      <c r="C186" s="2">
        <f t="shared" si="15"/>
        <v>0</v>
      </c>
      <c r="D186" s="2">
        <f t="shared" si="15"/>
        <v>0</v>
      </c>
      <c r="E186" s="2">
        <f t="shared" si="15"/>
        <v>0</v>
      </c>
      <c r="F186" s="2">
        <f t="shared" si="15"/>
        <v>0</v>
      </c>
      <c r="G186" s="2">
        <f t="shared" si="15"/>
        <v>0</v>
      </c>
      <c r="H186" s="2">
        <f t="shared" si="15"/>
        <v>0</v>
      </c>
      <c r="I186" s="2">
        <f t="shared" si="15"/>
        <v>267</v>
      </c>
      <c r="J186" s="2">
        <f t="shared" si="15"/>
        <v>0</v>
      </c>
      <c r="K186" s="2">
        <f t="shared" si="15"/>
        <v>0</v>
      </c>
      <c r="L186" s="2">
        <f t="shared" si="15"/>
        <v>0</v>
      </c>
      <c r="M186" s="2">
        <f t="shared" si="15"/>
        <v>0</v>
      </c>
      <c r="N186" s="2">
        <f>SUM(B186:M186)</f>
        <v>267</v>
      </c>
      <c r="O186" s="10">
        <f>N186/O18</f>
        <v>0.66253101736972708</v>
      </c>
      <c r="P186" s="10">
        <f>O186+O102</f>
        <v>1</v>
      </c>
      <c r="Q186" s="15"/>
    </row>
    <row r="187" spans="1:21">
      <c r="A187" s="5">
        <v>1963</v>
      </c>
      <c r="B187" s="2">
        <f t="shared" ref="B187:M187" si="16">C19-B103</f>
        <v>0</v>
      </c>
      <c r="C187" s="2">
        <f t="shared" si="16"/>
        <v>0</v>
      </c>
      <c r="D187" s="2">
        <f t="shared" si="16"/>
        <v>0</v>
      </c>
      <c r="E187" s="2">
        <f t="shared" si="16"/>
        <v>0</v>
      </c>
      <c r="F187" s="2">
        <f t="shared" si="16"/>
        <v>0</v>
      </c>
      <c r="G187" s="2">
        <f t="shared" si="16"/>
        <v>123</v>
      </c>
      <c r="H187" s="2">
        <f t="shared" si="16"/>
        <v>491</v>
      </c>
      <c r="I187" s="2">
        <f t="shared" si="16"/>
        <v>209</v>
      </c>
      <c r="J187" s="2">
        <f t="shared" si="16"/>
        <v>0</v>
      </c>
      <c r="K187" s="2">
        <f t="shared" si="16"/>
        <v>0</v>
      </c>
      <c r="L187" s="2">
        <f t="shared" si="16"/>
        <v>0</v>
      </c>
      <c r="M187" s="2">
        <f t="shared" si="16"/>
        <v>0</v>
      </c>
      <c r="N187" s="2">
        <f>SUM(B187:M187)</f>
        <v>823</v>
      </c>
      <c r="O187" s="10">
        <f>N187/O19</f>
        <v>0.25487767110560544</v>
      </c>
      <c r="P187" s="10">
        <f>O187+O103</f>
        <v>1</v>
      </c>
      <c r="Q187" s="15"/>
    </row>
    <row r="188" spans="1:21">
      <c r="A188" s="5">
        <v>1964</v>
      </c>
      <c r="B188" s="2">
        <f t="shared" ref="B188:M188" si="17">C20-B104</f>
        <v>0</v>
      </c>
      <c r="C188" s="2">
        <f t="shared" si="17"/>
        <v>0</v>
      </c>
      <c r="D188" s="2">
        <f t="shared" si="17"/>
        <v>0</v>
      </c>
      <c r="E188" s="2">
        <f t="shared" si="17"/>
        <v>0</v>
      </c>
      <c r="F188" s="2">
        <f t="shared" si="17"/>
        <v>174</v>
      </c>
      <c r="G188" s="2">
        <f t="shared" si="17"/>
        <v>143</v>
      </c>
      <c r="H188" s="2">
        <f t="shared" si="17"/>
        <v>297</v>
      </c>
      <c r="I188" s="2">
        <f t="shared" si="17"/>
        <v>91</v>
      </c>
      <c r="J188" s="2">
        <f t="shared" si="17"/>
        <v>75</v>
      </c>
      <c r="K188" s="2">
        <f t="shared" si="17"/>
        <v>0</v>
      </c>
      <c r="L188" s="2">
        <f t="shared" si="17"/>
        <v>0</v>
      </c>
      <c r="M188" s="2">
        <f t="shared" si="17"/>
        <v>0</v>
      </c>
      <c r="N188" s="2">
        <f>SUM(B188:M188)</f>
        <v>780</v>
      </c>
      <c r="O188" s="10">
        <f>N188/O20</f>
        <v>0.22740524781341107</v>
      </c>
      <c r="P188" s="10">
        <f>O188+O104</f>
        <v>1</v>
      </c>
      <c r="Q188" s="15"/>
    </row>
    <row r="189" spans="1:21">
      <c r="A189" s="5">
        <v>1965</v>
      </c>
      <c r="B189" s="2">
        <f t="shared" ref="B189:M189" si="18">C21-B105</f>
        <v>0</v>
      </c>
      <c r="C189" s="2">
        <f t="shared" si="18"/>
        <v>0</v>
      </c>
      <c r="D189" s="2">
        <f t="shared" si="18"/>
        <v>0</v>
      </c>
      <c r="E189" s="2">
        <f t="shared" si="18"/>
        <v>0</v>
      </c>
      <c r="F189" s="2">
        <f t="shared" si="18"/>
        <v>0</v>
      </c>
      <c r="G189" s="2">
        <f t="shared" si="18"/>
        <v>0</v>
      </c>
      <c r="H189" s="2">
        <f t="shared" si="18"/>
        <v>339</v>
      </c>
      <c r="I189" s="2">
        <f t="shared" si="18"/>
        <v>402</v>
      </c>
      <c r="J189" s="2">
        <f t="shared" si="18"/>
        <v>0</v>
      </c>
      <c r="K189" s="2">
        <f t="shared" si="18"/>
        <v>0</v>
      </c>
      <c r="L189" s="2">
        <f t="shared" si="18"/>
        <v>0</v>
      </c>
      <c r="M189" s="2">
        <f t="shared" si="18"/>
        <v>0</v>
      </c>
      <c r="N189" s="2">
        <f>SUM(B189:M189)</f>
        <v>741</v>
      </c>
      <c r="O189" s="10">
        <f>N189/O21</f>
        <v>0.4227039361095265</v>
      </c>
      <c r="P189" s="10">
        <f>O189+O105</f>
        <v>1</v>
      </c>
      <c r="Q189" s="15"/>
    </row>
    <row r="190" spans="1:21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5"/>
    </row>
    <row r="191" spans="1:21">
      <c r="A191" s="5">
        <v>1966</v>
      </c>
      <c r="B191" s="2">
        <f t="shared" ref="B191:M191" si="19">C23-B107</f>
        <v>0</v>
      </c>
      <c r="C191" s="2">
        <f t="shared" si="19"/>
        <v>0</v>
      </c>
      <c r="D191" s="2">
        <f t="shared" si="19"/>
        <v>0</v>
      </c>
      <c r="E191" s="2">
        <f t="shared" si="19"/>
        <v>0</v>
      </c>
      <c r="F191" s="2">
        <f t="shared" si="19"/>
        <v>0</v>
      </c>
      <c r="G191" s="2">
        <f t="shared" si="19"/>
        <v>156</v>
      </c>
      <c r="H191" s="2">
        <f t="shared" si="19"/>
        <v>526</v>
      </c>
      <c r="I191" s="2">
        <f t="shared" si="19"/>
        <v>199</v>
      </c>
      <c r="J191" s="2">
        <f t="shared" si="19"/>
        <v>19</v>
      </c>
      <c r="K191" s="2">
        <f t="shared" si="19"/>
        <v>0</v>
      </c>
      <c r="L191" s="2">
        <f t="shared" si="19"/>
        <v>0</v>
      </c>
      <c r="M191" s="2">
        <f t="shared" si="19"/>
        <v>0</v>
      </c>
      <c r="N191" s="2">
        <f>SUM(B191:M191)</f>
        <v>900</v>
      </c>
      <c r="O191" s="10">
        <f>N191/O23</f>
        <v>0.33124769966875228</v>
      </c>
      <c r="P191" s="10">
        <f>O191+O107</f>
        <v>1</v>
      </c>
      <c r="Q191" s="15"/>
    </row>
    <row r="192" spans="1:21">
      <c r="A192" s="5">
        <v>1967</v>
      </c>
      <c r="B192" s="2">
        <f t="shared" ref="B192:M192" si="20">C24-B108</f>
        <v>0</v>
      </c>
      <c r="C192" s="2">
        <f t="shared" si="20"/>
        <v>0</v>
      </c>
      <c r="D192" s="2">
        <f t="shared" si="20"/>
        <v>0</v>
      </c>
      <c r="E192" s="2">
        <f t="shared" si="20"/>
        <v>0</v>
      </c>
      <c r="F192" s="2">
        <f t="shared" si="20"/>
        <v>0</v>
      </c>
      <c r="G192" s="2">
        <f t="shared" si="20"/>
        <v>0</v>
      </c>
      <c r="H192" s="2">
        <f t="shared" si="20"/>
        <v>157</v>
      </c>
      <c r="I192" s="2">
        <f t="shared" si="20"/>
        <v>650</v>
      </c>
      <c r="J192" s="2">
        <f t="shared" si="20"/>
        <v>94</v>
      </c>
      <c r="K192" s="2">
        <f t="shared" si="20"/>
        <v>0</v>
      </c>
      <c r="L192" s="2">
        <f t="shared" si="20"/>
        <v>0</v>
      </c>
      <c r="M192" s="2">
        <f t="shared" si="20"/>
        <v>0</v>
      </c>
      <c r="N192" s="2">
        <f>SUM(B192:M192)</f>
        <v>901</v>
      </c>
      <c r="O192" s="10">
        <f>N192/O24</f>
        <v>0.34640522875816993</v>
      </c>
      <c r="P192" s="10">
        <f>O192+O108</f>
        <v>1</v>
      </c>
      <c r="Q192" s="15"/>
    </row>
    <row r="193" spans="1:17">
      <c r="A193" s="5">
        <v>1968</v>
      </c>
      <c r="B193" s="2">
        <f t="shared" ref="B193:M193" si="21">C25-B109</f>
        <v>0</v>
      </c>
      <c r="C193" s="2">
        <f t="shared" si="21"/>
        <v>0</v>
      </c>
      <c r="D193" s="2">
        <f t="shared" si="21"/>
        <v>0</v>
      </c>
      <c r="E193" s="2">
        <f t="shared" si="21"/>
        <v>0</v>
      </c>
      <c r="F193" s="2">
        <f t="shared" si="21"/>
        <v>0</v>
      </c>
      <c r="G193" s="2">
        <f t="shared" si="21"/>
        <v>0</v>
      </c>
      <c r="H193" s="2">
        <f t="shared" si="21"/>
        <v>355</v>
      </c>
      <c r="I193" s="2">
        <f t="shared" si="21"/>
        <v>210</v>
      </c>
      <c r="J193" s="2">
        <f t="shared" si="21"/>
        <v>45</v>
      </c>
      <c r="K193" s="2">
        <f t="shared" si="21"/>
        <v>0</v>
      </c>
      <c r="L193" s="2">
        <f t="shared" si="21"/>
        <v>0</v>
      </c>
      <c r="M193" s="2">
        <f t="shared" si="21"/>
        <v>0</v>
      </c>
      <c r="N193" s="2">
        <f>SUM(B193:M193)</f>
        <v>610</v>
      </c>
      <c r="O193" s="10">
        <f>N193/O25</f>
        <v>0.27415730337078653</v>
      </c>
      <c r="P193" s="10">
        <f>O193+O109</f>
        <v>1</v>
      </c>
      <c r="Q193" s="15"/>
    </row>
    <row r="194" spans="1:17">
      <c r="A194" s="5">
        <v>1969</v>
      </c>
      <c r="B194" s="2">
        <f t="shared" ref="B194:M194" si="22">C26-B110</f>
        <v>0</v>
      </c>
      <c r="C194" s="2">
        <f t="shared" si="22"/>
        <v>0</v>
      </c>
      <c r="D194" s="2">
        <f t="shared" si="22"/>
        <v>0</v>
      </c>
      <c r="E194" s="2">
        <f t="shared" si="22"/>
        <v>0</v>
      </c>
      <c r="F194" s="2">
        <f t="shared" si="22"/>
        <v>0</v>
      </c>
      <c r="G194" s="2">
        <f t="shared" si="22"/>
        <v>0</v>
      </c>
      <c r="H194" s="2">
        <f t="shared" si="22"/>
        <v>150</v>
      </c>
      <c r="I194" s="2">
        <f t="shared" si="22"/>
        <v>421</v>
      </c>
      <c r="J194" s="2">
        <f t="shared" si="22"/>
        <v>0</v>
      </c>
      <c r="K194" s="2">
        <f t="shared" si="22"/>
        <v>0</v>
      </c>
      <c r="L194" s="2">
        <f t="shared" si="22"/>
        <v>0</v>
      </c>
      <c r="M194" s="2">
        <f t="shared" si="22"/>
        <v>0</v>
      </c>
      <c r="N194" s="2">
        <f>SUM(B194:M194)</f>
        <v>571</v>
      </c>
      <c r="O194" s="10">
        <f>N194/O26</f>
        <v>0.31616832779623477</v>
      </c>
      <c r="P194" s="10">
        <f>O194+O110</f>
        <v>1</v>
      </c>
      <c r="Q194" s="15"/>
    </row>
    <row r="195" spans="1:17">
      <c r="A195" s="5">
        <v>1970</v>
      </c>
      <c r="B195" s="2">
        <f t="shared" ref="B195:M195" si="23">C27-B111</f>
        <v>0</v>
      </c>
      <c r="C195" s="2">
        <f t="shared" si="23"/>
        <v>0</v>
      </c>
      <c r="D195" s="2">
        <f t="shared" si="23"/>
        <v>0</v>
      </c>
      <c r="E195" s="2">
        <f t="shared" si="23"/>
        <v>0</v>
      </c>
      <c r="F195" s="2">
        <f t="shared" si="23"/>
        <v>0</v>
      </c>
      <c r="G195" s="2">
        <f t="shared" si="23"/>
        <v>65</v>
      </c>
      <c r="H195" s="2">
        <f t="shared" si="23"/>
        <v>749</v>
      </c>
      <c r="I195" s="2">
        <f t="shared" si="23"/>
        <v>547</v>
      </c>
      <c r="J195" s="2">
        <f t="shared" si="23"/>
        <v>0</v>
      </c>
      <c r="K195" s="2">
        <f t="shared" si="23"/>
        <v>0</v>
      </c>
      <c r="L195" s="2">
        <f t="shared" si="23"/>
        <v>0</v>
      </c>
      <c r="M195" s="2">
        <f t="shared" si="23"/>
        <v>0</v>
      </c>
      <c r="N195" s="2">
        <f>SUM(B195:M195)</f>
        <v>1361</v>
      </c>
      <c r="O195" s="10">
        <f>N195/O27</f>
        <v>0.32015996236179722</v>
      </c>
      <c r="P195" s="10">
        <f>O195+O111</f>
        <v>1</v>
      </c>
      <c r="Q195" s="15"/>
    </row>
    <row r="196" spans="1:1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5"/>
    </row>
    <row r="197" spans="1:17">
      <c r="A197" s="5">
        <v>1971</v>
      </c>
      <c r="B197" s="2">
        <f t="shared" ref="B197:M197" si="24">C29-B113</f>
        <v>0</v>
      </c>
      <c r="C197" s="2">
        <f t="shared" si="24"/>
        <v>0</v>
      </c>
      <c r="D197" s="2">
        <f t="shared" si="24"/>
        <v>0</v>
      </c>
      <c r="E197" s="2">
        <f t="shared" si="24"/>
        <v>0</v>
      </c>
      <c r="F197" s="2">
        <f t="shared" si="24"/>
        <v>0</v>
      </c>
      <c r="G197" s="2">
        <f t="shared" si="24"/>
        <v>49</v>
      </c>
      <c r="H197" s="2">
        <f t="shared" si="24"/>
        <v>946</v>
      </c>
      <c r="I197" s="2">
        <f t="shared" si="24"/>
        <v>820</v>
      </c>
      <c r="J197" s="2">
        <f t="shared" si="24"/>
        <v>26</v>
      </c>
      <c r="K197" s="2">
        <f t="shared" si="24"/>
        <v>0</v>
      </c>
      <c r="L197" s="2">
        <f t="shared" si="24"/>
        <v>0</v>
      </c>
      <c r="M197" s="2">
        <f t="shared" si="24"/>
        <v>0</v>
      </c>
      <c r="N197" s="2">
        <f>SUM(B197:M197)</f>
        <v>1841</v>
      </c>
      <c r="O197" s="10">
        <f>N197/O29</f>
        <v>0.42694805194805197</v>
      </c>
      <c r="P197" s="10">
        <f>O197+O113</f>
        <v>1</v>
      </c>
      <c r="Q197" s="15"/>
    </row>
    <row r="198" spans="1:17">
      <c r="A198" s="5">
        <v>1972</v>
      </c>
      <c r="B198" s="2">
        <f t="shared" ref="B198:M198" si="25">C30-B114</f>
        <v>0</v>
      </c>
      <c r="C198" s="2">
        <f t="shared" si="25"/>
        <v>0</v>
      </c>
      <c r="D198" s="2">
        <f t="shared" si="25"/>
        <v>0</v>
      </c>
      <c r="E198" s="2">
        <f t="shared" si="25"/>
        <v>0</v>
      </c>
      <c r="F198" s="2">
        <f t="shared" si="25"/>
        <v>0</v>
      </c>
      <c r="G198" s="2">
        <f t="shared" si="25"/>
        <v>0</v>
      </c>
      <c r="H198" s="2">
        <f t="shared" si="25"/>
        <v>561</v>
      </c>
      <c r="I198" s="2">
        <f t="shared" si="25"/>
        <v>322</v>
      </c>
      <c r="J198" s="2">
        <f t="shared" si="25"/>
        <v>0</v>
      </c>
      <c r="K198" s="2">
        <f t="shared" si="25"/>
        <v>0</v>
      </c>
      <c r="L198" s="2">
        <f t="shared" si="25"/>
        <v>0</v>
      </c>
      <c r="M198" s="2">
        <f t="shared" si="25"/>
        <v>0</v>
      </c>
      <c r="N198" s="2">
        <f>SUM(B198:M198)</f>
        <v>883</v>
      </c>
      <c r="O198" s="10">
        <f>N198/O30</f>
        <v>0.31256637168141593</v>
      </c>
      <c r="P198" s="10">
        <f>O198+O114</f>
        <v>1</v>
      </c>
      <c r="Q198" s="15"/>
    </row>
    <row r="199" spans="1:17">
      <c r="A199" s="5">
        <v>1973</v>
      </c>
      <c r="B199" s="2">
        <f t="shared" ref="B199:M199" si="26">C31-B115</f>
        <v>0</v>
      </c>
      <c r="C199" s="2">
        <f t="shared" si="26"/>
        <v>0</v>
      </c>
      <c r="D199" s="2">
        <f t="shared" si="26"/>
        <v>0</v>
      </c>
      <c r="E199" s="2">
        <f t="shared" si="26"/>
        <v>0</v>
      </c>
      <c r="F199" s="2">
        <f t="shared" si="26"/>
        <v>0</v>
      </c>
      <c r="G199" s="2">
        <f t="shared" si="26"/>
        <v>255</v>
      </c>
      <c r="H199" s="2">
        <f t="shared" si="26"/>
        <v>353</v>
      </c>
      <c r="I199" s="2">
        <f t="shared" si="26"/>
        <v>477</v>
      </c>
      <c r="J199" s="2">
        <f t="shared" si="26"/>
        <v>36</v>
      </c>
      <c r="K199" s="2">
        <f t="shared" si="26"/>
        <v>0</v>
      </c>
      <c r="L199" s="2">
        <f t="shared" si="26"/>
        <v>0</v>
      </c>
      <c r="M199" s="2">
        <f t="shared" si="26"/>
        <v>0</v>
      </c>
      <c r="N199" s="2">
        <f>SUM(B199:M199)</f>
        <v>1121</v>
      </c>
      <c r="O199" s="10">
        <f>N199/O31</f>
        <v>0.32138761467889909</v>
      </c>
      <c r="P199" s="10">
        <f>O199+O115</f>
        <v>1</v>
      </c>
      <c r="Q199" s="15"/>
    </row>
    <row r="200" spans="1:17">
      <c r="A200" s="5">
        <v>1974</v>
      </c>
      <c r="B200" s="2">
        <f t="shared" ref="B200:M200" si="27">C32-B116</f>
        <v>0</v>
      </c>
      <c r="C200" s="2">
        <f t="shared" si="27"/>
        <v>0</v>
      </c>
      <c r="D200" s="2">
        <f t="shared" si="27"/>
        <v>0</v>
      </c>
      <c r="E200" s="2">
        <f t="shared" si="27"/>
        <v>0</v>
      </c>
      <c r="F200" s="2">
        <f t="shared" si="27"/>
        <v>0</v>
      </c>
      <c r="G200" s="2">
        <f t="shared" si="27"/>
        <v>128</v>
      </c>
      <c r="H200" s="2">
        <f t="shared" si="27"/>
        <v>493</v>
      </c>
      <c r="I200" s="2">
        <f t="shared" si="27"/>
        <v>306</v>
      </c>
      <c r="J200" s="2">
        <f t="shared" si="27"/>
        <v>0</v>
      </c>
      <c r="K200" s="2">
        <f t="shared" si="27"/>
        <v>0</v>
      </c>
      <c r="L200" s="2">
        <f t="shared" si="27"/>
        <v>0</v>
      </c>
      <c r="M200" s="2">
        <f t="shared" si="27"/>
        <v>0</v>
      </c>
      <c r="N200" s="2">
        <f>SUM(B200:M200)</f>
        <v>927</v>
      </c>
      <c r="O200" s="10">
        <f>N200/O32</f>
        <v>0.22888888888888889</v>
      </c>
      <c r="P200" s="10">
        <f>O200+O116</f>
        <v>1</v>
      </c>
      <c r="Q200" s="15"/>
    </row>
    <row r="201" spans="1:17">
      <c r="A201" s="5">
        <v>1975</v>
      </c>
      <c r="B201" s="2">
        <f t="shared" ref="B201:M201" si="28">C33-B117</f>
        <v>0</v>
      </c>
      <c r="C201" s="2">
        <f t="shared" si="28"/>
        <v>0</v>
      </c>
      <c r="D201" s="2">
        <f t="shared" si="28"/>
        <v>0</v>
      </c>
      <c r="E201" s="2">
        <f t="shared" si="28"/>
        <v>0</v>
      </c>
      <c r="F201" s="2">
        <f t="shared" si="28"/>
        <v>0</v>
      </c>
      <c r="G201" s="2">
        <f t="shared" si="28"/>
        <v>0</v>
      </c>
      <c r="H201" s="2">
        <f t="shared" si="28"/>
        <v>1161</v>
      </c>
      <c r="I201" s="2">
        <f t="shared" si="28"/>
        <v>642</v>
      </c>
      <c r="J201" s="2">
        <f t="shared" si="28"/>
        <v>0</v>
      </c>
      <c r="K201" s="2">
        <f t="shared" si="28"/>
        <v>0</v>
      </c>
      <c r="L201" s="2">
        <f t="shared" si="28"/>
        <v>0</v>
      </c>
      <c r="M201" s="2">
        <f t="shared" si="28"/>
        <v>0</v>
      </c>
      <c r="N201" s="2">
        <f>SUM(B201:M201)</f>
        <v>1803</v>
      </c>
      <c r="O201" s="10">
        <f>N201/O33</f>
        <v>0.52276022035372571</v>
      </c>
      <c r="P201" s="10">
        <f>O201+O117</f>
        <v>1</v>
      </c>
      <c r="Q201" s="15"/>
    </row>
    <row r="202" spans="1:1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5"/>
    </row>
    <row r="203" spans="1:17">
      <c r="A203" s="5">
        <v>1976</v>
      </c>
      <c r="B203" s="2">
        <f t="shared" ref="B203:M203" si="29">C35-B119</f>
        <v>0</v>
      </c>
      <c r="C203" s="2">
        <f t="shared" si="29"/>
        <v>0</v>
      </c>
      <c r="D203" s="2">
        <f t="shared" si="29"/>
        <v>0</v>
      </c>
      <c r="E203" s="2">
        <f t="shared" si="29"/>
        <v>0</v>
      </c>
      <c r="F203" s="2">
        <f t="shared" si="29"/>
        <v>0</v>
      </c>
      <c r="G203" s="2">
        <f t="shared" si="29"/>
        <v>224</v>
      </c>
      <c r="H203" s="2">
        <f t="shared" si="29"/>
        <v>512</v>
      </c>
      <c r="I203" s="2">
        <f t="shared" si="29"/>
        <v>423</v>
      </c>
      <c r="J203" s="2">
        <f t="shared" si="29"/>
        <v>63</v>
      </c>
      <c r="K203" s="2">
        <f t="shared" si="29"/>
        <v>0</v>
      </c>
      <c r="L203" s="2">
        <f t="shared" si="29"/>
        <v>0</v>
      </c>
      <c r="M203" s="2">
        <f t="shared" si="29"/>
        <v>0</v>
      </c>
      <c r="N203" s="2">
        <f>SUM(B203:M203)</f>
        <v>1222</v>
      </c>
      <c r="O203" s="10">
        <f>N203/O35</f>
        <v>0.29812149304708463</v>
      </c>
      <c r="P203" s="10">
        <f>O203+O119</f>
        <v>1</v>
      </c>
      <c r="Q203" s="15"/>
    </row>
    <row r="204" spans="1:17">
      <c r="A204" s="5">
        <v>1977</v>
      </c>
      <c r="B204" s="2">
        <f t="shared" ref="B204:M204" si="30">C36-B120</f>
        <v>0</v>
      </c>
      <c r="C204" s="2">
        <f t="shared" si="30"/>
        <v>0</v>
      </c>
      <c r="D204" s="2">
        <f t="shared" si="30"/>
        <v>0</v>
      </c>
      <c r="E204" s="2">
        <f t="shared" si="30"/>
        <v>0</v>
      </c>
      <c r="F204" s="2">
        <f t="shared" si="30"/>
        <v>0</v>
      </c>
      <c r="G204" s="2">
        <f t="shared" si="30"/>
        <v>415</v>
      </c>
      <c r="H204" s="2">
        <f t="shared" si="30"/>
        <v>539</v>
      </c>
      <c r="I204" s="2">
        <f t="shared" si="30"/>
        <v>68</v>
      </c>
      <c r="J204" s="2">
        <f t="shared" si="30"/>
        <v>0</v>
      </c>
      <c r="K204" s="2">
        <f t="shared" si="30"/>
        <v>0</v>
      </c>
      <c r="L204" s="2">
        <f t="shared" si="30"/>
        <v>0</v>
      </c>
      <c r="M204" s="2">
        <f t="shared" si="30"/>
        <v>0</v>
      </c>
      <c r="N204" s="2">
        <f>SUM(B204:M204)</f>
        <v>1022</v>
      </c>
      <c r="O204" s="10">
        <f>N204/O36</f>
        <v>0.33053040103492887</v>
      </c>
      <c r="P204" s="10">
        <f>O204+O120</f>
        <v>1</v>
      </c>
      <c r="Q204" s="15"/>
    </row>
    <row r="205" spans="1:17">
      <c r="A205" s="5">
        <v>1978</v>
      </c>
      <c r="B205" s="2">
        <f t="shared" ref="B205:M205" si="31">C37-B121</f>
        <v>0</v>
      </c>
      <c r="C205" s="2">
        <f t="shared" si="31"/>
        <v>0</v>
      </c>
      <c r="D205" s="2">
        <f t="shared" si="31"/>
        <v>0</v>
      </c>
      <c r="E205" s="2">
        <f t="shared" si="31"/>
        <v>0</v>
      </c>
      <c r="F205" s="2">
        <f t="shared" si="31"/>
        <v>0</v>
      </c>
      <c r="G205" s="2">
        <f t="shared" si="31"/>
        <v>182</v>
      </c>
      <c r="H205" s="2">
        <f t="shared" si="31"/>
        <v>507</v>
      </c>
      <c r="I205" s="2">
        <f t="shared" si="31"/>
        <v>213</v>
      </c>
      <c r="J205" s="2">
        <f t="shared" si="31"/>
        <v>16</v>
      </c>
      <c r="K205" s="2">
        <f t="shared" si="31"/>
        <v>0</v>
      </c>
      <c r="L205" s="2">
        <f t="shared" si="31"/>
        <v>0</v>
      </c>
      <c r="M205" s="2">
        <f t="shared" si="31"/>
        <v>0</v>
      </c>
      <c r="N205" s="2">
        <f>SUM(B205:M205)</f>
        <v>918</v>
      </c>
      <c r="O205" s="10">
        <f>N205/O37</f>
        <v>0.33887043189368771</v>
      </c>
      <c r="P205" s="10">
        <f>O205+O121</f>
        <v>1</v>
      </c>
      <c r="Q205" s="15"/>
    </row>
    <row r="206" spans="1:17">
      <c r="A206" s="5">
        <v>1979</v>
      </c>
      <c r="B206" s="2">
        <f t="shared" ref="B206:M206" si="32">C38-B122</f>
        <v>0</v>
      </c>
      <c r="C206" s="2">
        <f t="shared" si="32"/>
        <v>0</v>
      </c>
      <c r="D206" s="2">
        <f t="shared" si="32"/>
        <v>0</v>
      </c>
      <c r="E206" s="2">
        <f t="shared" si="32"/>
        <v>0</v>
      </c>
      <c r="F206" s="2">
        <f t="shared" si="32"/>
        <v>0</v>
      </c>
      <c r="G206" s="2">
        <f t="shared" si="32"/>
        <v>0</v>
      </c>
      <c r="H206" s="2">
        <f t="shared" si="32"/>
        <v>205</v>
      </c>
      <c r="I206" s="2">
        <f t="shared" si="32"/>
        <v>422</v>
      </c>
      <c r="J206" s="2">
        <f t="shared" si="32"/>
        <v>0</v>
      </c>
      <c r="K206" s="2">
        <f t="shared" si="32"/>
        <v>0</v>
      </c>
      <c r="L206" s="2">
        <f t="shared" si="32"/>
        <v>0</v>
      </c>
      <c r="M206" s="2">
        <f t="shared" si="32"/>
        <v>0</v>
      </c>
      <c r="N206" s="2">
        <f>SUM(B206:M206)</f>
        <v>627</v>
      </c>
      <c r="O206" s="10">
        <f>N206/O38</f>
        <v>0.29258049463369107</v>
      </c>
      <c r="P206" s="10">
        <f>O206+O122</f>
        <v>1</v>
      </c>
      <c r="Q206" s="15"/>
    </row>
    <row r="207" spans="1:17">
      <c r="A207" s="5">
        <v>1980</v>
      </c>
      <c r="B207" s="2">
        <f t="shared" ref="B207:M207" si="33">C39-B123</f>
        <v>0</v>
      </c>
      <c r="C207" s="2">
        <f t="shared" si="33"/>
        <v>0</v>
      </c>
      <c r="D207" s="2">
        <f t="shared" si="33"/>
        <v>0</v>
      </c>
      <c r="E207" s="2">
        <f t="shared" si="33"/>
        <v>0</v>
      </c>
      <c r="F207" s="2">
        <f t="shared" si="33"/>
        <v>0</v>
      </c>
      <c r="G207" s="2">
        <f t="shared" si="33"/>
        <v>40</v>
      </c>
      <c r="H207" s="2">
        <f t="shared" si="33"/>
        <v>563</v>
      </c>
      <c r="I207" s="2">
        <f t="shared" si="33"/>
        <v>424</v>
      </c>
      <c r="J207" s="2">
        <f t="shared" si="33"/>
        <v>3</v>
      </c>
      <c r="K207" s="2">
        <f t="shared" si="33"/>
        <v>0</v>
      </c>
      <c r="L207" s="2">
        <f t="shared" si="33"/>
        <v>0</v>
      </c>
      <c r="M207" s="2">
        <f t="shared" si="33"/>
        <v>0</v>
      </c>
      <c r="N207" s="2">
        <f>SUM(B207:M207)</f>
        <v>1030</v>
      </c>
      <c r="O207" s="10">
        <f>N207/O39</f>
        <v>0.28088355604035997</v>
      </c>
      <c r="P207" s="10">
        <f>O207+O123</f>
        <v>1</v>
      </c>
      <c r="Q207" s="15"/>
    </row>
    <row r="208" spans="1:1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5"/>
    </row>
    <row r="209" spans="1:17">
      <c r="A209" s="5">
        <v>1981</v>
      </c>
      <c r="B209" s="2">
        <f t="shared" ref="B209:M209" si="34">C41-B125</f>
        <v>0</v>
      </c>
      <c r="C209" s="2">
        <f t="shared" si="34"/>
        <v>0</v>
      </c>
      <c r="D209" s="2">
        <f t="shared" si="34"/>
        <v>0</v>
      </c>
      <c r="E209" s="2">
        <f t="shared" si="34"/>
        <v>0</v>
      </c>
      <c r="F209" s="2">
        <f t="shared" si="34"/>
        <v>0</v>
      </c>
      <c r="G209" s="2">
        <f t="shared" si="34"/>
        <v>13</v>
      </c>
      <c r="H209" s="2">
        <f t="shared" si="34"/>
        <v>348</v>
      </c>
      <c r="I209" s="2">
        <f t="shared" si="34"/>
        <v>56</v>
      </c>
      <c r="J209" s="2">
        <f t="shared" si="34"/>
        <v>0</v>
      </c>
      <c r="K209" s="2">
        <f t="shared" si="34"/>
        <v>0</v>
      </c>
      <c r="L209" s="2">
        <f t="shared" si="34"/>
        <v>0</v>
      </c>
      <c r="M209" s="2">
        <f t="shared" si="34"/>
        <v>0</v>
      </c>
      <c r="N209" s="2">
        <f>SUM(B209:M209)</f>
        <v>417</v>
      </c>
      <c r="O209" s="10">
        <f>N209/O41</f>
        <v>0.38790697674418606</v>
      </c>
      <c r="P209" s="10">
        <f>O209+O125</f>
        <v>1</v>
      </c>
      <c r="Q209" s="15"/>
    </row>
    <row r="210" spans="1:17">
      <c r="A210" s="5">
        <v>1982</v>
      </c>
      <c r="B210" s="2">
        <f t="shared" ref="B210:M210" si="35">C42-B126</f>
        <v>0</v>
      </c>
      <c r="C210" s="2">
        <f t="shared" si="35"/>
        <v>0</v>
      </c>
      <c r="D210" s="2">
        <f t="shared" si="35"/>
        <v>0</v>
      </c>
      <c r="E210" s="2">
        <f t="shared" si="35"/>
        <v>0</v>
      </c>
      <c r="F210" s="2">
        <f t="shared" si="35"/>
        <v>0</v>
      </c>
      <c r="G210" s="2">
        <f t="shared" si="35"/>
        <v>0</v>
      </c>
      <c r="H210" s="2">
        <f t="shared" si="35"/>
        <v>307</v>
      </c>
      <c r="I210" s="2">
        <f t="shared" si="35"/>
        <v>381</v>
      </c>
      <c r="J210" s="2">
        <f t="shared" si="35"/>
        <v>0</v>
      </c>
      <c r="K210" s="2">
        <f t="shared" si="35"/>
        <v>0</v>
      </c>
      <c r="L210" s="2">
        <f t="shared" si="35"/>
        <v>0</v>
      </c>
      <c r="M210" s="2">
        <f t="shared" si="35"/>
        <v>0</v>
      </c>
      <c r="N210" s="2">
        <f>SUM(B210:M210)</f>
        <v>688</v>
      </c>
      <c r="O210" s="10">
        <f>N210/O42</f>
        <v>0.3269961977186312</v>
      </c>
      <c r="P210" s="10">
        <f>O210+O126</f>
        <v>1</v>
      </c>
      <c r="Q210" s="15"/>
    </row>
    <row r="211" spans="1:17">
      <c r="A211" s="5">
        <v>1983</v>
      </c>
      <c r="B211" s="2">
        <f t="shared" ref="B211:M211" si="36">C43-B127</f>
        <v>0</v>
      </c>
      <c r="C211" s="2">
        <f t="shared" si="36"/>
        <v>0</v>
      </c>
      <c r="D211" s="2">
        <f t="shared" si="36"/>
        <v>0</v>
      </c>
      <c r="E211" s="2">
        <f t="shared" si="36"/>
        <v>0</v>
      </c>
      <c r="F211" s="2">
        <f t="shared" si="36"/>
        <v>0</v>
      </c>
      <c r="G211" s="2">
        <f t="shared" si="36"/>
        <v>0</v>
      </c>
      <c r="H211" s="2">
        <f t="shared" si="36"/>
        <v>444</v>
      </c>
      <c r="I211" s="2">
        <f t="shared" si="36"/>
        <v>396</v>
      </c>
      <c r="J211" s="2">
        <f t="shared" si="36"/>
        <v>97</v>
      </c>
      <c r="K211" s="2">
        <f t="shared" si="36"/>
        <v>0</v>
      </c>
      <c r="L211" s="2">
        <f t="shared" si="36"/>
        <v>0</v>
      </c>
      <c r="M211" s="2">
        <f t="shared" si="36"/>
        <v>0</v>
      </c>
      <c r="N211" s="2">
        <f>SUM(B211:M211)</f>
        <v>937</v>
      </c>
      <c r="O211" s="10">
        <f>N211/O43</f>
        <v>0.27870315288518738</v>
      </c>
      <c r="P211" s="10">
        <f>O211+O127</f>
        <v>1</v>
      </c>
      <c r="Q211" s="15"/>
    </row>
    <row r="212" spans="1:17">
      <c r="A212" s="5">
        <v>1984</v>
      </c>
      <c r="B212" s="2">
        <f t="shared" ref="B212:M212" si="37">C44-B128</f>
        <v>0</v>
      </c>
      <c r="C212" s="2">
        <f t="shared" si="37"/>
        <v>0</v>
      </c>
      <c r="D212" s="2">
        <f t="shared" si="37"/>
        <v>0</v>
      </c>
      <c r="E212" s="2">
        <f t="shared" si="37"/>
        <v>0</v>
      </c>
      <c r="F212" s="2">
        <f t="shared" si="37"/>
        <v>0</v>
      </c>
      <c r="G212" s="2">
        <f t="shared" si="37"/>
        <v>33</v>
      </c>
      <c r="H212" s="2">
        <f t="shared" si="37"/>
        <v>630</v>
      </c>
      <c r="I212" s="2">
        <f t="shared" si="37"/>
        <v>681</v>
      </c>
      <c r="J212" s="2">
        <f t="shared" si="37"/>
        <v>87</v>
      </c>
      <c r="K212" s="2">
        <f t="shared" si="37"/>
        <v>0</v>
      </c>
      <c r="L212" s="2">
        <f t="shared" si="37"/>
        <v>0</v>
      </c>
      <c r="M212" s="2">
        <f t="shared" si="37"/>
        <v>0</v>
      </c>
      <c r="N212" s="2">
        <f>SUM(B212:M212)</f>
        <v>1431</v>
      </c>
      <c r="O212" s="10">
        <f>N212/O44</f>
        <v>0.37343423799582465</v>
      </c>
      <c r="P212" s="10">
        <f>O212+O128</f>
        <v>1</v>
      </c>
      <c r="Q212" s="15"/>
    </row>
    <row r="213" spans="1:17">
      <c r="A213" s="5">
        <v>1985</v>
      </c>
      <c r="B213" s="2">
        <f t="shared" ref="B213:M213" si="38">C45-B129</f>
        <v>0</v>
      </c>
      <c r="C213" s="2">
        <f t="shared" si="38"/>
        <v>0</v>
      </c>
      <c r="D213" s="2">
        <f t="shared" si="38"/>
        <v>0</v>
      </c>
      <c r="E213" s="2">
        <f t="shared" si="38"/>
        <v>0</v>
      </c>
      <c r="F213" s="2">
        <f t="shared" si="38"/>
        <v>0</v>
      </c>
      <c r="G213" s="2">
        <f t="shared" si="38"/>
        <v>51</v>
      </c>
      <c r="H213" s="2">
        <f t="shared" si="38"/>
        <v>399</v>
      </c>
      <c r="I213" s="2">
        <f t="shared" si="38"/>
        <v>425</v>
      </c>
      <c r="J213" s="2">
        <f t="shared" si="38"/>
        <v>70</v>
      </c>
      <c r="K213" s="2">
        <f t="shared" si="38"/>
        <v>0</v>
      </c>
      <c r="L213" s="2">
        <f t="shared" si="38"/>
        <v>0</v>
      </c>
      <c r="M213" s="2">
        <f t="shared" si="38"/>
        <v>0</v>
      </c>
      <c r="N213" s="2">
        <f>SUM(B213:M213)</f>
        <v>945</v>
      </c>
      <c r="O213" s="10">
        <f>N213/O45</f>
        <v>0.33689839572192515</v>
      </c>
      <c r="P213" s="10">
        <f>O213+O129</f>
        <v>1</v>
      </c>
      <c r="Q213" s="15"/>
    </row>
    <row r="214" spans="1:1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5"/>
    </row>
    <row r="215" spans="1:17">
      <c r="A215" s="5">
        <v>1986</v>
      </c>
      <c r="B215" s="2">
        <f t="shared" ref="B215:M215" si="39">C47-B131</f>
        <v>0</v>
      </c>
      <c r="C215" s="2">
        <f t="shared" si="39"/>
        <v>0</v>
      </c>
      <c r="D215" s="2">
        <f t="shared" si="39"/>
        <v>0</v>
      </c>
      <c r="E215" s="2">
        <f t="shared" si="39"/>
        <v>0</v>
      </c>
      <c r="F215" s="2">
        <f t="shared" si="39"/>
        <v>0</v>
      </c>
      <c r="G215" s="2">
        <f t="shared" si="39"/>
        <v>307</v>
      </c>
      <c r="H215" s="2">
        <f t="shared" si="39"/>
        <v>803</v>
      </c>
      <c r="I215" s="2">
        <f t="shared" si="39"/>
        <v>516</v>
      </c>
      <c r="J215" s="2">
        <f t="shared" si="39"/>
        <v>0</v>
      </c>
      <c r="K215" s="2">
        <f t="shared" si="39"/>
        <v>0</v>
      </c>
      <c r="L215" s="2">
        <f t="shared" si="39"/>
        <v>0</v>
      </c>
      <c r="M215" s="2">
        <f t="shared" si="39"/>
        <v>0</v>
      </c>
      <c r="N215" s="2">
        <f>SUM(B215:M215)</f>
        <v>1626</v>
      </c>
      <c r="O215" s="10">
        <f>N215/O47</f>
        <v>0.36862389480843344</v>
      </c>
      <c r="P215" s="10">
        <f>O215+O131</f>
        <v>1</v>
      </c>
      <c r="Q215" s="15"/>
    </row>
    <row r="216" spans="1:17">
      <c r="A216" s="5">
        <v>1987</v>
      </c>
      <c r="B216" s="2">
        <f t="shared" ref="B216:M216" si="40">C48-B132</f>
        <v>0</v>
      </c>
      <c r="C216" s="2">
        <f t="shared" si="40"/>
        <v>0</v>
      </c>
      <c r="D216" s="2">
        <f t="shared" si="40"/>
        <v>0</v>
      </c>
      <c r="E216" s="2">
        <f t="shared" si="40"/>
        <v>0</v>
      </c>
      <c r="F216" s="2">
        <f t="shared" si="40"/>
        <v>0</v>
      </c>
      <c r="G216" s="2">
        <f t="shared" si="40"/>
        <v>393</v>
      </c>
      <c r="H216" s="2">
        <f t="shared" si="40"/>
        <v>540</v>
      </c>
      <c r="I216" s="2">
        <f t="shared" si="40"/>
        <v>306</v>
      </c>
      <c r="J216" s="2">
        <f t="shared" si="40"/>
        <v>0</v>
      </c>
      <c r="K216" s="2">
        <f t="shared" si="40"/>
        <v>0</v>
      </c>
      <c r="L216" s="2">
        <f t="shared" si="40"/>
        <v>0</v>
      </c>
      <c r="M216" s="2">
        <f t="shared" si="40"/>
        <v>0</v>
      </c>
      <c r="N216" s="2">
        <f>SUM(B216:M216)</f>
        <v>1239</v>
      </c>
      <c r="O216" s="10">
        <f>N216/O48</f>
        <v>0.43095652173913046</v>
      </c>
      <c r="P216" s="10">
        <f>O216+O132</f>
        <v>1</v>
      </c>
      <c r="Q216" s="15"/>
    </row>
    <row r="217" spans="1:17">
      <c r="A217" s="5">
        <v>1988</v>
      </c>
      <c r="B217" s="2">
        <f t="shared" ref="B217:M217" si="41">C49-B133</f>
        <v>0</v>
      </c>
      <c r="C217" s="2">
        <f t="shared" si="41"/>
        <v>0</v>
      </c>
      <c r="D217" s="2">
        <f t="shared" si="41"/>
        <v>0</v>
      </c>
      <c r="E217" s="2">
        <f t="shared" si="41"/>
        <v>0</v>
      </c>
      <c r="F217" s="2">
        <f t="shared" si="41"/>
        <v>0</v>
      </c>
      <c r="G217" s="2">
        <f t="shared" si="41"/>
        <v>461</v>
      </c>
      <c r="H217" s="2">
        <f t="shared" si="41"/>
        <v>622</v>
      </c>
      <c r="I217" s="2">
        <f t="shared" si="41"/>
        <v>583</v>
      </c>
      <c r="J217" s="2">
        <f t="shared" si="41"/>
        <v>30</v>
      </c>
      <c r="K217" s="2">
        <f t="shared" si="41"/>
        <v>0</v>
      </c>
      <c r="L217" s="2">
        <f t="shared" si="41"/>
        <v>0</v>
      </c>
      <c r="M217" s="2">
        <f t="shared" si="41"/>
        <v>0</v>
      </c>
      <c r="N217" s="2">
        <f>SUM(B217:M217)</f>
        <v>1696</v>
      </c>
      <c r="O217" s="10">
        <f>N217/O49</f>
        <v>0.37233809001097695</v>
      </c>
      <c r="P217" s="10">
        <f>O217+O133</f>
        <v>1</v>
      </c>
      <c r="Q217" s="15"/>
    </row>
    <row r="218" spans="1:17">
      <c r="A218" s="5">
        <v>1989</v>
      </c>
      <c r="B218" s="2">
        <f t="shared" ref="B218:M218" si="42">C50-B134</f>
        <v>0</v>
      </c>
      <c r="C218" s="2">
        <f t="shared" si="42"/>
        <v>0</v>
      </c>
      <c r="D218" s="2">
        <f t="shared" si="42"/>
        <v>0</v>
      </c>
      <c r="E218" s="2">
        <f t="shared" si="42"/>
        <v>0</v>
      </c>
      <c r="F218" s="2">
        <f t="shared" si="42"/>
        <v>0</v>
      </c>
      <c r="G218" s="2">
        <f t="shared" si="42"/>
        <v>81</v>
      </c>
      <c r="H218" s="2">
        <f t="shared" si="42"/>
        <v>512</v>
      </c>
      <c r="I218" s="2">
        <f t="shared" si="42"/>
        <v>401</v>
      </c>
      <c r="J218" s="2">
        <f t="shared" si="42"/>
        <v>0</v>
      </c>
      <c r="K218" s="2">
        <f t="shared" si="42"/>
        <v>0</v>
      </c>
      <c r="L218" s="2">
        <f t="shared" si="42"/>
        <v>0</v>
      </c>
      <c r="M218" s="2">
        <f t="shared" si="42"/>
        <v>0</v>
      </c>
      <c r="N218" s="2">
        <f>SUM(B218:M218)</f>
        <v>994</v>
      </c>
      <c r="O218" s="10">
        <f>N218/O50</f>
        <v>0.35474660956459669</v>
      </c>
      <c r="P218" s="10">
        <f>O218+O134</f>
        <v>1</v>
      </c>
      <c r="Q218" s="15"/>
    </row>
    <row r="219" spans="1:17">
      <c r="A219" s="4">
        <v>1990</v>
      </c>
      <c r="B219" s="2">
        <f t="shared" ref="B219:M219" si="43">C51-B135</f>
        <v>0</v>
      </c>
      <c r="C219" s="2">
        <f t="shared" si="43"/>
        <v>0</v>
      </c>
      <c r="D219" s="2">
        <f t="shared" si="43"/>
        <v>0</v>
      </c>
      <c r="E219" s="2">
        <f t="shared" si="43"/>
        <v>0</v>
      </c>
      <c r="F219" s="2">
        <f t="shared" si="43"/>
        <v>0</v>
      </c>
      <c r="G219" s="2">
        <f t="shared" si="43"/>
        <v>0</v>
      </c>
      <c r="H219" s="2">
        <f t="shared" si="43"/>
        <v>706</v>
      </c>
      <c r="I219" s="2">
        <f t="shared" si="43"/>
        <v>0</v>
      </c>
      <c r="J219" s="2">
        <f t="shared" si="43"/>
        <v>160</v>
      </c>
      <c r="K219" s="2">
        <f t="shared" si="43"/>
        <v>0</v>
      </c>
      <c r="L219" s="2">
        <f t="shared" si="43"/>
        <v>0</v>
      </c>
      <c r="M219" s="2">
        <f t="shared" si="43"/>
        <v>0</v>
      </c>
      <c r="N219" s="2">
        <f>SUM(B219:M219)</f>
        <v>866</v>
      </c>
      <c r="O219" s="10">
        <f>N219/O51</f>
        <v>0.4046728971962617</v>
      </c>
      <c r="P219" s="10">
        <f>O219+O135</f>
        <v>1</v>
      </c>
      <c r="Q219" s="15"/>
    </row>
    <row r="220" spans="1:1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5"/>
    </row>
    <row r="221" spans="1:17">
      <c r="A221" s="5">
        <v>1991</v>
      </c>
      <c r="B221" s="2">
        <f t="shared" ref="B221:M221" si="44">C53-B137</f>
        <v>0</v>
      </c>
      <c r="C221" s="2">
        <f t="shared" si="44"/>
        <v>0</v>
      </c>
      <c r="D221" s="2">
        <f t="shared" si="44"/>
        <v>0</v>
      </c>
      <c r="E221" s="2">
        <f t="shared" si="44"/>
        <v>0</v>
      </c>
      <c r="F221" s="2">
        <f t="shared" si="44"/>
        <v>0</v>
      </c>
      <c r="G221" s="2">
        <f t="shared" si="44"/>
        <v>301</v>
      </c>
      <c r="H221" s="2">
        <f t="shared" si="44"/>
        <v>536</v>
      </c>
      <c r="I221" s="2">
        <f t="shared" si="44"/>
        <v>329</v>
      </c>
      <c r="J221" s="2">
        <f t="shared" si="44"/>
        <v>0</v>
      </c>
      <c r="K221" s="2">
        <f t="shared" si="44"/>
        <v>0</v>
      </c>
      <c r="L221" s="2">
        <f t="shared" si="44"/>
        <v>0</v>
      </c>
      <c r="M221" s="2">
        <f t="shared" si="44"/>
        <v>0</v>
      </c>
      <c r="N221" s="2">
        <f>SUM(B221:M221)</f>
        <v>1166</v>
      </c>
      <c r="O221" s="10">
        <f>N221/O53</f>
        <v>0.41882183908045978</v>
      </c>
      <c r="P221" s="10">
        <f>O221+O137</f>
        <v>1</v>
      </c>
      <c r="Q221" s="15"/>
    </row>
    <row r="222" spans="1:17">
      <c r="A222" s="5">
        <v>1992</v>
      </c>
      <c r="B222" s="2">
        <f t="shared" ref="B222:M222" si="45">C54-B138</f>
        <v>0</v>
      </c>
      <c r="C222" s="2">
        <f t="shared" si="45"/>
        <v>0</v>
      </c>
      <c r="D222" s="2">
        <f t="shared" si="45"/>
        <v>0</v>
      </c>
      <c r="E222" s="2">
        <f t="shared" si="45"/>
        <v>0</v>
      </c>
      <c r="F222" s="2">
        <f t="shared" si="45"/>
        <v>0</v>
      </c>
      <c r="G222" s="2">
        <f t="shared" si="45"/>
        <v>15</v>
      </c>
      <c r="H222" s="2">
        <f t="shared" si="45"/>
        <v>250</v>
      </c>
      <c r="I222" s="2">
        <f t="shared" si="45"/>
        <v>367</v>
      </c>
      <c r="J222" s="2">
        <f t="shared" si="45"/>
        <v>61</v>
      </c>
      <c r="K222" s="2">
        <f t="shared" si="45"/>
        <v>0</v>
      </c>
      <c r="L222" s="2">
        <f t="shared" si="45"/>
        <v>0</v>
      </c>
      <c r="M222" s="2">
        <f t="shared" si="45"/>
        <v>0</v>
      </c>
      <c r="N222" s="2">
        <f>SUM(B222:M222)</f>
        <v>693</v>
      </c>
      <c r="O222" s="10">
        <f>N222/O54</f>
        <v>0.38780078343592611</v>
      </c>
      <c r="P222" s="10">
        <f>O222+O138</f>
        <v>1</v>
      </c>
      <c r="Q222" s="15"/>
    </row>
    <row r="223" spans="1:17">
      <c r="A223" s="5">
        <v>1993</v>
      </c>
      <c r="B223" s="2">
        <f t="shared" ref="B223:M223" si="46">C55-B139</f>
        <v>0</v>
      </c>
      <c r="C223" s="2">
        <f t="shared" si="46"/>
        <v>0</v>
      </c>
      <c r="D223" s="2">
        <f t="shared" si="46"/>
        <v>0</v>
      </c>
      <c r="E223" s="2">
        <f t="shared" si="46"/>
        <v>0</v>
      </c>
      <c r="F223" s="2">
        <f t="shared" si="46"/>
        <v>0</v>
      </c>
      <c r="G223" s="2">
        <f t="shared" si="46"/>
        <v>0</v>
      </c>
      <c r="H223" s="2">
        <f t="shared" si="46"/>
        <v>0</v>
      </c>
      <c r="I223" s="2">
        <f t="shared" si="46"/>
        <v>503</v>
      </c>
      <c r="J223" s="2">
        <f t="shared" si="46"/>
        <v>0</v>
      </c>
      <c r="K223" s="2">
        <f t="shared" si="46"/>
        <v>0</v>
      </c>
      <c r="L223" s="2">
        <f t="shared" si="46"/>
        <v>0</v>
      </c>
      <c r="M223" s="2">
        <f t="shared" si="46"/>
        <v>0</v>
      </c>
      <c r="N223" s="2">
        <f>SUM(B223:M223)</f>
        <v>503</v>
      </c>
      <c r="O223" s="10">
        <f>N223/O55</f>
        <v>0.96917148362235073</v>
      </c>
      <c r="P223" s="10">
        <f>O223+O139</f>
        <v>1</v>
      </c>
      <c r="Q223" s="15"/>
    </row>
    <row r="224" spans="1:17">
      <c r="A224" s="5">
        <v>1994</v>
      </c>
      <c r="B224" s="2">
        <f t="shared" ref="B224:M224" si="47">C56-B140</f>
        <v>0</v>
      </c>
      <c r="C224" s="2">
        <f t="shared" si="47"/>
        <v>0</v>
      </c>
      <c r="D224" s="2">
        <f t="shared" si="47"/>
        <v>0</v>
      </c>
      <c r="E224" s="2">
        <f t="shared" si="47"/>
        <v>0</v>
      </c>
      <c r="F224" s="2">
        <f t="shared" si="47"/>
        <v>0</v>
      </c>
      <c r="G224" s="2">
        <f t="shared" si="47"/>
        <v>439</v>
      </c>
      <c r="H224" s="2">
        <f t="shared" si="47"/>
        <v>519</v>
      </c>
      <c r="I224" s="2">
        <f t="shared" si="47"/>
        <v>800</v>
      </c>
      <c r="J224" s="2">
        <f t="shared" si="47"/>
        <v>0</v>
      </c>
      <c r="K224" s="2">
        <f t="shared" si="47"/>
        <v>0</v>
      </c>
      <c r="L224" s="2">
        <f t="shared" si="47"/>
        <v>0</v>
      </c>
      <c r="M224" s="2">
        <f t="shared" si="47"/>
        <v>0</v>
      </c>
      <c r="N224" s="2">
        <f>SUM(B224:M224)</f>
        <v>1758</v>
      </c>
      <c r="O224" s="10">
        <f>N224/O56</f>
        <v>0.49465391108610018</v>
      </c>
      <c r="P224" s="10">
        <f>O224+O140</f>
        <v>1</v>
      </c>
      <c r="Q224" s="15"/>
    </row>
    <row r="225" spans="1:17">
      <c r="A225" s="5">
        <v>1995</v>
      </c>
      <c r="B225" s="2">
        <f t="shared" ref="B225:M225" si="48">C57-B141</f>
        <v>0</v>
      </c>
      <c r="C225" s="2">
        <f t="shared" si="48"/>
        <v>0</v>
      </c>
      <c r="D225" s="2">
        <f t="shared" si="48"/>
        <v>0</v>
      </c>
      <c r="E225" s="2">
        <f t="shared" si="48"/>
        <v>0</v>
      </c>
      <c r="F225" s="2">
        <f t="shared" si="48"/>
        <v>0</v>
      </c>
      <c r="G225" s="2">
        <f t="shared" si="48"/>
        <v>0</v>
      </c>
      <c r="H225" s="2">
        <f t="shared" si="48"/>
        <v>701</v>
      </c>
      <c r="I225" s="2">
        <f t="shared" si="48"/>
        <v>857</v>
      </c>
      <c r="J225" s="2">
        <f t="shared" si="48"/>
        <v>362</v>
      </c>
      <c r="K225" s="2">
        <f t="shared" si="48"/>
        <v>0</v>
      </c>
      <c r="L225" s="2">
        <f t="shared" si="48"/>
        <v>0</v>
      </c>
      <c r="M225" s="2">
        <f t="shared" si="48"/>
        <v>0</v>
      </c>
      <c r="N225" s="2">
        <f>SUM(B225:M225)</f>
        <v>1920</v>
      </c>
      <c r="O225" s="10">
        <f>N225/O57</f>
        <v>0.48448145344436033</v>
      </c>
      <c r="P225" s="10">
        <f>O225+O141</f>
        <v>1</v>
      </c>
      <c r="Q225" s="15"/>
    </row>
    <row r="226" spans="1:17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5"/>
    </row>
    <row r="227" spans="1:17">
      <c r="A227" s="5">
        <v>1996</v>
      </c>
      <c r="B227" s="2">
        <f t="shared" ref="B227:M227" si="49">C59-B143</f>
        <v>0</v>
      </c>
      <c r="C227" s="2">
        <f t="shared" si="49"/>
        <v>0</v>
      </c>
      <c r="D227" s="2">
        <f t="shared" si="49"/>
        <v>0</v>
      </c>
      <c r="E227" s="2">
        <f t="shared" si="49"/>
        <v>0</v>
      </c>
      <c r="F227" s="2">
        <f t="shared" si="49"/>
        <v>0</v>
      </c>
      <c r="G227" s="2">
        <f t="shared" si="49"/>
        <v>0</v>
      </c>
      <c r="H227" s="2">
        <f t="shared" si="49"/>
        <v>398</v>
      </c>
      <c r="I227" s="2">
        <f t="shared" si="49"/>
        <v>479</v>
      </c>
      <c r="J227" s="2">
        <f t="shared" si="49"/>
        <v>137</v>
      </c>
      <c r="K227" s="2">
        <f t="shared" si="49"/>
        <v>0</v>
      </c>
      <c r="L227" s="2">
        <f t="shared" si="49"/>
        <v>0</v>
      </c>
      <c r="M227" s="2">
        <f t="shared" si="49"/>
        <v>0</v>
      </c>
      <c r="N227" s="2">
        <f>SUM(B227:M227)</f>
        <v>1014</v>
      </c>
      <c r="O227" s="10">
        <f>N227/O59</f>
        <v>0.45593525179856115</v>
      </c>
      <c r="P227" s="10">
        <f>O227+O143</f>
        <v>1</v>
      </c>
      <c r="Q227" s="15"/>
    </row>
    <row r="228" spans="1:17">
      <c r="A228" s="5">
        <v>1997</v>
      </c>
      <c r="B228" s="2">
        <f t="shared" ref="B228:M228" si="50">C60-B144</f>
        <v>0</v>
      </c>
      <c r="C228" s="2">
        <f t="shared" si="50"/>
        <v>0</v>
      </c>
      <c r="D228" s="2">
        <f t="shared" si="50"/>
        <v>0</v>
      </c>
      <c r="E228" s="2">
        <f t="shared" si="50"/>
        <v>0</v>
      </c>
      <c r="F228" s="2">
        <f t="shared" si="50"/>
        <v>0</v>
      </c>
      <c r="G228" s="2">
        <f t="shared" si="50"/>
        <v>9</v>
      </c>
      <c r="H228" s="2">
        <f t="shared" si="50"/>
        <v>816</v>
      </c>
      <c r="I228" s="2">
        <f t="shared" si="50"/>
        <v>367</v>
      </c>
      <c r="J228" s="2">
        <f t="shared" si="50"/>
        <v>18</v>
      </c>
      <c r="K228" s="2">
        <f t="shared" si="50"/>
        <v>0</v>
      </c>
      <c r="L228" s="2">
        <f t="shared" si="50"/>
        <v>0</v>
      </c>
      <c r="M228" s="2">
        <f t="shared" si="50"/>
        <v>0</v>
      </c>
      <c r="N228" s="2">
        <f>SUM(B228:M228)</f>
        <v>1210</v>
      </c>
      <c r="O228" s="10">
        <f>N228/O60</f>
        <v>0.4</v>
      </c>
      <c r="P228" s="10">
        <f>O228+O144</f>
        <v>1</v>
      </c>
      <c r="Q228" s="15"/>
    </row>
    <row r="229" spans="1:17">
      <c r="A229" s="5">
        <v>1998</v>
      </c>
      <c r="B229" s="2">
        <f t="shared" ref="B229:M229" si="51">C61-B145</f>
        <v>0</v>
      </c>
      <c r="C229" s="2">
        <f t="shared" si="51"/>
        <v>0</v>
      </c>
      <c r="D229" s="2">
        <f t="shared" si="51"/>
        <v>0</v>
      </c>
      <c r="E229" s="2">
        <f t="shared" si="51"/>
        <v>0</v>
      </c>
      <c r="F229" s="2">
        <f t="shared" si="51"/>
        <v>0</v>
      </c>
      <c r="G229" s="2">
        <f t="shared" si="51"/>
        <v>199</v>
      </c>
      <c r="H229" s="2">
        <f t="shared" si="51"/>
        <v>463</v>
      </c>
      <c r="I229" s="2">
        <f t="shared" si="51"/>
        <v>353</v>
      </c>
      <c r="J229" s="2">
        <f t="shared" si="51"/>
        <v>0</v>
      </c>
      <c r="K229" s="2">
        <f t="shared" si="51"/>
        <v>0</v>
      </c>
      <c r="L229" s="2">
        <f t="shared" si="51"/>
        <v>0</v>
      </c>
      <c r="M229" s="2">
        <f t="shared" si="51"/>
        <v>0</v>
      </c>
      <c r="N229" s="2">
        <f>SUM(B229:M229)</f>
        <v>1015</v>
      </c>
      <c r="O229" s="10">
        <f>N229/O61</f>
        <v>0.38593155893536124</v>
      </c>
      <c r="P229" s="10">
        <f>O229+O145</f>
        <v>1</v>
      </c>
      <c r="Q229" s="15"/>
    </row>
    <row r="230" spans="1:17">
      <c r="A230" s="5">
        <v>1999</v>
      </c>
      <c r="B230" s="2">
        <f t="shared" ref="B230:M230" si="52">C62-B146</f>
        <v>0</v>
      </c>
      <c r="C230" s="2">
        <f t="shared" si="52"/>
        <v>0</v>
      </c>
      <c r="D230" s="2">
        <f t="shared" si="52"/>
        <v>0</v>
      </c>
      <c r="E230" s="2">
        <f t="shared" si="52"/>
        <v>0</v>
      </c>
      <c r="F230" s="2">
        <f t="shared" si="52"/>
        <v>0</v>
      </c>
      <c r="G230" s="2">
        <f t="shared" si="52"/>
        <v>495</v>
      </c>
      <c r="H230" s="2">
        <f t="shared" si="52"/>
        <v>460</v>
      </c>
      <c r="I230" s="2">
        <f t="shared" si="52"/>
        <v>54</v>
      </c>
      <c r="J230" s="2">
        <f t="shared" si="52"/>
        <v>0</v>
      </c>
      <c r="K230" s="2">
        <f t="shared" si="52"/>
        <v>0</v>
      </c>
      <c r="L230" s="2">
        <f t="shared" si="52"/>
        <v>0</v>
      </c>
      <c r="M230" s="2">
        <f t="shared" si="52"/>
        <v>0</v>
      </c>
      <c r="N230" s="2">
        <f>SUM(B230:M230)</f>
        <v>1009</v>
      </c>
      <c r="O230" s="10">
        <f>N230/O62</f>
        <v>0.34064821066846723</v>
      </c>
      <c r="P230" s="10">
        <f>O230+O146</f>
        <v>1</v>
      </c>
      <c r="Q230" s="15"/>
    </row>
    <row r="231" spans="1:17">
      <c r="A231" s="5">
        <v>2000</v>
      </c>
      <c r="B231" s="2">
        <f t="shared" ref="B231:M231" si="53">C63-B147</f>
        <v>0</v>
      </c>
      <c r="C231" s="2">
        <f t="shared" si="53"/>
        <v>0</v>
      </c>
      <c r="D231" s="2">
        <f t="shared" si="53"/>
        <v>0</v>
      </c>
      <c r="E231" s="2">
        <f t="shared" si="53"/>
        <v>0</v>
      </c>
      <c r="F231" s="2">
        <f t="shared" si="53"/>
        <v>0</v>
      </c>
      <c r="G231" s="2">
        <f t="shared" si="53"/>
        <v>277</v>
      </c>
      <c r="H231" s="2">
        <f t="shared" si="53"/>
        <v>524</v>
      </c>
      <c r="I231" s="2">
        <f t="shared" si="53"/>
        <v>636</v>
      </c>
      <c r="J231" s="2">
        <f t="shared" si="53"/>
        <v>0</v>
      </c>
      <c r="K231" s="2">
        <f t="shared" si="53"/>
        <v>0</v>
      </c>
      <c r="L231" s="2">
        <f t="shared" si="53"/>
        <v>0</v>
      </c>
      <c r="M231" s="2">
        <f t="shared" si="53"/>
        <v>0</v>
      </c>
      <c r="N231" s="2">
        <f>SUM(B231:M231)</f>
        <v>1437</v>
      </c>
      <c r="O231" s="10">
        <f>N231/O63</f>
        <v>0.3641662442980233</v>
      </c>
      <c r="P231" s="10">
        <f>O231+O147</f>
        <v>1</v>
      </c>
      <c r="Q231" s="15"/>
    </row>
    <row r="232" spans="1:17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5"/>
    </row>
    <row r="233" spans="1:17">
      <c r="A233" s="5">
        <v>2001</v>
      </c>
      <c r="B233" s="2">
        <f t="shared" ref="B233:M233" si="54">C65-B149</f>
        <v>0</v>
      </c>
      <c r="C233" s="2">
        <f t="shared" si="54"/>
        <v>0</v>
      </c>
      <c r="D233" s="2">
        <f t="shared" si="54"/>
        <v>0</v>
      </c>
      <c r="E233" s="2">
        <f t="shared" si="54"/>
        <v>0</v>
      </c>
      <c r="F233" s="2">
        <f t="shared" si="54"/>
        <v>0</v>
      </c>
      <c r="G233" s="2">
        <f t="shared" si="54"/>
        <v>45</v>
      </c>
      <c r="H233" s="2">
        <f t="shared" si="54"/>
        <v>533</v>
      </c>
      <c r="I233" s="2">
        <f t="shared" si="54"/>
        <v>628</v>
      </c>
      <c r="J233" s="2">
        <f t="shared" si="54"/>
        <v>130</v>
      </c>
      <c r="K233" s="2">
        <f t="shared" si="54"/>
        <v>0</v>
      </c>
      <c r="L233" s="2">
        <f t="shared" si="54"/>
        <v>0</v>
      </c>
      <c r="M233" s="2">
        <f t="shared" si="54"/>
        <v>0</v>
      </c>
      <c r="N233" s="2">
        <f>SUM(B233:M233)</f>
        <v>1336</v>
      </c>
      <c r="O233" s="10">
        <f>N233/O65</f>
        <v>0.39190378410090937</v>
      </c>
      <c r="P233" s="10">
        <f>O233+O149</f>
        <v>1</v>
      </c>
      <c r="Q233" s="15"/>
    </row>
    <row r="234" spans="1:17">
      <c r="A234" s="5">
        <v>2002</v>
      </c>
      <c r="B234" s="2">
        <f t="shared" ref="B234:M234" si="55">C66-B150</f>
        <v>0</v>
      </c>
      <c r="C234" s="2">
        <f t="shared" si="55"/>
        <v>0</v>
      </c>
      <c r="D234" s="2">
        <f t="shared" si="55"/>
        <v>0</v>
      </c>
      <c r="E234" s="2">
        <f t="shared" si="55"/>
        <v>0</v>
      </c>
      <c r="F234" s="2">
        <f t="shared" si="55"/>
        <v>0</v>
      </c>
      <c r="G234" s="2">
        <f t="shared" si="55"/>
        <v>179</v>
      </c>
      <c r="H234" s="2">
        <f t="shared" si="55"/>
        <v>695</v>
      </c>
      <c r="I234" s="2">
        <f t="shared" si="55"/>
        <v>263</v>
      </c>
      <c r="J234" s="2">
        <f t="shared" si="55"/>
        <v>0</v>
      </c>
      <c r="K234" s="2">
        <f t="shared" si="55"/>
        <v>0</v>
      </c>
      <c r="L234" s="2">
        <f t="shared" si="55"/>
        <v>0</v>
      </c>
      <c r="M234" s="2">
        <f t="shared" si="55"/>
        <v>0</v>
      </c>
      <c r="N234" s="2">
        <f>SUM(B234:M234)</f>
        <v>1137</v>
      </c>
      <c r="O234" s="10">
        <f>N234/O66</f>
        <v>0.3473877176901925</v>
      </c>
      <c r="P234" s="10">
        <f>O234+O150</f>
        <v>1</v>
      </c>
      <c r="Q234" s="15"/>
    </row>
    <row r="235" spans="1:17">
      <c r="A235" s="5">
        <v>2003</v>
      </c>
      <c r="B235" s="2">
        <f t="shared" ref="B235:M235" si="56">C67-B151</f>
        <v>0</v>
      </c>
      <c r="C235" s="2">
        <f t="shared" si="56"/>
        <v>0</v>
      </c>
      <c r="D235" s="2">
        <f t="shared" si="56"/>
        <v>0</v>
      </c>
      <c r="E235" s="2">
        <f t="shared" si="56"/>
        <v>0</v>
      </c>
      <c r="F235" s="2">
        <f t="shared" si="56"/>
        <v>0</v>
      </c>
      <c r="G235" s="2">
        <f t="shared" si="56"/>
        <v>0</v>
      </c>
      <c r="H235" s="2">
        <f t="shared" si="56"/>
        <v>640</v>
      </c>
      <c r="I235" s="2">
        <f t="shared" si="56"/>
        <v>254</v>
      </c>
      <c r="J235" s="2">
        <f t="shared" si="56"/>
        <v>0</v>
      </c>
      <c r="K235" s="2">
        <f t="shared" si="56"/>
        <v>0</v>
      </c>
      <c r="L235" s="2">
        <f t="shared" si="56"/>
        <v>0</v>
      </c>
      <c r="M235" s="2">
        <f t="shared" si="56"/>
        <v>0</v>
      </c>
      <c r="N235" s="2">
        <f>SUM(B235:M235)</f>
        <v>894</v>
      </c>
      <c r="O235" s="10">
        <f>N235/O67</f>
        <v>0.52993479549496147</v>
      </c>
      <c r="P235" s="10">
        <f>O235+O151</f>
        <v>1</v>
      </c>
      <c r="Q235" s="15"/>
    </row>
    <row r="236" spans="1:17">
      <c r="A236" s="5">
        <v>2004</v>
      </c>
      <c r="B236" s="2">
        <f t="shared" ref="B236:M236" si="57">C68-B152</f>
        <v>0</v>
      </c>
      <c r="C236" s="2">
        <f t="shared" si="57"/>
        <v>0</v>
      </c>
      <c r="D236" s="2">
        <f t="shared" si="57"/>
        <v>0</v>
      </c>
      <c r="E236" s="2">
        <f t="shared" si="57"/>
        <v>0</v>
      </c>
      <c r="F236" s="2">
        <f t="shared" si="57"/>
        <v>0</v>
      </c>
      <c r="G236" s="2">
        <f t="shared" si="57"/>
        <v>0</v>
      </c>
      <c r="H236" s="2">
        <f t="shared" si="57"/>
        <v>0</v>
      </c>
      <c r="I236" s="2">
        <f t="shared" si="57"/>
        <v>0</v>
      </c>
      <c r="J236" s="2">
        <f t="shared" si="57"/>
        <v>0</v>
      </c>
      <c r="K236" s="2">
        <f t="shared" si="57"/>
        <v>0</v>
      </c>
      <c r="L236" s="2">
        <f t="shared" si="57"/>
        <v>0</v>
      </c>
      <c r="M236" s="2">
        <f t="shared" si="57"/>
        <v>0</v>
      </c>
      <c r="N236" s="2">
        <f>SUM(B236:M236)</f>
        <v>0</v>
      </c>
      <c r="O236" s="10">
        <v>0</v>
      </c>
      <c r="P236" s="10">
        <v>0</v>
      </c>
      <c r="Q236" s="15"/>
    </row>
    <row r="237" spans="1:17">
      <c r="A237" s="5">
        <v>2005</v>
      </c>
      <c r="B237" s="2">
        <v>0</v>
      </c>
      <c r="C237" s="2">
        <v>0</v>
      </c>
      <c r="D237" s="2">
        <v>0</v>
      </c>
      <c r="E237" s="2">
        <v>0</v>
      </c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10">
        <v>0</v>
      </c>
      <c r="P237" s="10">
        <v>0</v>
      </c>
      <c r="Q237" s="15"/>
    </row>
    <row r="238" spans="1:17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  <c r="Q238" s="15"/>
    </row>
    <row r="239" spans="1:17">
      <c r="A239" s="5">
        <v>2006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1">
        <v>0</v>
      </c>
      <c r="P239" s="21">
        <v>0</v>
      </c>
      <c r="Q239" s="15"/>
    </row>
    <row r="240" spans="1:17">
      <c r="A240" s="5">
        <v>2007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1">
        <v>0</v>
      </c>
      <c r="P240" s="21">
        <v>0</v>
      </c>
      <c r="Q240" s="15"/>
    </row>
    <row r="241" spans="1:17">
      <c r="A241" s="5">
        <v>2008</v>
      </c>
      <c r="B241" s="2">
        <v>0</v>
      </c>
      <c r="C241" s="2">
        <v>0</v>
      </c>
      <c r="D241" s="2">
        <v>0</v>
      </c>
      <c r="E241" s="2">
        <v>0</v>
      </c>
      <c r="F241" s="2">
        <f t="shared" ref="F241:K241" si="58">G73-F157</f>
        <v>0</v>
      </c>
      <c r="G241" s="2">
        <f t="shared" si="58"/>
        <v>0</v>
      </c>
      <c r="H241" s="2">
        <f t="shared" si="58"/>
        <v>167</v>
      </c>
      <c r="I241" s="2">
        <f t="shared" si="58"/>
        <v>257</v>
      </c>
      <c r="J241" s="2">
        <f t="shared" si="58"/>
        <v>0</v>
      </c>
      <c r="K241" s="2">
        <f t="shared" si="58"/>
        <v>0</v>
      </c>
      <c r="L241" s="2">
        <v>0</v>
      </c>
      <c r="M241" s="2">
        <v>0</v>
      </c>
      <c r="N241" s="2">
        <f>SUM(B241:M241)</f>
        <v>424</v>
      </c>
      <c r="O241" s="10">
        <f>N241/O73</f>
        <v>0.73611111111111116</v>
      </c>
      <c r="P241" s="10">
        <f>O241+O157</f>
        <v>1</v>
      </c>
      <c r="Q241" s="15"/>
    </row>
    <row r="242" spans="1:17">
      <c r="A242" s="5">
        <v>2009</v>
      </c>
      <c r="B242" s="2">
        <v>0</v>
      </c>
      <c r="C242" s="2">
        <v>0</v>
      </c>
      <c r="D242" s="2">
        <v>0</v>
      </c>
      <c r="E242" s="2">
        <v>0</v>
      </c>
      <c r="F242" s="2">
        <f t="shared" ref="F242" si="59">G74-F158</f>
        <v>0</v>
      </c>
      <c r="G242" s="2">
        <f t="shared" ref="G242" si="60">H74-G158</f>
        <v>148</v>
      </c>
      <c r="H242" s="2">
        <f t="shared" ref="H242" si="61">I74-H158</f>
        <v>272</v>
      </c>
      <c r="I242" s="2">
        <f t="shared" ref="I242" si="62">J74-I158</f>
        <v>239</v>
      </c>
      <c r="J242" s="2">
        <f t="shared" ref="J242" si="63">K74-J158</f>
        <v>0</v>
      </c>
      <c r="K242" s="2">
        <f t="shared" ref="K242" si="64">L74-K158</f>
        <v>0</v>
      </c>
      <c r="L242" s="2">
        <v>0</v>
      </c>
      <c r="M242" s="2">
        <v>0</v>
      </c>
      <c r="N242" s="2">
        <f>SUM(B242:M242)</f>
        <v>659</v>
      </c>
      <c r="O242" s="10">
        <f>N242/O74</f>
        <v>0.72497249724972501</v>
      </c>
      <c r="P242" s="10">
        <f>O242+O158</f>
        <v>1</v>
      </c>
      <c r="Q242" s="15"/>
    </row>
    <row r="243" spans="1:17">
      <c r="A243" s="5">
        <v>2010</v>
      </c>
      <c r="B243" s="2">
        <v>0</v>
      </c>
      <c r="C243" s="2">
        <v>0</v>
      </c>
      <c r="D243" s="2">
        <v>0</v>
      </c>
      <c r="E243" s="2">
        <v>0</v>
      </c>
      <c r="F243" s="2">
        <f t="shared" ref="F243" si="65">G75-F159</f>
        <v>0</v>
      </c>
      <c r="G243" s="2">
        <f t="shared" ref="G243" si="66">H75-G159</f>
        <v>0</v>
      </c>
      <c r="H243" s="2">
        <f t="shared" ref="H243" si="67">I75-H159</f>
        <v>292</v>
      </c>
      <c r="I243" s="2">
        <f t="shared" ref="I243" si="68">J75-I159</f>
        <v>287</v>
      </c>
      <c r="J243" s="2">
        <f t="shared" ref="J243" si="69">K75-J159</f>
        <v>0</v>
      </c>
      <c r="K243" s="2">
        <f t="shared" ref="K243" si="70">L75-K159</f>
        <v>0</v>
      </c>
      <c r="L243" s="2">
        <v>0</v>
      </c>
      <c r="M243" s="2">
        <v>0</v>
      </c>
      <c r="N243" s="2">
        <f>SUM(B243:M243)</f>
        <v>579</v>
      </c>
      <c r="O243" s="10">
        <f>N243/O75</f>
        <v>0.77097203728362185</v>
      </c>
      <c r="P243" s="10">
        <f>O243+O159</f>
        <v>1</v>
      </c>
      <c r="Q243" s="15"/>
    </row>
    <row r="244" spans="1:17">
      <c r="A244" s="5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10"/>
      <c r="P244" s="10"/>
      <c r="Q244" s="15"/>
    </row>
    <row r="245" spans="1:17">
      <c r="A245" s="5">
        <v>2011</v>
      </c>
      <c r="B245" s="2">
        <v>0</v>
      </c>
      <c r="C245" s="2">
        <v>0</v>
      </c>
      <c r="D245" s="2">
        <v>0</v>
      </c>
      <c r="E245" s="2">
        <v>0</v>
      </c>
      <c r="F245" s="2">
        <f t="shared" ref="F245" si="71">G77-F161</f>
        <v>0</v>
      </c>
      <c r="G245" s="2">
        <f t="shared" ref="G245" si="72">H77-G161</f>
        <v>27</v>
      </c>
      <c r="H245" s="2">
        <f t="shared" ref="H245" si="73">I77-H161</f>
        <v>319</v>
      </c>
      <c r="I245" s="2">
        <f t="shared" ref="I245" si="74">J77-I161</f>
        <v>67</v>
      </c>
      <c r="J245" s="2">
        <f t="shared" ref="J245" si="75">K77-J161</f>
        <v>0</v>
      </c>
      <c r="K245" s="2">
        <f t="shared" ref="K245" si="76">L77-K161</f>
        <v>0</v>
      </c>
      <c r="L245" s="2">
        <v>0</v>
      </c>
      <c r="M245" s="2">
        <v>0</v>
      </c>
      <c r="N245" s="2">
        <f t="shared" ref="N245:N250" si="77">SUM(B245:M245)</f>
        <v>413</v>
      </c>
      <c r="O245" s="10">
        <f>N245/O77</f>
        <v>0.56652949245541839</v>
      </c>
      <c r="P245" s="10">
        <f t="shared" ref="P245:P250" si="78">O245+O161</f>
        <v>1</v>
      </c>
      <c r="Q245" s="15"/>
    </row>
    <row r="246" spans="1:17">
      <c r="A246" s="5">
        <v>2012</v>
      </c>
      <c r="B246" s="2">
        <v>0</v>
      </c>
      <c r="C246" s="2">
        <v>0</v>
      </c>
      <c r="D246" s="2">
        <v>0</v>
      </c>
      <c r="E246" s="2">
        <v>0</v>
      </c>
      <c r="F246" s="2">
        <f t="shared" ref="F246" si="79">G78-F162</f>
        <v>0</v>
      </c>
      <c r="G246" s="2">
        <f t="shared" ref="G246" si="80">H78-G162</f>
        <v>293</v>
      </c>
      <c r="H246" s="2">
        <f t="shared" ref="H246" si="81">I78-H162</f>
        <v>375</v>
      </c>
      <c r="I246" s="2">
        <f t="shared" ref="I246" si="82">J78-I162</f>
        <v>201</v>
      </c>
      <c r="J246" s="2">
        <f t="shared" ref="J246" si="83">K78-J162</f>
        <v>0</v>
      </c>
      <c r="K246" s="2">
        <f t="shared" ref="K246" si="84">L78-K162</f>
        <v>0</v>
      </c>
      <c r="L246" s="2">
        <v>0</v>
      </c>
      <c r="M246" s="2">
        <v>0</v>
      </c>
      <c r="N246" s="2">
        <f t="shared" si="77"/>
        <v>869</v>
      </c>
      <c r="O246" s="10">
        <f>N246/O78</f>
        <v>0.52730582524271841</v>
      </c>
      <c r="P246" s="10">
        <f t="shared" si="78"/>
        <v>1</v>
      </c>
      <c r="Q246" s="15"/>
    </row>
    <row r="247" spans="1:17">
      <c r="A247" s="5">
        <v>2013</v>
      </c>
      <c r="B247" s="2">
        <v>0</v>
      </c>
      <c r="C247" s="2">
        <v>0</v>
      </c>
      <c r="D247" s="2">
        <v>0</v>
      </c>
      <c r="E247" s="2">
        <v>0</v>
      </c>
      <c r="F247" s="2">
        <f t="shared" ref="F247" si="85">G79-F163</f>
        <v>0</v>
      </c>
      <c r="G247" s="2">
        <f t="shared" ref="G247" si="86">H79-G163</f>
        <v>18</v>
      </c>
      <c r="H247" s="2">
        <f t="shared" ref="H247" si="87">I79-H163</f>
        <v>320</v>
      </c>
      <c r="I247" s="2">
        <f t="shared" ref="I247" si="88">J79-I163</f>
        <v>195</v>
      </c>
      <c r="J247" s="2">
        <f t="shared" ref="J247" si="89">K79-J163</f>
        <v>0</v>
      </c>
      <c r="K247" s="2">
        <f t="shared" ref="K247" si="90">L79-K163</f>
        <v>0</v>
      </c>
      <c r="L247" s="2">
        <v>0</v>
      </c>
      <c r="M247" s="2">
        <v>0</v>
      </c>
      <c r="N247" s="2">
        <f t="shared" si="77"/>
        <v>533</v>
      </c>
      <c r="O247" s="10">
        <f>N247/O79</f>
        <v>0.4419568822553897</v>
      </c>
      <c r="P247" s="10">
        <f t="shared" si="78"/>
        <v>1</v>
      </c>
      <c r="Q247" s="15"/>
    </row>
    <row r="248" spans="1:17">
      <c r="A248" s="5">
        <v>2014</v>
      </c>
      <c r="B248" s="2">
        <v>0</v>
      </c>
      <c r="C248" s="2">
        <v>0</v>
      </c>
      <c r="D248" s="2">
        <v>0</v>
      </c>
      <c r="E248" s="2">
        <v>0</v>
      </c>
      <c r="F248" s="2">
        <f t="shared" ref="F248:F249" si="91">G80-F164</f>
        <v>0</v>
      </c>
      <c r="G248" s="2">
        <f t="shared" ref="G248:G249" si="92">H80-G164</f>
        <v>0</v>
      </c>
      <c r="H248" s="2">
        <f t="shared" ref="H248:H249" si="93">I80-H164</f>
        <v>0</v>
      </c>
      <c r="I248" s="2">
        <f t="shared" ref="I248:I249" si="94">J80-I164</f>
        <v>0</v>
      </c>
      <c r="J248" s="2">
        <f t="shared" ref="J248:J249" si="95">K80-J164</f>
        <v>0</v>
      </c>
      <c r="K248" s="2">
        <f t="shared" ref="K248:K249" si="96">L80-K164</f>
        <v>0</v>
      </c>
      <c r="L248" s="2">
        <v>0</v>
      </c>
      <c r="M248" s="2">
        <v>0</v>
      </c>
      <c r="N248" s="2">
        <f t="shared" si="77"/>
        <v>0</v>
      </c>
      <c r="O248" s="10">
        <v>0</v>
      </c>
      <c r="P248" s="10">
        <f t="shared" si="78"/>
        <v>0</v>
      </c>
      <c r="Q248" s="15"/>
    </row>
    <row r="249" spans="1:17">
      <c r="A249" s="5">
        <v>2015</v>
      </c>
      <c r="B249" s="2">
        <v>0</v>
      </c>
      <c r="C249" s="2">
        <v>0</v>
      </c>
      <c r="D249" s="2">
        <v>0</v>
      </c>
      <c r="E249" s="2">
        <v>0</v>
      </c>
      <c r="F249" s="2">
        <f t="shared" si="91"/>
        <v>0</v>
      </c>
      <c r="G249" s="2">
        <f t="shared" si="92"/>
        <v>60</v>
      </c>
      <c r="H249" s="2">
        <f t="shared" si="93"/>
        <v>383</v>
      </c>
      <c r="I249" s="2">
        <f t="shared" si="94"/>
        <v>148</v>
      </c>
      <c r="J249" s="2">
        <f t="shared" si="95"/>
        <v>0</v>
      </c>
      <c r="K249" s="2">
        <f t="shared" si="96"/>
        <v>0</v>
      </c>
      <c r="L249" s="2">
        <v>0</v>
      </c>
      <c r="M249" s="2">
        <v>0</v>
      </c>
      <c r="N249" s="2">
        <f t="shared" si="77"/>
        <v>591</v>
      </c>
      <c r="O249" s="10">
        <f>N249/O81</f>
        <v>0.5754625121713729</v>
      </c>
      <c r="P249" s="10">
        <f t="shared" si="78"/>
        <v>1</v>
      </c>
      <c r="Q249" s="15"/>
    </row>
    <row r="250" spans="1:17">
      <c r="A250" s="5">
        <v>2016</v>
      </c>
      <c r="B250" s="2">
        <v>0</v>
      </c>
      <c r="C250" s="2">
        <v>0</v>
      </c>
      <c r="D250" s="2">
        <v>0</v>
      </c>
      <c r="E250" s="2">
        <v>0</v>
      </c>
      <c r="F250" s="2">
        <f t="shared" ref="F250" si="97">G82-F166</f>
        <v>0</v>
      </c>
      <c r="G250" s="2">
        <f t="shared" ref="G250" si="98">H82-G166</f>
        <v>126</v>
      </c>
      <c r="H250" s="2">
        <f t="shared" ref="H250" si="99">I82-H166</f>
        <v>215</v>
      </c>
      <c r="I250" s="2">
        <f t="shared" ref="I250" si="100">J82-I166</f>
        <v>226</v>
      </c>
      <c r="J250" s="2">
        <f t="shared" ref="J250" si="101">K82-J166</f>
        <v>0</v>
      </c>
      <c r="K250" s="2">
        <f t="shared" ref="K250" si="102">L82-K166</f>
        <v>0</v>
      </c>
      <c r="L250" s="2">
        <v>0</v>
      </c>
      <c r="M250" s="2">
        <v>0</v>
      </c>
      <c r="N250" s="2">
        <f t="shared" si="77"/>
        <v>567</v>
      </c>
      <c r="O250" s="10">
        <f>N250/O82</f>
        <v>0.42599549211119458</v>
      </c>
      <c r="P250" s="10">
        <f t="shared" si="78"/>
        <v>1</v>
      </c>
      <c r="Q250" s="15"/>
    </row>
    <row r="251" spans="1:17">
      <c r="A251" s="5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10"/>
      <c r="P251" s="10"/>
      <c r="Q251" s="15"/>
    </row>
    <row r="252" spans="1:17" ht="15.75" thickBot="1">
      <c r="A252" s="16" t="s">
        <v>1</v>
      </c>
      <c r="B252" s="13">
        <f>SUM(B175:B250)</f>
        <v>0</v>
      </c>
      <c r="C252" s="13">
        <f t="shared" ref="C252:N252" si="103">SUM(C175:C250)</f>
        <v>0</v>
      </c>
      <c r="D252" s="13">
        <f t="shared" si="103"/>
        <v>0</v>
      </c>
      <c r="E252" s="13">
        <f t="shared" si="103"/>
        <v>24</v>
      </c>
      <c r="F252" s="13">
        <f t="shared" si="103"/>
        <v>857</v>
      </c>
      <c r="G252" s="13">
        <f t="shared" si="103"/>
        <v>6187</v>
      </c>
      <c r="H252" s="13">
        <f t="shared" si="103"/>
        <v>25190</v>
      </c>
      <c r="I252" s="13">
        <f t="shared" si="103"/>
        <v>20466</v>
      </c>
      <c r="J252" s="13">
        <f t="shared" si="103"/>
        <v>2529</v>
      </c>
      <c r="K252" s="13">
        <f t="shared" si="103"/>
        <v>0</v>
      </c>
      <c r="L252" s="13">
        <f t="shared" si="103"/>
        <v>0</v>
      </c>
      <c r="M252" s="13">
        <f t="shared" si="103"/>
        <v>0</v>
      </c>
      <c r="N252" s="13">
        <f t="shared" si="103"/>
        <v>55253</v>
      </c>
      <c r="O252" s="14">
        <f>N252/O84</f>
        <v>0.36045927520631504</v>
      </c>
      <c r="P252" s="14">
        <f>O252+O168</f>
        <v>1</v>
      </c>
      <c r="Q252" s="15"/>
    </row>
    <row r="253" spans="1:17" ht="16.5" thickTop="1" thickBot="1">
      <c r="A253" s="25" t="s">
        <v>2</v>
      </c>
      <c r="B253" s="26">
        <f>AVERAGE(B175:B250)</f>
        <v>0</v>
      </c>
      <c r="C253" s="26">
        <f t="shared" ref="C253:O253" si="104">AVERAGE(C175:C250)</f>
        <v>0</v>
      </c>
      <c r="D253" s="26">
        <f t="shared" si="104"/>
        <v>0</v>
      </c>
      <c r="E253" s="26">
        <f t="shared" si="104"/>
        <v>0.375</v>
      </c>
      <c r="F253" s="26">
        <f t="shared" si="104"/>
        <v>13.390625</v>
      </c>
      <c r="G253" s="26">
        <f t="shared" si="104"/>
        <v>96.671875</v>
      </c>
      <c r="H253" s="26">
        <f t="shared" si="104"/>
        <v>393.59375</v>
      </c>
      <c r="I253" s="26">
        <f t="shared" si="104"/>
        <v>319.78125</v>
      </c>
      <c r="J253" s="26">
        <f t="shared" si="104"/>
        <v>39.515625</v>
      </c>
      <c r="K253" s="26">
        <f t="shared" si="104"/>
        <v>0</v>
      </c>
      <c r="L253" s="26">
        <f t="shared" si="104"/>
        <v>0</v>
      </c>
      <c r="M253" s="26">
        <f t="shared" si="104"/>
        <v>0</v>
      </c>
      <c r="N253" s="26">
        <f t="shared" si="104"/>
        <v>863.328125</v>
      </c>
      <c r="O253" s="27">
        <f t="shared" si="104"/>
        <v>0.36588928040908347</v>
      </c>
      <c r="P253" s="17"/>
      <c r="Q253" s="15"/>
    </row>
    <row r="254" spans="1:17" ht="15.75" thickTop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19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</sheetData>
  <mergeCells count="9">
    <mergeCell ref="A172:O172"/>
    <mergeCell ref="B86:O86"/>
    <mergeCell ref="B87:O87"/>
    <mergeCell ref="B88:O88"/>
    <mergeCell ref="B2:O2"/>
    <mergeCell ref="B3:O3"/>
    <mergeCell ref="B4:O4"/>
    <mergeCell ref="A170:O170"/>
    <mergeCell ref="A171:O171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5" max="16383" man="1"/>
    <brk id="16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</sheetPr>
  <dimension ref="A1:S254"/>
  <sheetViews>
    <sheetView topLeftCell="A221" zoomScaleNormal="100" workbookViewId="0">
      <selection activeCell="M247" sqref="M24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/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>
        <v>2010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308</v>
      </c>
      <c r="J73" s="2">
        <v>375</v>
      </c>
      <c r="K73" s="2">
        <v>7</v>
      </c>
      <c r="L73" s="2">
        <v>0</v>
      </c>
      <c r="M73" s="2">
        <v>0</v>
      </c>
      <c r="N73" s="2">
        <v>0</v>
      </c>
      <c r="O73" s="2">
        <f>SUM(C73:N73)</f>
        <v>690</v>
      </c>
      <c r="P73" s="8"/>
      <c r="Q73" s="2"/>
      <c r="R73" s="2"/>
      <c r="S73" s="10"/>
    </row>
    <row r="74" spans="1:19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10"/>
    </row>
    <row r="75" spans="1:19" ht="15.75">
      <c r="A75" s="5"/>
      <c r="B75" s="15">
        <v>2011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39</v>
      </c>
      <c r="I75" s="2">
        <v>661</v>
      </c>
      <c r="J75" s="2">
        <v>482</v>
      </c>
      <c r="K75" s="2">
        <v>0</v>
      </c>
      <c r="L75" s="2">
        <v>0</v>
      </c>
      <c r="M75" s="2">
        <v>0</v>
      </c>
      <c r="N75" s="2">
        <v>0</v>
      </c>
      <c r="O75" s="2">
        <f t="shared" ref="O75:O80" si="0">SUM(C75:N75)</f>
        <v>1182</v>
      </c>
      <c r="P75" s="8"/>
      <c r="Q75" s="2"/>
      <c r="R75" s="2"/>
      <c r="S75" s="10"/>
    </row>
    <row r="76" spans="1:19" ht="15.75">
      <c r="A76" s="5"/>
      <c r="B76" s="15">
        <v>2012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454</v>
      </c>
      <c r="I76" s="2">
        <v>874</v>
      </c>
      <c r="J76" s="2">
        <v>657</v>
      </c>
      <c r="K76" s="2">
        <v>0</v>
      </c>
      <c r="L76" s="2">
        <v>0</v>
      </c>
      <c r="M76" s="2">
        <v>0</v>
      </c>
      <c r="N76" s="2">
        <v>0</v>
      </c>
      <c r="O76" s="2">
        <f t="shared" si="0"/>
        <v>1985</v>
      </c>
      <c r="P76" s="8"/>
      <c r="Q76" s="2"/>
      <c r="R76" s="2"/>
      <c r="S76" s="10"/>
    </row>
    <row r="77" spans="1:19" ht="15.75">
      <c r="A77" s="5"/>
      <c r="B77" s="15">
        <v>2013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22</v>
      </c>
      <c r="I77" s="2">
        <v>456</v>
      </c>
      <c r="J77" s="2">
        <v>277</v>
      </c>
      <c r="K77" s="2">
        <v>0</v>
      </c>
      <c r="L77" s="2">
        <v>0</v>
      </c>
      <c r="M77" s="2">
        <v>0</v>
      </c>
      <c r="N77" s="2">
        <v>0</v>
      </c>
      <c r="O77" s="2">
        <f t="shared" si="0"/>
        <v>755</v>
      </c>
      <c r="P77" s="8"/>
      <c r="Q77" s="2"/>
      <c r="R77" s="2"/>
      <c r="S77" s="10"/>
    </row>
    <row r="78" spans="1:19" ht="15.75">
      <c r="A78" s="5"/>
      <c r="B78" s="15">
        <v>2014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f t="shared" si="0"/>
        <v>0</v>
      </c>
      <c r="P78" s="8"/>
      <c r="Q78" s="2"/>
      <c r="R78" s="2"/>
      <c r="S78" s="10"/>
    </row>
    <row r="79" spans="1:19" ht="15.75">
      <c r="A79" s="5"/>
      <c r="B79" s="15">
        <v>2015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22</v>
      </c>
      <c r="I79" s="2">
        <v>436</v>
      </c>
      <c r="J79" s="2">
        <v>354</v>
      </c>
      <c r="K79" s="2">
        <v>0</v>
      </c>
      <c r="L79" s="2">
        <v>0</v>
      </c>
      <c r="M79" s="2">
        <v>0</v>
      </c>
      <c r="N79" s="2">
        <v>0</v>
      </c>
      <c r="O79" s="2">
        <f t="shared" si="0"/>
        <v>812</v>
      </c>
      <c r="P79" s="8"/>
      <c r="Q79" s="2"/>
      <c r="R79" s="2"/>
      <c r="S79" s="10"/>
    </row>
    <row r="80" spans="1:19" ht="15.75">
      <c r="A80" s="5"/>
      <c r="B80" s="15">
        <v>2016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230</v>
      </c>
      <c r="I80" s="2">
        <v>333</v>
      </c>
      <c r="J80" s="2">
        <v>512</v>
      </c>
      <c r="K80" s="2">
        <v>0</v>
      </c>
      <c r="L80" s="2">
        <v>0</v>
      </c>
      <c r="M80" s="2">
        <v>0</v>
      </c>
      <c r="N80" s="2">
        <v>0</v>
      </c>
      <c r="O80" s="2">
        <f t="shared" si="0"/>
        <v>1075</v>
      </c>
      <c r="P80" s="8"/>
      <c r="Q80" s="2"/>
      <c r="R80" s="2"/>
      <c r="S80" s="10"/>
    </row>
    <row r="81" spans="1:19" ht="15.75">
      <c r="A81" s="5"/>
      <c r="B81" s="1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8"/>
      <c r="Q81" s="2"/>
      <c r="R81" s="2"/>
      <c r="S81" s="10"/>
    </row>
    <row r="82" spans="1:19" ht="16.5" thickBot="1">
      <c r="A82" s="5"/>
      <c r="B82" s="12" t="s">
        <v>1</v>
      </c>
      <c r="C82" s="13">
        <f t="shared" ref="C82:O82" si="1">SUM(C7:C80)</f>
        <v>0</v>
      </c>
      <c r="D82" s="13">
        <f t="shared" si="1"/>
        <v>0</v>
      </c>
      <c r="E82" s="13">
        <f t="shared" si="1"/>
        <v>0</v>
      </c>
      <c r="F82" s="13">
        <f t="shared" si="1"/>
        <v>0</v>
      </c>
      <c r="G82" s="13">
        <f t="shared" si="1"/>
        <v>1236</v>
      </c>
      <c r="H82" s="13">
        <f t="shared" si="1"/>
        <v>13079</v>
      </c>
      <c r="I82" s="13">
        <f t="shared" si="1"/>
        <v>71236</v>
      </c>
      <c r="J82" s="13">
        <f t="shared" si="1"/>
        <v>55042</v>
      </c>
      <c r="K82" s="13">
        <f t="shared" si="1"/>
        <v>3350</v>
      </c>
      <c r="L82" s="13">
        <f t="shared" si="1"/>
        <v>0</v>
      </c>
      <c r="M82" s="13">
        <f t="shared" si="1"/>
        <v>0</v>
      </c>
      <c r="N82" s="13">
        <f t="shared" si="1"/>
        <v>0</v>
      </c>
      <c r="O82" s="13">
        <f t="shared" si="1"/>
        <v>143943</v>
      </c>
      <c r="P82" s="8"/>
      <c r="Q82" s="15"/>
      <c r="R82" s="15"/>
      <c r="S82" s="10"/>
    </row>
    <row r="83" spans="1:19" ht="16.5" thickTop="1" thickBot="1">
      <c r="A83" s="5"/>
      <c r="B83" s="25" t="s">
        <v>2</v>
      </c>
      <c r="C83" s="26">
        <f t="shared" ref="C83:O83" si="2">AVERAGE(C7:C80)</f>
        <v>0</v>
      </c>
      <c r="D83" s="26">
        <f t="shared" si="2"/>
        <v>0</v>
      </c>
      <c r="E83" s="26">
        <f t="shared" si="2"/>
        <v>0</v>
      </c>
      <c r="F83" s="26">
        <f t="shared" si="2"/>
        <v>0</v>
      </c>
      <c r="G83" s="26">
        <f t="shared" si="2"/>
        <v>19.93548387096774</v>
      </c>
      <c r="H83" s="26">
        <f t="shared" si="2"/>
        <v>210.95161290322579</v>
      </c>
      <c r="I83" s="26">
        <f t="shared" si="2"/>
        <v>1148.9677419354839</v>
      </c>
      <c r="J83" s="26">
        <f t="shared" si="2"/>
        <v>887.77419354838707</v>
      </c>
      <c r="K83" s="26">
        <f t="shared" si="2"/>
        <v>54.032258064516128</v>
      </c>
      <c r="L83" s="26">
        <f t="shared" si="2"/>
        <v>0</v>
      </c>
      <c r="M83" s="26">
        <f t="shared" si="2"/>
        <v>0</v>
      </c>
      <c r="N83" s="26">
        <f t="shared" si="2"/>
        <v>0</v>
      </c>
      <c r="O83" s="26">
        <f t="shared" si="2"/>
        <v>2321.6612903225805</v>
      </c>
      <c r="P83" s="5"/>
      <c r="Q83" s="15"/>
      <c r="R83" s="15"/>
      <c r="S83" s="10"/>
    </row>
    <row r="84" spans="1:19" ht="15.75" thickTop="1">
      <c r="A84" s="5"/>
      <c r="B84" s="35" t="s">
        <v>34</v>
      </c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5"/>
      <c r="Q84" s="5"/>
      <c r="R84" s="5"/>
      <c r="S84" s="1"/>
    </row>
    <row r="85" spans="1:19">
      <c r="A85" s="5"/>
      <c r="B85" s="36" t="s">
        <v>31</v>
      </c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5"/>
      <c r="Q85" s="15"/>
      <c r="R85" s="15"/>
      <c r="S85" s="10"/>
    </row>
    <row r="86" spans="1:19">
      <c r="A86" s="5"/>
      <c r="B86" s="36" t="s">
        <v>30</v>
      </c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5"/>
      <c r="P86" s="5"/>
      <c r="Q86" s="15"/>
      <c r="R86" s="15"/>
      <c r="S86" s="10"/>
    </row>
    <row r="87" spans="1:19">
      <c r="A87" s="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 t="s">
        <v>22</v>
      </c>
      <c r="P87" s="5"/>
      <c r="Q87" s="15"/>
      <c r="R87" s="15"/>
      <c r="S87" s="10"/>
    </row>
    <row r="88" spans="1:19">
      <c r="A88" s="24" t="s">
        <v>0</v>
      </c>
      <c r="B88" s="16" t="s">
        <v>3</v>
      </c>
      <c r="C88" s="16" t="s">
        <v>4</v>
      </c>
      <c r="D88" s="16" t="s">
        <v>5</v>
      </c>
      <c r="E88" s="16" t="s">
        <v>6</v>
      </c>
      <c r="F88" s="16" t="s">
        <v>7</v>
      </c>
      <c r="G88" s="16" t="s">
        <v>8</v>
      </c>
      <c r="H88" s="16" t="s">
        <v>9</v>
      </c>
      <c r="I88" s="16" t="s">
        <v>10</v>
      </c>
      <c r="J88" s="16" t="s">
        <v>11</v>
      </c>
      <c r="K88" s="16" t="s">
        <v>12</v>
      </c>
      <c r="L88" s="16" t="s">
        <v>13</v>
      </c>
      <c r="M88" s="16" t="s">
        <v>14</v>
      </c>
      <c r="N88" s="16" t="s">
        <v>15</v>
      </c>
      <c r="O88" s="24" t="s">
        <v>19</v>
      </c>
      <c r="P88" s="28"/>
      <c r="Q88" s="15"/>
      <c r="R88" s="15"/>
      <c r="S88" s="10"/>
    </row>
    <row r="89" spans="1:19">
      <c r="A89" s="11">
        <v>1955</v>
      </c>
      <c r="B89" s="3">
        <v>0</v>
      </c>
      <c r="C89" s="3">
        <v>0</v>
      </c>
      <c r="D89" s="3">
        <v>0</v>
      </c>
      <c r="E89" s="3">
        <v>0</v>
      </c>
      <c r="F89" s="3">
        <v>66</v>
      </c>
      <c r="G89" s="3">
        <v>0</v>
      </c>
      <c r="H89" s="3">
        <v>236</v>
      </c>
      <c r="I89" s="3">
        <v>551</v>
      </c>
      <c r="J89" s="3">
        <v>169</v>
      </c>
      <c r="K89" s="3">
        <v>0</v>
      </c>
      <c r="L89" s="3">
        <v>0</v>
      </c>
      <c r="M89" s="3">
        <v>0</v>
      </c>
      <c r="N89" s="3">
        <f>SUM(B89:M89)</f>
        <v>1022</v>
      </c>
      <c r="O89" s="9">
        <f>N89/O7</f>
        <v>0.60153031194820483</v>
      </c>
      <c r="P89" s="5"/>
      <c r="Q89" s="15"/>
      <c r="R89" s="15"/>
      <c r="S89" s="1"/>
    </row>
    <row r="90" spans="1:19">
      <c r="A90" s="5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15"/>
      <c r="P90" s="5"/>
      <c r="Q90" s="15"/>
      <c r="R90" s="15"/>
      <c r="S90" s="10"/>
    </row>
    <row r="91" spans="1:19">
      <c r="A91" s="5">
        <v>1956</v>
      </c>
      <c r="B91" s="2">
        <v>0</v>
      </c>
      <c r="C91" s="2">
        <v>0</v>
      </c>
      <c r="D91" s="2">
        <v>0</v>
      </c>
      <c r="E91" s="2">
        <v>0</v>
      </c>
      <c r="F91" s="2">
        <v>10</v>
      </c>
      <c r="G91" s="2">
        <v>36</v>
      </c>
      <c r="H91" s="2">
        <v>708</v>
      </c>
      <c r="I91" s="2">
        <v>412</v>
      </c>
      <c r="J91" s="2">
        <v>93</v>
      </c>
      <c r="K91" s="2">
        <v>0</v>
      </c>
      <c r="L91" s="2">
        <v>0</v>
      </c>
      <c r="M91" s="2">
        <v>0</v>
      </c>
      <c r="N91" s="2">
        <f>SUM(B91:L91)</f>
        <v>1259</v>
      </c>
      <c r="O91" s="10">
        <f>N91/O9</f>
        <v>0.61625061184532548</v>
      </c>
      <c r="P91" s="5"/>
      <c r="Q91" s="15"/>
      <c r="R91" s="15"/>
      <c r="S91" s="10"/>
    </row>
    <row r="92" spans="1:19">
      <c r="A92" s="5">
        <v>1957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664</v>
      </c>
      <c r="I92" s="2">
        <v>924</v>
      </c>
      <c r="J92" s="2">
        <v>0</v>
      </c>
      <c r="K92" s="2">
        <v>0</v>
      </c>
      <c r="L92" s="2">
        <v>0</v>
      </c>
      <c r="M92" s="2">
        <v>0</v>
      </c>
      <c r="N92" s="2">
        <f>SUM(B92:L92)</f>
        <v>1588</v>
      </c>
      <c r="O92" s="10">
        <f>N92/O10</f>
        <v>0.81940144478844168</v>
      </c>
      <c r="P92" s="5"/>
      <c r="Q92" s="15"/>
      <c r="R92" s="15"/>
      <c r="S92" s="10"/>
    </row>
    <row r="93" spans="1:19">
      <c r="A93" s="5">
        <v>1958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17</v>
      </c>
      <c r="I93" s="2">
        <v>234</v>
      </c>
      <c r="J93" s="2">
        <v>0</v>
      </c>
      <c r="K93" s="2">
        <v>0</v>
      </c>
      <c r="L93" s="2">
        <v>0</v>
      </c>
      <c r="M93" s="2">
        <v>0</v>
      </c>
      <c r="N93" s="2">
        <f>SUM(B93:L93)</f>
        <v>251</v>
      </c>
      <c r="O93" s="10">
        <f>N93/O11</f>
        <v>0.61670761670761676</v>
      </c>
      <c r="P93" s="5"/>
      <c r="Q93" s="15"/>
      <c r="R93" s="15"/>
      <c r="S93" s="10"/>
    </row>
    <row r="94" spans="1:19">
      <c r="A94" s="5">
        <v>1959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60</v>
      </c>
      <c r="H94" s="2">
        <v>1268</v>
      </c>
      <c r="I94" s="2">
        <v>1068</v>
      </c>
      <c r="J94" s="2">
        <v>28</v>
      </c>
      <c r="K94" s="2">
        <v>0</v>
      </c>
      <c r="L94" s="2">
        <v>0</v>
      </c>
      <c r="M94" s="2">
        <v>0</v>
      </c>
      <c r="N94" s="2">
        <f>SUM(B94:M94)</f>
        <v>2424</v>
      </c>
      <c r="O94" s="10">
        <f>N94/O12</f>
        <v>0.75209432206019233</v>
      </c>
      <c r="P94" s="5"/>
      <c r="Q94" s="15"/>
      <c r="R94" s="15"/>
      <c r="S94" s="10"/>
    </row>
    <row r="95" spans="1:19">
      <c r="A95" s="5">
        <v>1960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713</v>
      </c>
      <c r="I95" s="2">
        <v>671</v>
      </c>
      <c r="J95" s="2">
        <v>102</v>
      </c>
      <c r="K95" s="2">
        <v>0</v>
      </c>
      <c r="L95" s="2">
        <v>0</v>
      </c>
      <c r="M95" s="2">
        <v>0</v>
      </c>
      <c r="N95" s="2">
        <f>SUM(B95:M95)</f>
        <v>1486</v>
      </c>
      <c r="O95" s="10">
        <f>N95/O13</f>
        <v>0.64805931094635849</v>
      </c>
      <c r="P95" s="5"/>
      <c r="Q95" s="15"/>
      <c r="R95" s="15"/>
      <c r="S95" s="1"/>
    </row>
    <row r="96" spans="1:19">
      <c r="A96" s="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0"/>
      <c r="P96" s="5"/>
      <c r="Q96" s="15"/>
      <c r="R96" s="15"/>
      <c r="S96" s="10"/>
    </row>
    <row r="97" spans="1:19">
      <c r="A97" s="5">
        <v>1961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839</v>
      </c>
      <c r="I97" s="2">
        <v>977</v>
      </c>
      <c r="J97" s="2">
        <v>178</v>
      </c>
      <c r="K97" s="2">
        <v>0</v>
      </c>
      <c r="L97" s="2">
        <v>0</v>
      </c>
      <c r="M97" s="2">
        <v>0</v>
      </c>
      <c r="N97" s="2">
        <f>SUM(B97:M97)</f>
        <v>1994</v>
      </c>
      <c r="O97" s="10">
        <f>N97/O15</f>
        <v>0.61562210558814445</v>
      </c>
      <c r="P97" s="5"/>
      <c r="Q97" s="15"/>
      <c r="R97" s="15"/>
      <c r="S97" s="10"/>
    </row>
    <row r="98" spans="1:19">
      <c r="A98" s="5">
        <v>1962</v>
      </c>
      <c r="B98" s="2">
        <v>0</v>
      </c>
      <c r="C98" s="2">
        <v>0</v>
      </c>
      <c r="D98" s="2">
        <v>0</v>
      </c>
      <c r="E98" s="2">
        <v>0</v>
      </c>
      <c r="F98" s="2">
        <v>11</v>
      </c>
      <c r="G98" s="2">
        <v>7</v>
      </c>
      <c r="H98" s="2">
        <v>294</v>
      </c>
      <c r="I98" s="2">
        <v>435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747</v>
      </c>
      <c r="O98" s="10">
        <f>N98/O16</f>
        <v>0.34711895910780671</v>
      </c>
      <c r="P98" s="5"/>
      <c r="Q98" s="15"/>
      <c r="R98" s="15"/>
      <c r="S98" s="10"/>
    </row>
    <row r="99" spans="1:19">
      <c r="A99" s="5">
        <v>1963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23</v>
      </c>
      <c r="H99" s="2">
        <v>1638</v>
      </c>
      <c r="I99" s="2">
        <v>448</v>
      </c>
      <c r="J99" s="2">
        <v>8</v>
      </c>
      <c r="K99" s="2">
        <v>0</v>
      </c>
      <c r="L99" s="2">
        <v>0</v>
      </c>
      <c r="M99" s="2">
        <v>0</v>
      </c>
      <c r="N99" s="2">
        <f>SUM(B99:M99)</f>
        <v>2117</v>
      </c>
      <c r="O99" s="10">
        <f>N99/O17</f>
        <v>0.67014878125989241</v>
      </c>
      <c r="P99" s="5"/>
      <c r="Q99" s="15"/>
      <c r="R99" s="15"/>
      <c r="S99" s="10"/>
    </row>
    <row r="100" spans="1:19">
      <c r="A100" s="5">
        <v>1964</v>
      </c>
      <c r="B100" s="2">
        <v>0</v>
      </c>
      <c r="C100" s="2">
        <v>0</v>
      </c>
      <c r="D100" s="2">
        <v>0</v>
      </c>
      <c r="E100" s="2">
        <v>0</v>
      </c>
      <c r="F100" s="2">
        <v>6</v>
      </c>
      <c r="G100" s="2">
        <v>0</v>
      </c>
      <c r="H100" s="2">
        <v>1676</v>
      </c>
      <c r="I100" s="2">
        <v>752</v>
      </c>
      <c r="J100" s="2">
        <v>28</v>
      </c>
      <c r="K100" s="2">
        <v>0</v>
      </c>
      <c r="L100" s="2">
        <v>0</v>
      </c>
      <c r="M100" s="2">
        <v>0</v>
      </c>
      <c r="N100" s="2">
        <f>SUM(B100:M100)</f>
        <v>2462</v>
      </c>
      <c r="O100" s="10">
        <f>N100/O18</f>
        <v>0.65478723404255323</v>
      </c>
      <c r="P100" s="5"/>
      <c r="Q100" s="15"/>
      <c r="R100" s="15"/>
      <c r="S100" s="10"/>
    </row>
    <row r="101" spans="1:19">
      <c r="A101" s="5">
        <v>1965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417</v>
      </c>
      <c r="I101" s="2">
        <v>894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1311</v>
      </c>
      <c r="O101" s="10">
        <f>N101/O19</f>
        <v>0.54308202154101082</v>
      </c>
      <c r="P101" s="5"/>
      <c r="Q101" s="15"/>
      <c r="R101" s="15"/>
      <c r="S101" s="1"/>
    </row>
    <row r="102" spans="1:19">
      <c r="A102" s="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0"/>
      <c r="P102" s="5"/>
      <c r="Q102" s="15"/>
      <c r="R102" s="15"/>
      <c r="S102" s="10"/>
    </row>
    <row r="103" spans="1:19">
      <c r="A103" s="5">
        <v>1966</v>
      </c>
      <c r="B103" s="2">
        <v>0</v>
      </c>
      <c r="C103" s="2">
        <v>0</v>
      </c>
      <c r="D103" s="2">
        <v>0</v>
      </c>
      <c r="E103" s="2">
        <v>0</v>
      </c>
      <c r="F103" s="2">
        <v>36</v>
      </c>
      <c r="G103" s="2">
        <v>14</v>
      </c>
      <c r="H103" s="2">
        <v>1151</v>
      </c>
      <c r="I103" s="2">
        <v>400</v>
      </c>
      <c r="J103" s="2">
        <v>17</v>
      </c>
      <c r="K103" s="2">
        <v>0</v>
      </c>
      <c r="L103" s="2">
        <v>0</v>
      </c>
      <c r="M103" s="2">
        <v>0</v>
      </c>
      <c r="N103" s="2">
        <f>SUM(B103:M103)</f>
        <v>1618</v>
      </c>
      <c r="O103" s="10">
        <f>N103/O21</f>
        <v>0.62135176651305679</v>
      </c>
      <c r="P103" s="5"/>
      <c r="Q103" s="15"/>
      <c r="R103" s="15"/>
      <c r="S103" s="1"/>
    </row>
    <row r="104" spans="1:19">
      <c r="A104" s="5">
        <v>1967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540</v>
      </c>
      <c r="I104" s="2">
        <v>928</v>
      </c>
      <c r="J104" s="2">
        <v>33</v>
      </c>
      <c r="K104" s="2">
        <v>0</v>
      </c>
      <c r="L104" s="2">
        <v>0</v>
      </c>
      <c r="M104" s="2">
        <v>0</v>
      </c>
      <c r="N104" s="2">
        <f>SUM(B104:M104)</f>
        <v>1501</v>
      </c>
      <c r="O104" s="10">
        <f>N104/O22</f>
        <v>0.57597851112816578</v>
      </c>
      <c r="P104" s="5"/>
      <c r="Q104" s="15"/>
      <c r="R104" s="15"/>
      <c r="S104" s="1"/>
    </row>
    <row r="105" spans="1:19">
      <c r="A105" s="5">
        <v>1968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1374</v>
      </c>
      <c r="I105" s="2">
        <v>557</v>
      </c>
      <c r="J105" s="2">
        <v>18</v>
      </c>
      <c r="K105" s="2">
        <v>0</v>
      </c>
      <c r="L105" s="2">
        <v>0</v>
      </c>
      <c r="M105" s="2">
        <v>0</v>
      </c>
      <c r="N105" s="2">
        <f>SUM(B105:M105)</f>
        <v>1949</v>
      </c>
      <c r="O105" s="10">
        <f>N105/O23</f>
        <v>0.68796328979879984</v>
      </c>
      <c r="P105" s="5"/>
      <c r="Q105" s="15"/>
      <c r="R105" s="15"/>
      <c r="S105" s="1"/>
    </row>
    <row r="106" spans="1:19">
      <c r="A106" s="5">
        <v>1969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440</v>
      </c>
      <c r="I106" s="2">
        <v>1131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1571</v>
      </c>
      <c r="O106" s="10">
        <f>N106/O24</f>
        <v>0.70702070207020706</v>
      </c>
      <c r="P106" s="5"/>
      <c r="Q106" s="15"/>
      <c r="R106" s="15"/>
      <c r="S106" s="1"/>
    </row>
    <row r="107" spans="1:19">
      <c r="A107" s="5">
        <v>1970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369</v>
      </c>
      <c r="H107" s="2">
        <v>1728</v>
      </c>
      <c r="I107" s="2">
        <v>849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2946</v>
      </c>
      <c r="O107" s="10">
        <f>N107/O25</f>
        <v>0.68305124043589149</v>
      </c>
      <c r="P107" s="5"/>
      <c r="Q107" s="15"/>
      <c r="R107" s="15"/>
      <c r="S107" s="1"/>
    </row>
    <row r="108" spans="1:19">
      <c r="A108" s="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0"/>
      <c r="P108" s="5"/>
      <c r="Q108" s="15"/>
      <c r="R108" s="15"/>
      <c r="S108" s="1"/>
    </row>
    <row r="109" spans="1:19">
      <c r="A109" s="5">
        <v>1971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171</v>
      </c>
      <c r="H109" s="2">
        <v>1388</v>
      </c>
      <c r="I109" s="2">
        <v>1202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2761</v>
      </c>
      <c r="O109" s="10">
        <f>N109/O27</f>
        <v>0.66482061160606787</v>
      </c>
      <c r="P109" s="5"/>
      <c r="Q109" s="15"/>
      <c r="R109" s="15"/>
      <c r="S109" s="1"/>
    </row>
    <row r="110" spans="1:19">
      <c r="A110" s="5">
        <v>1972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1374</v>
      </c>
      <c r="I110" s="2">
        <v>798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2172</v>
      </c>
      <c r="O110" s="10">
        <f>N110/O28</f>
        <v>0.64758497316636854</v>
      </c>
      <c r="P110" s="5"/>
      <c r="Q110" s="15"/>
      <c r="R110" s="15"/>
      <c r="S110" s="1"/>
    </row>
    <row r="111" spans="1:19">
      <c r="A111" s="5">
        <v>1973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132</v>
      </c>
      <c r="H111" s="2">
        <v>977</v>
      </c>
      <c r="I111" s="2">
        <v>1250</v>
      </c>
      <c r="J111" s="2">
        <v>34</v>
      </c>
      <c r="K111" s="2">
        <v>0</v>
      </c>
      <c r="L111" s="2">
        <v>0</v>
      </c>
      <c r="M111" s="2">
        <v>0</v>
      </c>
      <c r="N111" s="2">
        <f>SUM(B111:M111)</f>
        <v>2393</v>
      </c>
      <c r="O111" s="10">
        <f>N111/O29</f>
        <v>0.68705139247774905</v>
      </c>
      <c r="P111" s="5"/>
      <c r="Q111" s="15"/>
      <c r="R111" s="15"/>
      <c r="S111" s="1"/>
    </row>
    <row r="112" spans="1:19">
      <c r="A112" s="5">
        <v>1974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310</v>
      </c>
      <c r="H112" s="2">
        <v>1824</v>
      </c>
      <c r="I112" s="2">
        <v>424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2558</v>
      </c>
      <c r="O112" s="10">
        <f>N112/O30</f>
        <v>0.66963350785340314</v>
      </c>
      <c r="P112" s="5"/>
      <c r="Q112" s="15"/>
      <c r="R112" s="15"/>
      <c r="S112" s="1"/>
    </row>
    <row r="113" spans="1:19">
      <c r="A113" s="5">
        <v>1975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1326</v>
      </c>
      <c r="I113" s="2">
        <v>916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2242</v>
      </c>
      <c r="O113" s="10">
        <f>N113/O31</f>
        <v>0.66194272217301442</v>
      </c>
      <c r="P113" s="5"/>
      <c r="Q113" s="15"/>
      <c r="R113" s="15"/>
      <c r="S113" s="1"/>
    </row>
    <row r="114" spans="1:19">
      <c r="A114" s="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0"/>
      <c r="P114" s="5"/>
      <c r="Q114" s="15"/>
      <c r="R114" s="15"/>
      <c r="S114" s="1"/>
    </row>
    <row r="115" spans="1:19">
      <c r="A115" s="5">
        <v>1976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168</v>
      </c>
      <c r="H115" s="2">
        <v>1799</v>
      </c>
      <c r="I115" s="2">
        <v>1068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3035</v>
      </c>
      <c r="O115" s="10">
        <f>N115/O33</f>
        <v>0.65114782235571766</v>
      </c>
      <c r="P115" s="5"/>
      <c r="Q115" s="15"/>
      <c r="R115" s="15"/>
      <c r="S115" s="1"/>
    </row>
    <row r="116" spans="1:19">
      <c r="A116" s="5">
        <v>1977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271</v>
      </c>
      <c r="H116" s="2">
        <v>1138</v>
      </c>
      <c r="I116" s="2">
        <v>218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1627</v>
      </c>
      <c r="O116" s="10">
        <f>N116/O34</f>
        <v>0.55814751286449404</v>
      </c>
      <c r="P116" s="5"/>
      <c r="Q116" s="15"/>
      <c r="R116" s="15"/>
      <c r="S116" s="10"/>
    </row>
    <row r="117" spans="1:19">
      <c r="A117" s="5">
        <v>1978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218</v>
      </c>
      <c r="H117" s="2">
        <v>965</v>
      </c>
      <c r="I117" s="2">
        <v>306</v>
      </c>
      <c r="J117" s="2">
        <v>14</v>
      </c>
      <c r="K117" s="2">
        <v>0</v>
      </c>
      <c r="L117" s="2">
        <v>0</v>
      </c>
      <c r="M117" s="2">
        <v>0</v>
      </c>
      <c r="N117" s="2">
        <f>SUM(B117:M117)</f>
        <v>1503</v>
      </c>
      <c r="O117" s="10">
        <f>N117/O35</f>
        <v>0.50318044861064615</v>
      </c>
      <c r="P117" s="5"/>
      <c r="Q117" s="15"/>
      <c r="R117" s="15"/>
      <c r="S117" s="10"/>
    </row>
    <row r="118" spans="1:19">
      <c r="A118" s="5">
        <v>1979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298</v>
      </c>
      <c r="I118" s="2">
        <v>895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1193</v>
      </c>
      <c r="O118" s="10">
        <f>N118/O36</f>
        <v>0.53835740072202165</v>
      </c>
      <c r="P118" s="5"/>
      <c r="Q118" s="15"/>
      <c r="R118" s="15"/>
      <c r="S118" s="2"/>
    </row>
    <row r="119" spans="1:19">
      <c r="A119" s="5">
        <v>1980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189</v>
      </c>
      <c r="H119" s="2">
        <v>1601</v>
      </c>
      <c r="I119" s="2">
        <v>798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2588</v>
      </c>
      <c r="O119" s="10">
        <f>N119/O37</f>
        <v>0.64716179044761191</v>
      </c>
      <c r="P119" s="5"/>
      <c r="Q119" s="15"/>
      <c r="R119" s="15"/>
      <c r="S119" s="1"/>
    </row>
    <row r="120" spans="1:19">
      <c r="A120" s="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0"/>
      <c r="P120" s="5"/>
      <c r="Q120" s="15"/>
      <c r="R120" s="15"/>
      <c r="S120" s="1"/>
    </row>
    <row r="121" spans="1:19">
      <c r="A121" s="5">
        <v>1981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4</v>
      </c>
      <c r="H121" s="2">
        <v>639</v>
      </c>
      <c r="I121" s="2">
        <v>270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913</v>
      </c>
      <c r="O121" s="10">
        <f>N121/O39</f>
        <v>0.54474940334128874</v>
      </c>
      <c r="P121" s="5"/>
      <c r="Q121" s="15"/>
      <c r="R121" s="15"/>
      <c r="S121" s="1"/>
    </row>
    <row r="122" spans="1:19">
      <c r="A122" s="5">
        <v>1982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480</v>
      </c>
      <c r="I122" s="2">
        <v>544</v>
      </c>
      <c r="J122" s="2">
        <v>190</v>
      </c>
      <c r="K122" s="2">
        <v>0</v>
      </c>
      <c r="L122" s="2">
        <v>0</v>
      </c>
      <c r="M122" s="2">
        <v>0</v>
      </c>
      <c r="N122" s="2">
        <f>SUM(B122:M122)</f>
        <v>1214</v>
      </c>
      <c r="O122" s="10">
        <f>N122/O40</f>
        <v>0.53812056737588654</v>
      </c>
      <c r="P122" s="5"/>
      <c r="Q122" s="15"/>
      <c r="R122" s="15"/>
      <c r="S122" s="1"/>
    </row>
    <row r="123" spans="1:19">
      <c r="A123" s="5">
        <v>1983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985</v>
      </c>
      <c r="I123" s="2">
        <v>946</v>
      </c>
      <c r="J123" s="2">
        <v>54</v>
      </c>
      <c r="K123" s="2">
        <v>0</v>
      </c>
      <c r="L123" s="2">
        <v>0</v>
      </c>
      <c r="M123" s="2">
        <v>0</v>
      </c>
      <c r="N123" s="2">
        <f>SUM(B123:M123)</f>
        <v>1985</v>
      </c>
      <c r="O123" s="10">
        <f>N123/O41</f>
        <v>0.60666259168704162</v>
      </c>
      <c r="P123" s="5"/>
      <c r="Q123" s="15"/>
      <c r="R123" s="15"/>
      <c r="S123" s="1"/>
    </row>
    <row r="124" spans="1:19">
      <c r="A124" s="5">
        <v>1984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10</v>
      </c>
      <c r="H124" s="2">
        <v>1199</v>
      </c>
      <c r="I124" s="2">
        <v>990</v>
      </c>
      <c r="J124" s="2">
        <v>80</v>
      </c>
      <c r="K124" s="2">
        <v>0</v>
      </c>
      <c r="L124" s="2">
        <v>0</v>
      </c>
      <c r="M124" s="2">
        <v>0</v>
      </c>
      <c r="N124" s="2">
        <f>SUM(B124:M124)</f>
        <v>2279</v>
      </c>
      <c r="O124" s="10">
        <f>N124/O42</f>
        <v>0.6087072649572649</v>
      </c>
      <c r="P124" s="5"/>
      <c r="Q124" s="15"/>
      <c r="R124" s="15"/>
      <c r="S124" s="1"/>
    </row>
    <row r="125" spans="1:19">
      <c r="A125" s="5">
        <v>1985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263</v>
      </c>
      <c r="H125" s="2">
        <v>914</v>
      </c>
      <c r="I125" s="2">
        <v>611</v>
      </c>
      <c r="J125" s="2">
        <v>78</v>
      </c>
      <c r="K125" s="2">
        <v>0</v>
      </c>
      <c r="L125" s="2">
        <v>0</v>
      </c>
      <c r="M125" s="2">
        <v>0</v>
      </c>
      <c r="N125" s="2">
        <f>SUM(B125:M125)</f>
        <v>1866</v>
      </c>
      <c r="O125" s="10">
        <f>N125/O43</f>
        <v>0.5377521613832853</v>
      </c>
      <c r="P125" s="5"/>
      <c r="Q125" s="15"/>
      <c r="R125" s="15"/>
      <c r="S125" s="1"/>
    </row>
    <row r="126" spans="1:19">
      <c r="A126" s="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0"/>
      <c r="P126" s="5"/>
      <c r="Q126" s="15"/>
      <c r="R126" s="15"/>
      <c r="S126" s="1"/>
    </row>
    <row r="127" spans="1:19">
      <c r="A127" s="5">
        <v>1986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375</v>
      </c>
      <c r="H127" s="2">
        <v>1070</v>
      </c>
      <c r="I127" s="2">
        <v>549</v>
      </c>
      <c r="J127" s="2">
        <v>10</v>
      </c>
      <c r="K127" s="2">
        <v>0</v>
      </c>
      <c r="L127" s="2">
        <v>0</v>
      </c>
      <c r="M127" s="2">
        <v>0</v>
      </c>
      <c r="N127" s="2">
        <f>SUM(B127:M127)</f>
        <v>2004</v>
      </c>
      <c r="O127" s="10">
        <f>N127/O45</f>
        <v>0.5231010180109632</v>
      </c>
      <c r="P127" s="5"/>
      <c r="Q127" s="15"/>
      <c r="R127" s="15"/>
      <c r="S127" s="1"/>
    </row>
    <row r="128" spans="1:19">
      <c r="A128" s="5">
        <v>1987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327</v>
      </c>
      <c r="H128" s="2">
        <v>753</v>
      </c>
      <c r="I128" s="2">
        <v>446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1526</v>
      </c>
      <c r="O128" s="10">
        <f>N128/O46</f>
        <v>0.58714890342439396</v>
      </c>
      <c r="P128" s="5"/>
      <c r="Q128" s="15"/>
      <c r="R128" s="15"/>
      <c r="S128" s="1"/>
    </row>
    <row r="129" spans="1:19">
      <c r="A129" s="5">
        <v>1988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749</v>
      </c>
      <c r="H129" s="2">
        <v>832</v>
      </c>
      <c r="I129" s="2">
        <v>542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2123</v>
      </c>
      <c r="O129" s="10">
        <f>N129/O47</f>
        <v>0.63907284768211925</v>
      </c>
      <c r="P129" s="5"/>
      <c r="Q129" s="15"/>
      <c r="R129" s="15"/>
      <c r="S129" s="1"/>
    </row>
    <row r="130" spans="1:19">
      <c r="A130" s="5">
        <v>1989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81</v>
      </c>
      <c r="H130" s="2">
        <v>709</v>
      </c>
      <c r="I130" s="2">
        <v>553</v>
      </c>
      <c r="J130" s="2">
        <v>107</v>
      </c>
      <c r="K130" s="2">
        <v>0</v>
      </c>
      <c r="L130" s="2">
        <v>0</v>
      </c>
      <c r="M130" s="2">
        <v>0</v>
      </c>
      <c r="N130" s="2">
        <f>SUM(B130:M130)</f>
        <v>1450</v>
      </c>
      <c r="O130" s="10">
        <f>N130/O48</f>
        <v>0.56530214424951264</v>
      </c>
      <c r="P130" s="5"/>
      <c r="Q130" s="15"/>
      <c r="R130" s="15"/>
      <c r="S130" s="1"/>
    </row>
    <row r="131" spans="1:19">
      <c r="A131" s="4">
        <v>1990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132</v>
      </c>
      <c r="H131" s="2">
        <v>1022</v>
      </c>
      <c r="I131" s="2">
        <v>157</v>
      </c>
      <c r="J131" s="2">
        <v>115</v>
      </c>
      <c r="K131" s="2">
        <v>0</v>
      </c>
      <c r="L131" s="2">
        <v>0</v>
      </c>
      <c r="M131" s="2">
        <v>0</v>
      </c>
      <c r="N131" s="2">
        <f>SUM(B131:M131)</f>
        <v>1426</v>
      </c>
      <c r="O131" s="10">
        <f>N131/O49</f>
        <v>0.5516441005802708</v>
      </c>
      <c r="P131" s="5"/>
      <c r="Q131" s="15"/>
      <c r="R131" s="15"/>
      <c r="S131" s="1"/>
    </row>
    <row r="132" spans="1:19">
      <c r="A132" s="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0"/>
      <c r="P132" s="5"/>
      <c r="Q132" s="15"/>
      <c r="R132" s="15"/>
      <c r="S132" s="1"/>
    </row>
    <row r="133" spans="1:19">
      <c r="A133" s="5">
        <v>1991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93</v>
      </c>
      <c r="H133" s="2">
        <v>560</v>
      </c>
      <c r="I133" s="2">
        <v>508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1161</v>
      </c>
      <c r="O133" s="10">
        <f>N133/O51</f>
        <v>0.55444126074498568</v>
      </c>
      <c r="P133" s="5"/>
      <c r="Q133" s="15"/>
      <c r="R133" s="15"/>
      <c r="S133" s="1"/>
    </row>
    <row r="134" spans="1:19">
      <c r="A134" s="5">
        <v>1992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125</v>
      </c>
      <c r="I134" s="2">
        <v>462</v>
      </c>
      <c r="J134" s="2">
        <v>14</v>
      </c>
      <c r="K134" s="2">
        <v>0</v>
      </c>
      <c r="L134" s="2">
        <v>0</v>
      </c>
      <c r="M134" s="2">
        <v>0</v>
      </c>
      <c r="N134" s="2">
        <f>SUM(B134:M134)</f>
        <v>601</v>
      </c>
      <c r="O134" s="10">
        <f>N134/O52</f>
        <v>0.52765583845478492</v>
      </c>
      <c r="P134" s="5"/>
      <c r="Q134" s="15"/>
      <c r="R134" s="15"/>
      <c r="S134" s="1"/>
    </row>
    <row r="135" spans="1:19">
      <c r="A135" s="5">
        <v>1993</v>
      </c>
      <c r="B135" s="15">
        <v>0</v>
      </c>
      <c r="C135" s="15">
        <v>0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209</v>
      </c>
      <c r="J135" s="15">
        <v>0</v>
      </c>
      <c r="K135" s="15">
        <v>0</v>
      </c>
      <c r="L135" s="15">
        <v>0</v>
      </c>
      <c r="M135" s="15">
        <v>0</v>
      </c>
      <c r="N135" s="2">
        <f>SUM(B135:M135)</f>
        <v>209</v>
      </c>
      <c r="O135" s="10">
        <f>N135/O53</f>
        <v>0.37254901960784315</v>
      </c>
      <c r="P135" s="5"/>
      <c r="Q135" s="15"/>
      <c r="R135" s="15"/>
      <c r="S135" s="1"/>
    </row>
    <row r="136" spans="1:19">
      <c r="A136" s="5">
        <v>1994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334</v>
      </c>
      <c r="H136" s="2">
        <v>310</v>
      </c>
      <c r="I136" s="2">
        <v>626</v>
      </c>
      <c r="J136" s="2">
        <v>3</v>
      </c>
      <c r="K136" s="2">
        <v>0</v>
      </c>
      <c r="L136" s="2">
        <v>0</v>
      </c>
      <c r="M136" s="2">
        <v>0</v>
      </c>
      <c r="N136" s="2">
        <f>SUM(B136:M136)</f>
        <v>1273</v>
      </c>
      <c r="O136" s="10">
        <f>N136/O54</f>
        <v>0.45302491103202847</v>
      </c>
      <c r="P136" s="5"/>
      <c r="Q136" s="2"/>
      <c r="R136" s="2"/>
      <c r="S136" s="1"/>
    </row>
    <row r="137" spans="1:19" ht="15.75">
      <c r="A137" s="5">
        <v>1995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54</v>
      </c>
      <c r="H137" s="2">
        <v>676</v>
      </c>
      <c r="I137" s="2">
        <v>730</v>
      </c>
      <c r="J137" s="2">
        <v>159</v>
      </c>
      <c r="K137" s="2">
        <v>0</v>
      </c>
      <c r="L137" s="2">
        <v>0</v>
      </c>
      <c r="M137" s="2">
        <v>0</v>
      </c>
      <c r="N137" s="2">
        <f>SUM(B137:M137)</f>
        <v>1619</v>
      </c>
      <c r="O137" s="10">
        <f>N137/O55</f>
        <v>0.50832025117739399</v>
      </c>
      <c r="P137" s="8"/>
      <c r="Q137" s="2"/>
      <c r="R137" s="2"/>
      <c r="S137" s="1"/>
    </row>
    <row r="138" spans="1:19" ht="15.75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8"/>
      <c r="Q138" s="2"/>
      <c r="R138" s="2"/>
      <c r="S138" s="1"/>
    </row>
    <row r="139" spans="1:19" ht="15.75">
      <c r="A139" s="5">
        <v>1996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234</v>
      </c>
      <c r="I139" s="2">
        <v>290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524</v>
      </c>
      <c r="O139" s="10">
        <f>N139/O57</f>
        <v>0.35841313269493846</v>
      </c>
      <c r="P139" s="8"/>
      <c r="Q139" s="2"/>
      <c r="R139" s="2"/>
      <c r="S139" s="1"/>
    </row>
    <row r="140" spans="1:19" ht="15.75">
      <c r="A140" s="5">
        <v>1997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251</v>
      </c>
      <c r="H140" s="2">
        <v>888</v>
      </c>
      <c r="I140" s="2">
        <v>401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1540</v>
      </c>
      <c r="O140" s="10">
        <f>N140/O58</f>
        <v>0.48094940662086194</v>
      </c>
      <c r="P140" s="8"/>
      <c r="Q140" s="2"/>
      <c r="R140" s="2"/>
      <c r="S140" s="1"/>
    </row>
    <row r="141" spans="1:19" ht="15.75">
      <c r="A141" s="5">
        <v>1998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403</v>
      </c>
      <c r="H141" s="2">
        <v>438</v>
      </c>
      <c r="I141" s="2">
        <v>379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1220</v>
      </c>
      <c r="O141" s="10">
        <f>N141/O59</f>
        <v>0.52608883139284179</v>
      </c>
      <c r="P141" s="8"/>
      <c r="Q141" s="2"/>
      <c r="R141" s="2"/>
      <c r="S141" s="1"/>
    </row>
    <row r="142" spans="1:19" ht="15.75">
      <c r="A142" s="5">
        <v>1999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4</v>
      </c>
      <c r="H142" s="2">
        <v>830</v>
      </c>
      <c r="I142" s="2">
        <v>537</v>
      </c>
      <c r="J142" s="2">
        <v>22</v>
      </c>
      <c r="K142" s="2">
        <v>0</v>
      </c>
      <c r="L142" s="2">
        <v>0</v>
      </c>
      <c r="M142" s="2">
        <v>0</v>
      </c>
      <c r="N142" s="2">
        <f>SUM(B142:M142)</f>
        <v>1393</v>
      </c>
      <c r="O142" s="10">
        <f>N142/O60</f>
        <v>0.49240014139271826</v>
      </c>
      <c r="P142" s="8"/>
      <c r="Q142" s="2"/>
      <c r="R142" s="2"/>
      <c r="S142" s="1"/>
    </row>
    <row r="143" spans="1:19" ht="15.75">
      <c r="A143" s="5">
        <v>2000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378</v>
      </c>
      <c r="H143" s="2">
        <v>549</v>
      </c>
      <c r="I143" s="2">
        <v>838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1765</v>
      </c>
      <c r="O143" s="10">
        <f>N143/O61</f>
        <v>0.48515667949422758</v>
      </c>
      <c r="P143" s="8"/>
      <c r="Q143" s="2"/>
      <c r="R143" s="2"/>
      <c r="S143" s="1"/>
    </row>
    <row r="144" spans="1:19" ht="15.75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8"/>
      <c r="Q144" s="2"/>
      <c r="R144" s="2"/>
      <c r="S144" s="1"/>
    </row>
    <row r="145" spans="1:19" ht="15.75">
      <c r="A145" s="5">
        <v>2001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261</v>
      </c>
      <c r="H145" s="2">
        <v>605</v>
      </c>
      <c r="I145" s="2">
        <v>702</v>
      </c>
      <c r="J145" s="2">
        <v>40</v>
      </c>
      <c r="K145" s="2">
        <v>0</v>
      </c>
      <c r="L145" s="2">
        <v>0</v>
      </c>
      <c r="M145" s="2">
        <v>0</v>
      </c>
      <c r="N145" s="2">
        <f>SUM(B145:M145)</f>
        <v>1608</v>
      </c>
      <c r="O145" s="10">
        <f>N145/O63</f>
        <v>0.5381526104417671</v>
      </c>
      <c r="P145" s="8"/>
      <c r="Q145" s="2"/>
      <c r="R145" s="2"/>
      <c r="S145" s="1"/>
    </row>
    <row r="146" spans="1:19" ht="15.75">
      <c r="A146" s="5">
        <v>2002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175</v>
      </c>
      <c r="H146" s="2">
        <v>874</v>
      </c>
      <c r="I146" s="2">
        <v>356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1405</v>
      </c>
      <c r="O146" s="10">
        <f>N146/O64</f>
        <v>0.57487725040916526</v>
      </c>
      <c r="P146" s="8"/>
      <c r="Q146" s="2"/>
      <c r="R146" s="2"/>
      <c r="S146" s="1"/>
    </row>
    <row r="147" spans="1:19" ht="15.75">
      <c r="A147" s="5">
        <v>2003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797</v>
      </c>
      <c r="I147" s="2">
        <v>376</v>
      </c>
      <c r="J147" s="2">
        <v>0</v>
      </c>
      <c r="K147" s="2">
        <v>0</v>
      </c>
      <c r="L147" s="2">
        <v>0</v>
      </c>
      <c r="M147" s="2">
        <v>0</v>
      </c>
      <c r="N147" s="2">
        <f>SUM(B147:M147)</f>
        <v>1173</v>
      </c>
      <c r="O147" s="10">
        <f>N147/O65</f>
        <v>0.54255319148936165</v>
      </c>
      <c r="P147" s="8"/>
      <c r="Q147" s="2"/>
      <c r="R147" s="2"/>
      <c r="S147" s="1"/>
    </row>
    <row r="148" spans="1:19" ht="15.75">
      <c r="A148" s="5">
        <v>2004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0</v>
      </c>
      <c r="O148" s="10">
        <v>0</v>
      </c>
      <c r="P148" s="8"/>
      <c r="Q148" s="2"/>
      <c r="R148" s="2"/>
      <c r="S148" s="1"/>
    </row>
    <row r="149" spans="1:19" ht="15.75">
      <c r="A149" s="5">
        <v>2005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8"/>
      <c r="Q149" s="2"/>
      <c r="R149" s="2"/>
      <c r="S149" s="1"/>
    </row>
    <row r="150" spans="1:19" ht="15.75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8"/>
      <c r="Q150" s="2"/>
      <c r="R150" s="2"/>
      <c r="S150" s="1"/>
    </row>
    <row r="151" spans="1:19" ht="15.75">
      <c r="A151" s="5">
        <v>2006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10">
        <v>0</v>
      </c>
      <c r="P151" s="8"/>
      <c r="Q151" s="2"/>
      <c r="R151" s="2"/>
      <c r="S151" s="1"/>
    </row>
    <row r="152" spans="1:19" ht="15.75">
      <c r="A152" s="5">
        <v>2007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8"/>
      <c r="Q152" s="2"/>
      <c r="R152" s="2"/>
      <c r="S152" s="1"/>
    </row>
    <row r="153" spans="1:19" ht="15.75">
      <c r="A153" s="5">
        <v>2008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121</v>
      </c>
      <c r="I153" s="2">
        <v>38</v>
      </c>
      <c r="J153" s="2">
        <v>0</v>
      </c>
      <c r="K153" s="2">
        <v>0</v>
      </c>
      <c r="L153" s="2">
        <v>0</v>
      </c>
      <c r="M153" s="2">
        <v>0</v>
      </c>
      <c r="N153" s="2">
        <f>SUM(B153:M153)</f>
        <v>159</v>
      </c>
      <c r="O153" s="10">
        <f>N153/O71</f>
        <v>0.50316455696202533</v>
      </c>
      <c r="P153" s="8"/>
      <c r="Q153" s="2"/>
      <c r="R153" s="2"/>
      <c r="S153" s="1"/>
    </row>
    <row r="154" spans="1:19" ht="15.75">
      <c r="A154" s="5">
        <v>2009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10</v>
      </c>
      <c r="H154" s="2">
        <v>94</v>
      </c>
      <c r="I154" s="2">
        <v>115</v>
      </c>
      <c r="J154" s="2">
        <v>27</v>
      </c>
      <c r="K154" s="2">
        <v>0</v>
      </c>
      <c r="L154" s="2">
        <v>0</v>
      </c>
      <c r="M154" s="2">
        <v>0</v>
      </c>
      <c r="N154" s="2">
        <f>SUM(B154:M154)</f>
        <v>246</v>
      </c>
      <c r="O154" s="10">
        <f>N154/O72</f>
        <v>0.22465753424657534</v>
      </c>
      <c r="P154" s="8"/>
      <c r="Q154" s="2"/>
      <c r="R154" s="2"/>
      <c r="S154" s="1"/>
    </row>
    <row r="155" spans="1:19" ht="15.75">
      <c r="A155" s="5">
        <v>2010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81</v>
      </c>
      <c r="I155" s="2">
        <v>90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171</v>
      </c>
      <c r="O155" s="10">
        <f>N155/O73</f>
        <v>0.24782608695652175</v>
      </c>
      <c r="P155" s="8"/>
      <c r="Q155" s="2"/>
      <c r="R155" s="2"/>
      <c r="S155" s="1"/>
    </row>
    <row r="156" spans="1:19" ht="15.75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8"/>
      <c r="Q156" s="2"/>
      <c r="R156" s="2"/>
      <c r="S156" s="1"/>
    </row>
    <row r="157" spans="1:19" ht="15.75">
      <c r="A157" s="5">
        <v>2011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13</v>
      </c>
      <c r="H157" s="2">
        <v>417</v>
      </c>
      <c r="I157" s="2">
        <v>275</v>
      </c>
      <c r="J157" s="2">
        <v>0</v>
      </c>
      <c r="K157" s="2">
        <v>0</v>
      </c>
      <c r="L157" s="2">
        <v>0</v>
      </c>
      <c r="M157" s="2">
        <v>0</v>
      </c>
      <c r="N157" s="2">
        <f t="shared" ref="N157:N162" si="3">SUM(B157:M157)</f>
        <v>705</v>
      </c>
      <c r="O157" s="10">
        <f>N157/O75</f>
        <v>0.59644670050761417</v>
      </c>
      <c r="P157" s="8"/>
      <c r="Q157" s="2"/>
      <c r="R157" s="2"/>
      <c r="S157" s="1"/>
    </row>
    <row r="158" spans="1:19" ht="15.75">
      <c r="A158" s="5">
        <v>2012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176</v>
      </c>
      <c r="H158" s="2">
        <v>531</v>
      </c>
      <c r="I158" s="2">
        <v>425</v>
      </c>
      <c r="J158" s="2">
        <v>0</v>
      </c>
      <c r="K158" s="2">
        <v>0</v>
      </c>
      <c r="L158" s="2">
        <v>0</v>
      </c>
      <c r="M158" s="2">
        <v>0</v>
      </c>
      <c r="N158" s="2">
        <f t="shared" si="3"/>
        <v>1132</v>
      </c>
      <c r="O158" s="10">
        <f>N158/O76</f>
        <v>0.57027707808564232</v>
      </c>
      <c r="P158" s="8"/>
      <c r="Q158" s="2"/>
      <c r="R158" s="2"/>
      <c r="S158" s="1"/>
    </row>
    <row r="159" spans="1:19" ht="15.75">
      <c r="A159" s="5">
        <v>2013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132</v>
      </c>
      <c r="I159" s="2">
        <v>106</v>
      </c>
      <c r="J159" s="2">
        <v>0</v>
      </c>
      <c r="K159" s="2">
        <v>0</v>
      </c>
      <c r="L159" s="2">
        <v>0</v>
      </c>
      <c r="M159" s="2">
        <v>0</v>
      </c>
      <c r="N159" s="2">
        <f t="shared" si="3"/>
        <v>238</v>
      </c>
      <c r="O159" s="10">
        <f>N159/O77</f>
        <v>0.31523178807947022</v>
      </c>
      <c r="P159" s="8"/>
      <c r="Q159" s="2"/>
      <c r="R159" s="2"/>
      <c r="S159" s="1"/>
    </row>
    <row r="160" spans="1:19" ht="15.75">
      <c r="A160" s="5">
        <v>2014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f t="shared" si="3"/>
        <v>0</v>
      </c>
      <c r="O160" s="10">
        <v>0</v>
      </c>
      <c r="P160" s="8"/>
      <c r="Q160" s="2"/>
      <c r="R160" s="2"/>
      <c r="S160" s="1"/>
    </row>
    <row r="161" spans="1:19" ht="15.75">
      <c r="A161" s="5">
        <v>2015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126</v>
      </c>
      <c r="I161" s="2">
        <v>127</v>
      </c>
      <c r="J161" s="2">
        <v>0</v>
      </c>
      <c r="K161" s="2">
        <v>0</v>
      </c>
      <c r="L161" s="2">
        <v>0</v>
      </c>
      <c r="M161" s="2">
        <v>0</v>
      </c>
      <c r="N161" s="2">
        <f t="shared" si="3"/>
        <v>253</v>
      </c>
      <c r="O161" s="10">
        <f>N161/O79</f>
        <v>0.31157635467980294</v>
      </c>
      <c r="P161" s="8"/>
      <c r="Q161" s="2"/>
      <c r="R161" s="2"/>
      <c r="S161" s="1"/>
    </row>
    <row r="162" spans="1:19" ht="15.75">
      <c r="A162" s="5">
        <v>2016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67</v>
      </c>
      <c r="H162" s="2">
        <v>144</v>
      </c>
      <c r="I162" s="2">
        <v>209</v>
      </c>
      <c r="J162" s="2">
        <v>0</v>
      </c>
      <c r="K162" s="2">
        <v>0</v>
      </c>
      <c r="L162" s="2">
        <v>0</v>
      </c>
      <c r="M162" s="2">
        <v>0</v>
      </c>
      <c r="N162" s="2">
        <f t="shared" si="3"/>
        <v>420</v>
      </c>
      <c r="O162" s="10">
        <f>N162/O80</f>
        <v>0.39069767441860465</v>
      </c>
      <c r="P162" s="8"/>
      <c r="Q162" s="2"/>
      <c r="R162" s="2"/>
      <c r="S162" s="1"/>
    </row>
    <row r="163" spans="1:19" ht="15.75">
      <c r="A163" s="5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0"/>
      <c r="P163" s="8"/>
      <c r="Q163" s="2"/>
      <c r="R163" s="2"/>
      <c r="S163" s="1"/>
    </row>
    <row r="164" spans="1:19" ht="16.5" thickBot="1">
      <c r="A164" s="12" t="s">
        <v>1</v>
      </c>
      <c r="B164" s="13">
        <f t="shared" ref="B164:N164" si="4">SUM(B89:B162)</f>
        <v>0</v>
      </c>
      <c r="C164" s="13">
        <f t="shared" si="4"/>
        <v>0</v>
      </c>
      <c r="D164" s="13">
        <f t="shared" si="4"/>
        <v>0</v>
      </c>
      <c r="E164" s="13">
        <f t="shared" si="4"/>
        <v>0</v>
      </c>
      <c r="F164" s="13">
        <f t="shared" si="4"/>
        <v>129</v>
      </c>
      <c r="G164" s="13">
        <f t="shared" si="4"/>
        <v>6128</v>
      </c>
      <c r="H164" s="13">
        <f t="shared" si="4"/>
        <v>43528</v>
      </c>
      <c r="I164" s="13">
        <f t="shared" si="4"/>
        <v>32513</v>
      </c>
      <c r="J164" s="13">
        <f t="shared" si="4"/>
        <v>1621</v>
      </c>
      <c r="K164" s="13">
        <f t="shared" si="4"/>
        <v>0</v>
      </c>
      <c r="L164" s="13">
        <f t="shared" si="4"/>
        <v>0</v>
      </c>
      <c r="M164" s="13">
        <f t="shared" si="4"/>
        <v>0</v>
      </c>
      <c r="N164" s="13">
        <f t="shared" si="4"/>
        <v>83919</v>
      </c>
      <c r="O164" s="14">
        <f>N164/O82</f>
        <v>0.58300160480190077</v>
      </c>
      <c r="P164" s="8"/>
      <c r="Q164" s="15"/>
      <c r="R164" s="15"/>
      <c r="S164" s="1"/>
    </row>
    <row r="165" spans="1:19" ht="16.5" thickTop="1" thickBot="1">
      <c r="A165" s="25" t="s">
        <v>2</v>
      </c>
      <c r="B165" s="26">
        <f t="shared" ref="B165:O165" si="5">AVERAGE(B89:B162)</f>
        <v>0</v>
      </c>
      <c r="C165" s="26">
        <f t="shared" si="5"/>
        <v>0</v>
      </c>
      <c r="D165" s="26">
        <f t="shared" si="5"/>
        <v>0</v>
      </c>
      <c r="E165" s="26">
        <f t="shared" si="5"/>
        <v>0</v>
      </c>
      <c r="F165" s="26">
        <f t="shared" si="5"/>
        <v>2.0806451612903225</v>
      </c>
      <c r="G165" s="26">
        <f t="shared" si="5"/>
        <v>98.838709677419359</v>
      </c>
      <c r="H165" s="26">
        <f t="shared" si="5"/>
        <v>702.06451612903231</v>
      </c>
      <c r="I165" s="26">
        <f t="shared" si="5"/>
        <v>524.40322580645159</v>
      </c>
      <c r="J165" s="26">
        <f t="shared" si="5"/>
        <v>26.14516129032258</v>
      </c>
      <c r="K165" s="26">
        <f t="shared" si="5"/>
        <v>0</v>
      </c>
      <c r="L165" s="26">
        <f t="shared" si="5"/>
        <v>0</v>
      </c>
      <c r="M165" s="26">
        <f t="shared" si="5"/>
        <v>0</v>
      </c>
      <c r="N165" s="26">
        <f t="shared" si="5"/>
        <v>1353.5322580645161</v>
      </c>
      <c r="O165" s="27">
        <f t="shared" si="5"/>
        <v>0.5107406082845154</v>
      </c>
      <c r="P165" s="5"/>
      <c r="Q165" s="15"/>
      <c r="R165" s="15"/>
      <c r="S165" s="1"/>
    </row>
    <row r="166" spans="1:19" ht="15.75" thickTop="1">
      <c r="A166" s="34" t="s">
        <v>34</v>
      </c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5"/>
      <c r="Q166" s="5"/>
      <c r="R166" s="5"/>
      <c r="S166" s="1"/>
    </row>
    <row r="167" spans="1:19">
      <c r="A167" s="33" t="s">
        <v>32</v>
      </c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5"/>
      <c r="Q167" s="15"/>
      <c r="R167" s="15"/>
      <c r="S167" s="1"/>
    </row>
    <row r="168" spans="1:19">
      <c r="A168" s="33" t="s">
        <v>30</v>
      </c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4"/>
      <c r="P168" s="5"/>
      <c r="Q168" s="15"/>
      <c r="R168" s="15"/>
      <c r="S168" s="1"/>
    </row>
    <row r="169" spans="1:19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 t="s">
        <v>23</v>
      </c>
      <c r="P169" s="5"/>
      <c r="Q169" s="15"/>
      <c r="R169" s="15"/>
      <c r="S169" s="1"/>
    </row>
    <row r="170" spans="1:19">
      <c r="A170" s="24" t="s">
        <v>0</v>
      </c>
      <c r="B170" s="16" t="s">
        <v>3</v>
      </c>
      <c r="C170" s="16" t="s">
        <v>4</v>
      </c>
      <c r="D170" s="16" t="s">
        <v>5</v>
      </c>
      <c r="E170" s="16" t="s">
        <v>6</v>
      </c>
      <c r="F170" s="16" t="s">
        <v>7</v>
      </c>
      <c r="G170" s="16" t="s">
        <v>8</v>
      </c>
      <c r="H170" s="16" t="s">
        <v>9</v>
      </c>
      <c r="I170" s="16" t="s">
        <v>10</v>
      </c>
      <c r="J170" s="16" t="s">
        <v>11</v>
      </c>
      <c r="K170" s="16" t="s">
        <v>12</v>
      </c>
      <c r="L170" s="16" t="s">
        <v>13</v>
      </c>
      <c r="M170" s="16" t="s">
        <v>14</v>
      </c>
      <c r="N170" s="16" t="s">
        <v>16</v>
      </c>
      <c r="O170" s="24" t="s">
        <v>19</v>
      </c>
      <c r="P170" s="30" t="s">
        <v>24</v>
      </c>
      <c r="Q170" s="15"/>
      <c r="R170" s="15"/>
      <c r="S170" s="1"/>
    </row>
    <row r="171" spans="1:19">
      <c r="A171" s="11">
        <v>1955</v>
      </c>
      <c r="B171" s="3">
        <f t="shared" ref="B171:M171" si="6">C7-B89</f>
        <v>0</v>
      </c>
      <c r="C171" s="3">
        <f t="shared" si="6"/>
        <v>0</v>
      </c>
      <c r="D171" s="3">
        <f t="shared" si="6"/>
        <v>0</v>
      </c>
      <c r="E171" s="3">
        <f t="shared" si="6"/>
        <v>0</v>
      </c>
      <c r="F171" s="3">
        <f t="shared" si="6"/>
        <v>136</v>
      </c>
      <c r="G171" s="3">
        <f t="shared" si="6"/>
        <v>29</v>
      </c>
      <c r="H171" s="3">
        <f t="shared" si="6"/>
        <v>205</v>
      </c>
      <c r="I171" s="3">
        <f t="shared" si="6"/>
        <v>177</v>
      </c>
      <c r="J171" s="3">
        <f t="shared" si="6"/>
        <v>130</v>
      </c>
      <c r="K171" s="3">
        <f t="shared" si="6"/>
        <v>0</v>
      </c>
      <c r="L171" s="3">
        <f t="shared" si="6"/>
        <v>0</v>
      </c>
      <c r="M171" s="3">
        <f t="shared" si="6"/>
        <v>0</v>
      </c>
      <c r="N171" s="3">
        <f>SUM(B171:M171)</f>
        <v>677</v>
      </c>
      <c r="O171" s="9">
        <f>N171/O7</f>
        <v>0.39846968805179517</v>
      </c>
      <c r="P171" s="10">
        <f>O171+O89</f>
        <v>1</v>
      </c>
      <c r="Q171" s="15"/>
      <c r="R171" s="15"/>
      <c r="S171" s="1"/>
    </row>
    <row r="172" spans="1:19">
      <c r="A172" s="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5"/>
      <c r="Q172" s="15"/>
      <c r="R172" s="15"/>
      <c r="S172" s="1"/>
    </row>
    <row r="173" spans="1:19">
      <c r="A173" s="5">
        <v>1956</v>
      </c>
      <c r="B173" s="2">
        <f t="shared" ref="B173:M173" si="7">C9-B91</f>
        <v>0</v>
      </c>
      <c r="C173" s="2">
        <f t="shared" si="7"/>
        <v>0</v>
      </c>
      <c r="D173" s="2">
        <f t="shared" si="7"/>
        <v>0</v>
      </c>
      <c r="E173" s="2">
        <f t="shared" si="7"/>
        <v>0</v>
      </c>
      <c r="F173" s="2">
        <f t="shared" si="7"/>
        <v>65</v>
      </c>
      <c r="G173" s="2">
        <f t="shared" si="7"/>
        <v>81</v>
      </c>
      <c r="H173" s="2">
        <f t="shared" si="7"/>
        <v>246</v>
      </c>
      <c r="I173" s="2">
        <f t="shared" si="7"/>
        <v>310</v>
      </c>
      <c r="J173" s="2">
        <f t="shared" si="7"/>
        <v>82</v>
      </c>
      <c r="K173" s="2">
        <f t="shared" si="7"/>
        <v>0</v>
      </c>
      <c r="L173" s="2">
        <f t="shared" si="7"/>
        <v>0</v>
      </c>
      <c r="M173" s="2">
        <f t="shared" si="7"/>
        <v>0</v>
      </c>
      <c r="N173" s="2">
        <f>SUM(B173:M173)</f>
        <v>784</v>
      </c>
      <c r="O173" s="10">
        <f>N173/O9</f>
        <v>0.38374938815467452</v>
      </c>
      <c r="P173" s="10">
        <f>O173+O91</f>
        <v>1</v>
      </c>
      <c r="Q173" s="15"/>
      <c r="R173" s="15"/>
      <c r="S173" s="1"/>
    </row>
    <row r="174" spans="1:19">
      <c r="A174" s="5">
        <v>1957</v>
      </c>
      <c r="B174" s="2">
        <f t="shared" ref="B174:M174" si="8">C10-B92</f>
        <v>0</v>
      </c>
      <c r="C174" s="2">
        <f t="shared" si="8"/>
        <v>0</v>
      </c>
      <c r="D174" s="2">
        <f t="shared" si="8"/>
        <v>0</v>
      </c>
      <c r="E174" s="2">
        <f t="shared" si="8"/>
        <v>0</v>
      </c>
      <c r="F174" s="2">
        <f t="shared" si="8"/>
        <v>0</v>
      </c>
      <c r="G174" s="2">
        <f t="shared" si="8"/>
        <v>0</v>
      </c>
      <c r="H174" s="2">
        <f t="shared" si="8"/>
        <v>116</v>
      </c>
      <c r="I174" s="2">
        <f t="shared" si="8"/>
        <v>234</v>
      </c>
      <c r="J174" s="2">
        <f t="shared" si="8"/>
        <v>0</v>
      </c>
      <c r="K174" s="2">
        <f t="shared" si="8"/>
        <v>0</v>
      </c>
      <c r="L174" s="2">
        <f t="shared" si="8"/>
        <v>0</v>
      </c>
      <c r="M174" s="2">
        <f t="shared" si="8"/>
        <v>0</v>
      </c>
      <c r="N174" s="2">
        <f>SUM(B174:M174)</f>
        <v>350</v>
      </c>
      <c r="O174" s="10">
        <f>N174/O10</f>
        <v>0.18059855521155832</v>
      </c>
      <c r="P174" s="10">
        <f>O174+O92</f>
        <v>1</v>
      </c>
      <c r="Q174" s="15"/>
      <c r="R174" s="15"/>
      <c r="S174" s="1"/>
    </row>
    <row r="175" spans="1:19">
      <c r="A175" s="5">
        <v>1958</v>
      </c>
      <c r="B175" s="2">
        <f t="shared" ref="B175:M175" si="9">C11-B93</f>
        <v>0</v>
      </c>
      <c r="C175" s="2">
        <f t="shared" si="9"/>
        <v>0</v>
      </c>
      <c r="D175" s="2">
        <f t="shared" si="9"/>
        <v>0</v>
      </c>
      <c r="E175" s="2">
        <f t="shared" si="9"/>
        <v>0</v>
      </c>
      <c r="F175" s="2">
        <f t="shared" si="9"/>
        <v>0</v>
      </c>
      <c r="G175" s="2">
        <f t="shared" si="9"/>
        <v>0</v>
      </c>
      <c r="H175" s="2">
        <f t="shared" si="9"/>
        <v>102</v>
      </c>
      <c r="I175" s="2">
        <f t="shared" si="9"/>
        <v>54</v>
      </c>
      <c r="J175" s="2">
        <f t="shared" si="9"/>
        <v>0</v>
      </c>
      <c r="K175" s="2">
        <f t="shared" si="9"/>
        <v>0</v>
      </c>
      <c r="L175" s="2">
        <f t="shared" si="9"/>
        <v>0</v>
      </c>
      <c r="M175" s="2">
        <f t="shared" si="9"/>
        <v>0</v>
      </c>
      <c r="N175" s="2">
        <f>SUM(B175:M175)</f>
        <v>156</v>
      </c>
      <c r="O175" s="10">
        <f>N175/O11</f>
        <v>0.3832923832923833</v>
      </c>
      <c r="P175" s="10">
        <f>O175+O93</f>
        <v>1</v>
      </c>
      <c r="Q175" s="15"/>
      <c r="R175" s="15"/>
      <c r="S175" s="1"/>
    </row>
    <row r="176" spans="1:19">
      <c r="A176" s="5">
        <v>1959</v>
      </c>
      <c r="B176" s="2">
        <f t="shared" ref="B176:M176" si="10">C12-B94</f>
        <v>0</v>
      </c>
      <c r="C176" s="2">
        <f t="shared" si="10"/>
        <v>0</v>
      </c>
      <c r="D176" s="2">
        <f t="shared" si="10"/>
        <v>0</v>
      </c>
      <c r="E176" s="2">
        <f t="shared" si="10"/>
        <v>0</v>
      </c>
      <c r="F176" s="2">
        <f t="shared" si="10"/>
        <v>0</v>
      </c>
      <c r="G176" s="2">
        <f t="shared" si="10"/>
        <v>194</v>
      </c>
      <c r="H176" s="2">
        <f t="shared" si="10"/>
        <v>344</v>
      </c>
      <c r="I176" s="2">
        <f t="shared" si="10"/>
        <v>239</v>
      </c>
      <c r="J176" s="2">
        <f t="shared" si="10"/>
        <v>22</v>
      </c>
      <c r="K176" s="2">
        <f t="shared" si="10"/>
        <v>0</v>
      </c>
      <c r="L176" s="2">
        <f t="shared" si="10"/>
        <v>0</v>
      </c>
      <c r="M176" s="2">
        <f t="shared" si="10"/>
        <v>0</v>
      </c>
      <c r="N176" s="2">
        <f>SUM(B176:M176)</f>
        <v>799</v>
      </c>
      <c r="O176" s="10">
        <f>N176/O12</f>
        <v>0.24790567793980764</v>
      </c>
      <c r="P176" s="10">
        <f>O176+O94</f>
        <v>1</v>
      </c>
      <c r="Q176" s="15"/>
      <c r="R176" s="15"/>
      <c r="S176" s="1"/>
    </row>
    <row r="177" spans="1:19">
      <c r="A177" s="5">
        <v>1960</v>
      </c>
      <c r="B177" s="2">
        <f t="shared" ref="B177:M177" si="11">C13-B95</f>
        <v>0</v>
      </c>
      <c r="C177" s="2">
        <f t="shared" si="11"/>
        <v>0</v>
      </c>
      <c r="D177" s="2">
        <f t="shared" si="11"/>
        <v>0</v>
      </c>
      <c r="E177" s="2">
        <f t="shared" si="11"/>
        <v>0</v>
      </c>
      <c r="F177" s="2">
        <f t="shared" si="11"/>
        <v>0</v>
      </c>
      <c r="G177" s="2">
        <f t="shared" si="11"/>
        <v>0</v>
      </c>
      <c r="H177" s="2">
        <f t="shared" si="11"/>
        <v>338</v>
      </c>
      <c r="I177" s="2">
        <f t="shared" si="11"/>
        <v>446</v>
      </c>
      <c r="J177" s="2">
        <f t="shared" si="11"/>
        <v>23</v>
      </c>
      <c r="K177" s="2">
        <f t="shared" si="11"/>
        <v>0</v>
      </c>
      <c r="L177" s="2">
        <f t="shared" si="11"/>
        <v>0</v>
      </c>
      <c r="M177" s="2">
        <f t="shared" si="11"/>
        <v>0</v>
      </c>
      <c r="N177" s="2">
        <f>SUM(B177:M177)</f>
        <v>807</v>
      </c>
      <c r="O177" s="10">
        <f>N177/O13</f>
        <v>0.35194068905364151</v>
      </c>
      <c r="P177" s="10">
        <f>O177+O95</f>
        <v>1</v>
      </c>
      <c r="Q177" s="15"/>
      <c r="R177" s="15"/>
      <c r="S177" s="1"/>
    </row>
    <row r="178" spans="1:19">
      <c r="A178" s="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5"/>
      <c r="Q178" s="15"/>
      <c r="R178" s="15"/>
      <c r="S178" s="1"/>
    </row>
    <row r="179" spans="1:19">
      <c r="A179" s="5">
        <v>1961</v>
      </c>
      <c r="B179" s="2">
        <f t="shared" ref="B179:M179" si="12">C15-B97</f>
        <v>0</v>
      </c>
      <c r="C179" s="2">
        <f t="shared" si="12"/>
        <v>0</v>
      </c>
      <c r="D179" s="2">
        <f t="shared" si="12"/>
        <v>0</v>
      </c>
      <c r="E179" s="2">
        <f t="shared" si="12"/>
        <v>0</v>
      </c>
      <c r="F179" s="2">
        <f t="shared" si="12"/>
        <v>0</v>
      </c>
      <c r="G179" s="2">
        <f t="shared" si="12"/>
        <v>26</v>
      </c>
      <c r="H179" s="2">
        <f t="shared" si="12"/>
        <v>593</v>
      </c>
      <c r="I179" s="2">
        <f t="shared" si="12"/>
        <v>489</v>
      </c>
      <c r="J179" s="2">
        <f t="shared" si="12"/>
        <v>137</v>
      </c>
      <c r="K179" s="2">
        <f t="shared" si="12"/>
        <v>0</v>
      </c>
      <c r="L179" s="2">
        <f t="shared" si="12"/>
        <v>0</v>
      </c>
      <c r="M179" s="2">
        <f t="shared" si="12"/>
        <v>0</v>
      </c>
      <c r="N179" s="2">
        <f>SUM(B179:M179)</f>
        <v>1245</v>
      </c>
      <c r="O179" s="10">
        <f>N179/O15</f>
        <v>0.38437789441185549</v>
      </c>
      <c r="P179" s="10">
        <f>O179+O97</f>
        <v>1</v>
      </c>
      <c r="Q179" s="15"/>
      <c r="R179" s="15"/>
      <c r="S179" s="1"/>
    </row>
    <row r="180" spans="1:19">
      <c r="A180" s="5">
        <v>1962</v>
      </c>
      <c r="B180" s="2">
        <f t="shared" ref="B180:M180" si="13">C16-B98</f>
        <v>0</v>
      </c>
      <c r="C180" s="2">
        <f t="shared" si="13"/>
        <v>0</v>
      </c>
      <c r="D180" s="2">
        <f t="shared" si="13"/>
        <v>0</v>
      </c>
      <c r="E180" s="2">
        <f t="shared" si="13"/>
        <v>0</v>
      </c>
      <c r="F180" s="2">
        <f t="shared" si="13"/>
        <v>257</v>
      </c>
      <c r="G180" s="2">
        <f t="shared" si="13"/>
        <v>179</v>
      </c>
      <c r="H180" s="2">
        <f t="shared" si="13"/>
        <v>480</v>
      </c>
      <c r="I180" s="2">
        <f t="shared" si="13"/>
        <v>481</v>
      </c>
      <c r="J180" s="2">
        <f t="shared" si="13"/>
        <v>8</v>
      </c>
      <c r="K180" s="2">
        <f t="shared" si="13"/>
        <v>0</v>
      </c>
      <c r="L180" s="2">
        <f t="shared" si="13"/>
        <v>0</v>
      </c>
      <c r="M180" s="2">
        <f t="shared" si="13"/>
        <v>0</v>
      </c>
      <c r="N180" s="2">
        <f>SUM(B180:M180)</f>
        <v>1405</v>
      </c>
      <c r="O180" s="10">
        <f>N180/O16</f>
        <v>0.65288104089219334</v>
      </c>
      <c r="P180" s="10">
        <f>O180+O98</f>
        <v>1</v>
      </c>
      <c r="Q180" s="15"/>
      <c r="R180" s="15"/>
      <c r="S180" s="1"/>
    </row>
    <row r="181" spans="1:19">
      <c r="A181" s="5">
        <v>1963</v>
      </c>
      <c r="B181" s="2">
        <f t="shared" ref="B181:M181" si="14">C17-B99</f>
        <v>0</v>
      </c>
      <c r="C181" s="2">
        <f t="shared" si="14"/>
        <v>0</v>
      </c>
      <c r="D181" s="2">
        <f t="shared" si="14"/>
        <v>0</v>
      </c>
      <c r="E181" s="2">
        <f t="shared" si="14"/>
        <v>0</v>
      </c>
      <c r="F181" s="2">
        <f t="shared" si="14"/>
        <v>102</v>
      </c>
      <c r="G181" s="2">
        <f t="shared" si="14"/>
        <v>203</v>
      </c>
      <c r="H181" s="2">
        <f t="shared" si="14"/>
        <v>455</v>
      </c>
      <c r="I181" s="2">
        <f t="shared" si="14"/>
        <v>264</v>
      </c>
      <c r="J181" s="2">
        <f t="shared" si="14"/>
        <v>18</v>
      </c>
      <c r="K181" s="2">
        <f t="shared" si="14"/>
        <v>0</v>
      </c>
      <c r="L181" s="2">
        <f t="shared" si="14"/>
        <v>0</v>
      </c>
      <c r="M181" s="2">
        <f t="shared" si="14"/>
        <v>0</v>
      </c>
      <c r="N181" s="2">
        <f>SUM(B181:M181)</f>
        <v>1042</v>
      </c>
      <c r="O181" s="10">
        <f>N181/O17</f>
        <v>0.32985121874010764</v>
      </c>
      <c r="P181" s="10">
        <f>O181+O99</f>
        <v>1</v>
      </c>
      <c r="Q181" s="15"/>
      <c r="R181" s="15"/>
      <c r="S181" s="1"/>
    </row>
    <row r="182" spans="1:19">
      <c r="A182" s="5">
        <v>1964</v>
      </c>
      <c r="B182" s="2">
        <f t="shared" ref="B182:M182" si="15">C18-B100</f>
        <v>0</v>
      </c>
      <c r="C182" s="2">
        <f t="shared" si="15"/>
        <v>0</v>
      </c>
      <c r="D182" s="2">
        <f t="shared" si="15"/>
        <v>0</v>
      </c>
      <c r="E182" s="2">
        <f t="shared" si="15"/>
        <v>0</v>
      </c>
      <c r="F182" s="2">
        <f t="shared" si="15"/>
        <v>259</v>
      </c>
      <c r="G182" s="2">
        <f t="shared" si="15"/>
        <v>34</v>
      </c>
      <c r="H182" s="2">
        <f t="shared" si="15"/>
        <v>676</v>
      </c>
      <c r="I182" s="2">
        <f t="shared" si="15"/>
        <v>309</v>
      </c>
      <c r="J182" s="2">
        <f t="shared" si="15"/>
        <v>20</v>
      </c>
      <c r="K182" s="2">
        <f t="shared" si="15"/>
        <v>0</v>
      </c>
      <c r="L182" s="2">
        <f t="shared" si="15"/>
        <v>0</v>
      </c>
      <c r="M182" s="2">
        <f t="shared" si="15"/>
        <v>0</v>
      </c>
      <c r="N182" s="2">
        <f>SUM(B182:M182)</f>
        <v>1298</v>
      </c>
      <c r="O182" s="10">
        <f>N182/O18</f>
        <v>0.34521276595744682</v>
      </c>
      <c r="P182" s="10">
        <f>O182+O100</f>
        <v>1</v>
      </c>
      <c r="Q182" s="15"/>
      <c r="R182" s="15"/>
      <c r="S182" s="1"/>
    </row>
    <row r="183" spans="1:19">
      <c r="A183" s="5">
        <v>1965</v>
      </c>
      <c r="B183" s="2">
        <f t="shared" ref="B183:M183" si="16">C19-B101</f>
        <v>0</v>
      </c>
      <c r="C183" s="2">
        <f t="shared" si="16"/>
        <v>0</v>
      </c>
      <c r="D183" s="2">
        <f t="shared" si="16"/>
        <v>0</v>
      </c>
      <c r="E183" s="2">
        <f t="shared" si="16"/>
        <v>0</v>
      </c>
      <c r="F183" s="2">
        <f t="shared" si="16"/>
        <v>172</v>
      </c>
      <c r="G183" s="2">
        <f t="shared" si="16"/>
        <v>172</v>
      </c>
      <c r="H183" s="2">
        <f t="shared" si="16"/>
        <v>372</v>
      </c>
      <c r="I183" s="2">
        <f t="shared" si="16"/>
        <v>387</v>
      </c>
      <c r="J183" s="2">
        <f t="shared" si="16"/>
        <v>0</v>
      </c>
      <c r="K183" s="2">
        <f t="shared" si="16"/>
        <v>0</v>
      </c>
      <c r="L183" s="2">
        <f t="shared" si="16"/>
        <v>0</v>
      </c>
      <c r="M183" s="2">
        <f t="shared" si="16"/>
        <v>0</v>
      </c>
      <c r="N183" s="2">
        <f>SUM(B183:M183)</f>
        <v>1103</v>
      </c>
      <c r="O183" s="10">
        <f>N183/O19</f>
        <v>0.45691797845898924</v>
      </c>
      <c r="P183" s="10">
        <f>O183+O101</f>
        <v>1</v>
      </c>
      <c r="Q183" s="15"/>
      <c r="R183" s="15"/>
      <c r="S183" s="1"/>
    </row>
    <row r="184" spans="1:19">
      <c r="A184" s="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5"/>
      <c r="Q184" s="15"/>
      <c r="R184" s="15"/>
    </row>
    <row r="185" spans="1:19">
      <c r="A185" s="5">
        <v>1966</v>
      </c>
      <c r="B185" s="2">
        <f t="shared" ref="B185:M185" si="17">C21-B103</f>
        <v>0</v>
      </c>
      <c r="C185" s="2">
        <f t="shared" si="17"/>
        <v>0</v>
      </c>
      <c r="D185" s="2">
        <f t="shared" si="17"/>
        <v>0</v>
      </c>
      <c r="E185" s="2">
        <f t="shared" si="17"/>
        <v>0</v>
      </c>
      <c r="F185" s="2">
        <f t="shared" si="17"/>
        <v>116</v>
      </c>
      <c r="G185" s="2">
        <f t="shared" si="17"/>
        <v>84</v>
      </c>
      <c r="H185" s="2">
        <f t="shared" si="17"/>
        <v>450</v>
      </c>
      <c r="I185" s="2">
        <f t="shared" si="17"/>
        <v>303</v>
      </c>
      <c r="J185" s="2">
        <f t="shared" si="17"/>
        <v>33</v>
      </c>
      <c r="K185" s="2">
        <f t="shared" si="17"/>
        <v>0</v>
      </c>
      <c r="L185" s="2">
        <f t="shared" si="17"/>
        <v>0</v>
      </c>
      <c r="M185" s="2">
        <f t="shared" si="17"/>
        <v>0</v>
      </c>
      <c r="N185" s="2">
        <f>SUM(B185:M185)</f>
        <v>986</v>
      </c>
      <c r="O185" s="10">
        <f>N185/O21</f>
        <v>0.37864823348694315</v>
      </c>
      <c r="P185" s="10">
        <f>O185+O103</f>
        <v>1</v>
      </c>
      <c r="Q185" s="15"/>
      <c r="R185" s="15"/>
    </row>
    <row r="186" spans="1:19">
      <c r="A186" s="5">
        <v>1967</v>
      </c>
      <c r="B186" s="2">
        <f t="shared" ref="B186:M186" si="18">C22-B104</f>
        <v>0</v>
      </c>
      <c r="C186" s="2">
        <f t="shared" si="18"/>
        <v>0</v>
      </c>
      <c r="D186" s="2">
        <f t="shared" si="18"/>
        <v>0</v>
      </c>
      <c r="E186" s="2">
        <f t="shared" si="18"/>
        <v>0</v>
      </c>
      <c r="F186" s="2">
        <f t="shared" si="18"/>
        <v>0</v>
      </c>
      <c r="G186" s="2">
        <f t="shared" si="18"/>
        <v>0</v>
      </c>
      <c r="H186" s="2">
        <f t="shared" si="18"/>
        <v>469</v>
      </c>
      <c r="I186" s="2">
        <f t="shared" si="18"/>
        <v>577</v>
      </c>
      <c r="J186" s="2">
        <f t="shared" si="18"/>
        <v>59</v>
      </c>
      <c r="K186" s="2">
        <f t="shared" si="18"/>
        <v>0</v>
      </c>
      <c r="L186" s="2">
        <f t="shared" si="18"/>
        <v>0</v>
      </c>
      <c r="M186" s="2">
        <f t="shared" si="18"/>
        <v>0</v>
      </c>
      <c r="N186" s="2">
        <f>SUM(B186:M186)</f>
        <v>1105</v>
      </c>
      <c r="O186" s="10">
        <f>N186/O22</f>
        <v>0.42402148887183422</v>
      </c>
      <c r="P186" s="10">
        <f>O186+O104</f>
        <v>1</v>
      </c>
      <c r="Q186" s="15"/>
      <c r="R186" s="15"/>
    </row>
    <row r="187" spans="1:19">
      <c r="A187" s="5">
        <v>1968</v>
      </c>
      <c r="B187" s="2">
        <f t="shared" ref="B187:M187" si="19">C23-B105</f>
        <v>0</v>
      </c>
      <c r="C187" s="2">
        <f t="shared" si="19"/>
        <v>0</v>
      </c>
      <c r="D187" s="2">
        <f t="shared" si="19"/>
        <v>0</v>
      </c>
      <c r="E187" s="2">
        <f t="shared" si="19"/>
        <v>0</v>
      </c>
      <c r="F187" s="2">
        <f t="shared" si="19"/>
        <v>0</v>
      </c>
      <c r="G187" s="2">
        <f t="shared" si="19"/>
        <v>0</v>
      </c>
      <c r="H187" s="2">
        <f t="shared" si="19"/>
        <v>588</v>
      </c>
      <c r="I187" s="2">
        <f t="shared" si="19"/>
        <v>271</v>
      </c>
      <c r="J187" s="2">
        <f t="shared" si="19"/>
        <v>25</v>
      </c>
      <c r="K187" s="2">
        <f t="shared" si="19"/>
        <v>0</v>
      </c>
      <c r="L187" s="2">
        <f t="shared" si="19"/>
        <v>0</v>
      </c>
      <c r="M187" s="2">
        <f t="shared" si="19"/>
        <v>0</v>
      </c>
      <c r="N187" s="2">
        <f>SUM(B187:M187)</f>
        <v>884</v>
      </c>
      <c r="O187" s="10">
        <f>N187/O23</f>
        <v>0.31203671020120016</v>
      </c>
      <c r="P187" s="10">
        <f>O187+O105</f>
        <v>1</v>
      </c>
      <c r="Q187" s="15"/>
      <c r="R187" s="15"/>
    </row>
    <row r="188" spans="1:19">
      <c r="A188" s="5">
        <v>1969</v>
      </c>
      <c r="B188" s="2">
        <f t="shared" ref="B188:M188" si="20">C24-B106</f>
        <v>0</v>
      </c>
      <c r="C188" s="2">
        <f t="shared" si="20"/>
        <v>0</v>
      </c>
      <c r="D188" s="2">
        <f t="shared" si="20"/>
        <v>0</v>
      </c>
      <c r="E188" s="2">
        <f t="shared" si="20"/>
        <v>0</v>
      </c>
      <c r="F188" s="2">
        <f t="shared" si="20"/>
        <v>0</v>
      </c>
      <c r="G188" s="2">
        <f t="shared" si="20"/>
        <v>0</v>
      </c>
      <c r="H188" s="2">
        <f t="shared" si="20"/>
        <v>181</v>
      </c>
      <c r="I188" s="2">
        <f t="shared" si="20"/>
        <v>470</v>
      </c>
      <c r="J188" s="2">
        <f t="shared" si="20"/>
        <v>0</v>
      </c>
      <c r="K188" s="2">
        <f t="shared" si="20"/>
        <v>0</v>
      </c>
      <c r="L188" s="2">
        <f t="shared" si="20"/>
        <v>0</v>
      </c>
      <c r="M188" s="2">
        <f t="shared" si="20"/>
        <v>0</v>
      </c>
      <c r="N188" s="2">
        <f>SUM(B188:M188)</f>
        <v>651</v>
      </c>
      <c r="O188" s="10">
        <f>N188/O24</f>
        <v>0.29297929792979299</v>
      </c>
      <c r="P188" s="10">
        <f>O188+O106</f>
        <v>1</v>
      </c>
      <c r="Q188" s="15"/>
      <c r="R188" s="15"/>
    </row>
    <row r="189" spans="1:19">
      <c r="A189" s="5">
        <v>1970</v>
      </c>
      <c r="B189" s="2">
        <f t="shared" ref="B189:M189" si="21">C25-B107</f>
        <v>0</v>
      </c>
      <c r="C189" s="2">
        <f t="shared" si="21"/>
        <v>0</v>
      </c>
      <c r="D189" s="2">
        <f t="shared" si="21"/>
        <v>0</v>
      </c>
      <c r="E189" s="2">
        <f t="shared" si="21"/>
        <v>0</v>
      </c>
      <c r="F189" s="2">
        <f t="shared" si="21"/>
        <v>0</v>
      </c>
      <c r="G189" s="2">
        <f t="shared" si="21"/>
        <v>151</v>
      </c>
      <c r="H189" s="2">
        <f t="shared" si="21"/>
        <v>823</v>
      </c>
      <c r="I189" s="2">
        <f t="shared" si="21"/>
        <v>393</v>
      </c>
      <c r="J189" s="2">
        <f t="shared" si="21"/>
        <v>0</v>
      </c>
      <c r="K189" s="2">
        <f t="shared" si="21"/>
        <v>0</v>
      </c>
      <c r="L189" s="2">
        <f t="shared" si="21"/>
        <v>0</v>
      </c>
      <c r="M189" s="2">
        <f t="shared" si="21"/>
        <v>0</v>
      </c>
      <c r="N189" s="2">
        <f>SUM(B189:M189)</f>
        <v>1367</v>
      </c>
      <c r="O189" s="10">
        <f>N189/O25</f>
        <v>0.31694875956410851</v>
      </c>
      <c r="P189" s="10">
        <f>O189+O107</f>
        <v>1</v>
      </c>
      <c r="Q189" s="15"/>
      <c r="R189" s="15"/>
    </row>
    <row r="190" spans="1:19">
      <c r="A190" s="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5"/>
      <c r="Q190" s="15"/>
      <c r="R190" s="15"/>
    </row>
    <row r="191" spans="1:19">
      <c r="A191" s="5">
        <v>1971</v>
      </c>
      <c r="B191" s="2">
        <f t="shared" ref="B191:M191" si="22">C27-B109</f>
        <v>0</v>
      </c>
      <c r="C191" s="2">
        <f t="shared" si="22"/>
        <v>0</v>
      </c>
      <c r="D191" s="2">
        <f t="shared" si="22"/>
        <v>0</v>
      </c>
      <c r="E191" s="2">
        <f t="shared" si="22"/>
        <v>0</v>
      </c>
      <c r="F191" s="2">
        <f t="shared" si="22"/>
        <v>0</v>
      </c>
      <c r="G191" s="2">
        <f t="shared" si="22"/>
        <v>118</v>
      </c>
      <c r="H191" s="2">
        <f t="shared" si="22"/>
        <v>575</v>
      </c>
      <c r="I191" s="2">
        <f t="shared" si="22"/>
        <v>699</v>
      </c>
      <c r="J191" s="2">
        <f t="shared" si="22"/>
        <v>0</v>
      </c>
      <c r="K191" s="2">
        <f t="shared" si="22"/>
        <v>0</v>
      </c>
      <c r="L191" s="2">
        <f t="shared" si="22"/>
        <v>0</v>
      </c>
      <c r="M191" s="2">
        <f t="shared" si="22"/>
        <v>0</v>
      </c>
      <c r="N191" s="2">
        <f>SUM(B191:M191)</f>
        <v>1392</v>
      </c>
      <c r="O191" s="10">
        <f>N191/O27</f>
        <v>0.33517938839393208</v>
      </c>
      <c r="P191" s="10">
        <f>O191+O109</f>
        <v>1</v>
      </c>
      <c r="Q191" s="15"/>
      <c r="R191" s="15"/>
    </row>
    <row r="192" spans="1:19">
      <c r="A192" s="5">
        <v>1972</v>
      </c>
      <c r="B192" s="2">
        <f t="shared" ref="B192:M192" si="23">C28-B110</f>
        <v>0</v>
      </c>
      <c r="C192" s="2">
        <f t="shared" si="23"/>
        <v>0</v>
      </c>
      <c r="D192" s="2">
        <f t="shared" si="23"/>
        <v>0</v>
      </c>
      <c r="E192" s="2">
        <f t="shared" si="23"/>
        <v>0</v>
      </c>
      <c r="F192" s="2">
        <f t="shared" si="23"/>
        <v>0</v>
      </c>
      <c r="G192" s="2">
        <f t="shared" si="23"/>
        <v>0</v>
      </c>
      <c r="H192" s="2">
        <f t="shared" si="23"/>
        <v>753</v>
      </c>
      <c r="I192" s="2">
        <f t="shared" si="23"/>
        <v>429</v>
      </c>
      <c r="J192" s="2">
        <f t="shared" si="23"/>
        <v>0</v>
      </c>
      <c r="K192" s="2">
        <f t="shared" si="23"/>
        <v>0</v>
      </c>
      <c r="L192" s="2">
        <f t="shared" si="23"/>
        <v>0</v>
      </c>
      <c r="M192" s="2">
        <f t="shared" si="23"/>
        <v>0</v>
      </c>
      <c r="N192" s="2">
        <f>SUM(B192:M192)</f>
        <v>1182</v>
      </c>
      <c r="O192" s="10">
        <f>N192/O28</f>
        <v>0.35241502683363146</v>
      </c>
      <c r="P192" s="10">
        <f>O192+O110</f>
        <v>1</v>
      </c>
      <c r="Q192" s="15"/>
      <c r="R192" s="15"/>
    </row>
    <row r="193" spans="1:18">
      <c r="A193" s="5">
        <v>1973</v>
      </c>
      <c r="B193" s="2">
        <f t="shared" ref="B193:M193" si="24">C29-B111</f>
        <v>0</v>
      </c>
      <c r="C193" s="2">
        <f t="shared" si="24"/>
        <v>0</v>
      </c>
      <c r="D193" s="2">
        <f t="shared" si="24"/>
        <v>0</v>
      </c>
      <c r="E193" s="2">
        <f t="shared" si="24"/>
        <v>0</v>
      </c>
      <c r="F193" s="2">
        <f t="shared" si="24"/>
        <v>0</v>
      </c>
      <c r="G193" s="2">
        <f t="shared" si="24"/>
        <v>78</v>
      </c>
      <c r="H193" s="2">
        <f t="shared" si="24"/>
        <v>431</v>
      </c>
      <c r="I193" s="2">
        <f t="shared" si="24"/>
        <v>561</v>
      </c>
      <c r="J193" s="2">
        <f t="shared" si="24"/>
        <v>20</v>
      </c>
      <c r="K193" s="2">
        <f t="shared" si="24"/>
        <v>0</v>
      </c>
      <c r="L193" s="2">
        <f t="shared" si="24"/>
        <v>0</v>
      </c>
      <c r="M193" s="2">
        <f t="shared" si="24"/>
        <v>0</v>
      </c>
      <c r="N193" s="2">
        <f>SUM(B193:M193)</f>
        <v>1090</v>
      </c>
      <c r="O193" s="10">
        <f>N193/O29</f>
        <v>0.31294860752225095</v>
      </c>
      <c r="P193" s="10">
        <f>O193+O111</f>
        <v>1</v>
      </c>
      <c r="Q193" s="15"/>
      <c r="R193" s="15"/>
    </row>
    <row r="194" spans="1:18">
      <c r="A194" s="5">
        <v>1974</v>
      </c>
      <c r="B194" s="2">
        <f t="shared" ref="B194:M194" si="25">C30-B112</f>
        <v>0</v>
      </c>
      <c r="C194" s="2">
        <f t="shared" si="25"/>
        <v>0</v>
      </c>
      <c r="D194" s="2">
        <f t="shared" si="25"/>
        <v>0</v>
      </c>
      <c r="E194" s="2">
        <f t="shared" si="25"/>
        <v>0</v>
      </c>
      <c r="F194" s="2">
        <f t="shared" si="25"/>
        <v>0</v>
      </c>
      <c r="G194" s="2">
        <f t="shared" si="25"/>
        <v>189</v>
      </c>
      <c r="H194" s="2">
        <f t="shared" si="25"/>
        <v>742</v>
      </c>
      <c r="I194" s="2">
        <f t="shared" si="25"/>
        <v>331</v>
      </c>
      <c r="J194" s="2">
        <f t="shared" si="25"/>
        <v>0</v>
      </c>
      <c r="K194" s="2">
        <f t="shared" si="25"/>
        <v>0</v>
      </c>
      <c r="L194" s="2">
        <f t="shared" si="25"/>
        <v>0</v>
      </c>
      <c r="M194" s="2">
        <f t="shared" si="25"/>
        <v>0</v>
      </c>
      <c r="N194" s="2">
        <f>SUM(B194:M194)</f>
        <v>1262</v>
      </c>
      <c r="O194" s="10">
        <f>N194/O30</f>
        <v>0.33036649214659686</v>
      </c>
      <c r="P194" s="10">
        <f>O194+O112</f>
        <v>1</v>
      </c>
      <c r="Q194" s="15"/>
      <c r="R194" s="15"/>
    </row>
    <row r="195" spans="1:18">
      <c r="A195" s="5">
        <v>1975</v>
      </c>
      <c r="B195" s="2">
        <f t="shared" ref="B195:M195" si="26">C31-B113</f>
        <v>0</v>
      </c>
      <c r="C195" s="2">
        <f t="shared" si="26"/>
        <v>0</v>
      </c>
      <c r="D195" s="2">
        <f t="shared" si="26"/>
        <v>0</v>
      </c>
      <c r="E195" s="2">
        <f t="shared" si="26"/>
        <v>0</v>
      </c>
      <c r="F195" s="2">
        <f t="shared" si="26"/>
        <v>0</v>
      </c>
      <c r="G195" s="2">
        <f t="shared" si="26"/>
        <v>8</v>
      </c>
      <c r="H195" s="2">
        <f t="shared" si="26"/>
        <v>585</v>
      </c>
      <c r="I195" s="2">
        <f t="shared" si="26"/>
        <v>552</v>
      </c>
      <c r="J195" s="2">
        <f t="shared" si="26"/>
        <v>0</v>
      </c>
      <c r="K195" s="2">
        <f t="shared" si="26"/>
        <v>0</v>
      </c>
      <c r="L195" s="2">
        <f t="shared" si="26"/>
        <v>0</v>
      </c>
      <c r="M195" s="2">
        <f t="shared" si="26"/>
        <v>0</v>
      </c>
      <c r="N195" s="2">
        <f>SUM(B195:M195)</f>
        <v>1145</v>
      </c>
      <c r="O195" s="10">
        <f>N195/O31</f>
        <v>0.33805727782698552</v>
      </c>
      <c r="P195" s="10">
        <f>O195+O113</f>
        <v>1</v>
      </c>
      <c r="Q195" s="15"/>
      <c r="R195" s="15"/>
    </row>
    <row r="196" spans="1:18">
      <c r="A196" s="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5"/>
      <c r="Q196" s="15"/>
      <c r="R196" s="15"/>
    </row>
    <row r="197" spans="1:18">
      <c r="A197" s="5">
        <v>1976</v>
      </c>
      <c r="B197" s="2">
        <f t="shared" ref="B197:M197" si="27">C33-B115</f>
        <v>0</v>
      </c>
      <c r="C197" s="2">
        <f t="shared" si="27"/>
        <v>0</v>
      </c>
      <c r="D197" s="2">
        <f t="shared" si="27"/>
        <v>0</v>
      </c>
      <c r="E197" s="2">
        <f t="shared" si="27"/>
        <v>0</v>
      </c>
      <c r="F197" s="2">
        <f t="shared" si="27"/>
        <v>0</v>
      </c>
      <c r="G197" s="2">
        <f t="shared" si="27"/>
        <v>185</v>
      </c>
      <c r="H197" s="2">
        <f t="shared" si="27"/>
        <v>757</v>
      </c>
      <c r="I197" s="2">
        <f t="shared" si="27"/>
        <v>676</v>
      </c>
      <c r="J197" s="2">
        <f t="shared" si="27"/>
        <v>8</v>
      </c>
      <c r="K197" s="2">
        <f t="shared" si="27"/>
        <v>0</v>
      </c>
      <c r="L197" s="2">
        <f t="shared" si="27"/>
        <v>0</v>
      </c>
      <c r="M197" s="2">
        <f t="shared" si="27"/>
        <v>0</v>
      </c>
      <c r="N197" s="2">
        <f>SUM(B197:M197)</f>
        <v>1626</v>
      </c>
      <c r="O197" s="10">
        <f>N197/O33</f>
        <v>0.34885217764428234</v>
      </c>
      <c r="P197" s="10">
        <f>O197+O115</f>
        <v>1</v>
      </c>
      <c r="Q197" s="15"/>
      <c r="R197" s="15"/>
    </row>
    <row r="198" spans="1:18">
      <c r="A198" s="5">
        <v>1977</v>
      </c>
      <c r="B198" s="2">
        <f t="shared" ref="B198:M198" si="28">C34-B116</f>
        <v>0</v>
      </c>
      <c r="C198" s="2">
        <f t="shared" si="28"/>
        <v>0</v>
      </c>
      <c r="D198" s="2">
        <f t="shared" si="28"/>
        <v>0</v>
      </c>
      <c r="E198" s="2">
        <f t="shared" si="28"/>
        <v>0</v>
      </c>
      <c r="F198" s="2">
        <f t="shared" si="28"/>
        <v>0</v>
      </c>
      <c r="G198" s="2">
        <f t="shared" si="28"/>
        <v>370</v>
      </c>
      <c r="H198" s="2">
        <f t="shared" si="28"/>
        <v>718</v>
      </c>
      <c r="I198" s="2">
        <f t="shared" si="28"/>
        <v>200</v>
      </c>
      <c r="J198" s="2">
        <f t="shared" si="28"/>
        <v>0</v>
      </c>
      <c r="K198" s="2">
        <f t="shared" si="28"/>
        <v>0</v>
      </c>
      <c r="L198" s="2">
        <f t="shared" si="28"/>
        <v>0</v>
      </c>
      <c r="M198" s="2">
        <f t="shared" si="28"/>
        <v>0</v>
      </c>
      <c r="N198" s="2">
        <f>SUM(B198:M198)</f>
        <v>1288</v>
      </c>
      <c r="O198" s="10">
        <f>N198/O34</f>
        <v>0.44185248713550601</v>
      </c>
      <c r="P198" s="10">
        <f>O198+O116</f>
        <v>1</v>
      </c>
      <c r="Q198" s="15"/>
      <c r="R198" s="15"/>
    </row>
    <row r="199" spans="1:18">
      <c r="A199" s="5">
        <v>1978</v>
      </c>
      <c r="B199" s="2">
        <f t="shared" ref="B199:M199" si="29">C35-B117</f>
        <v>0</v>
      </c>
      <c r="C199" s="2">
        <f t="shared" si="29"/>
        <v>0</v>
      </c>
      <c r="D199" s="2">
        <f t="shared" si="29"/>
        <v>0</v>
      </c>
      <c r="E199" s="2">
        <f t="shared" si="29"/>
        <v>0</v>
      </c>
      <c r="F199" s="2">
        <f t="shared" si="29"/>
        <v>0</v>
      </c>
      <c r="G199" s="2">
        <f t="shared" si="29"/>
        <v>312</v>
      </c>
      <c r="H199" s="2">
        <f t="shared" si="29"/>
        <v>792</v>
      </c>
      <c r="I199" s="2">
        <f t="shared" si="29"/>
        <v>314</v>
      </c>
      <c r="J199" s="2">
        <f t="shared" si="29"/>
        <v>66</v>
      </c>
      <c r="K199" s="2">
        <f t="shared" si="29"/>
        <v>0</v>
      </c>
      <c r="L199" s="2">
        <f t="shared" si="29"/>
        <v>0</v>
      </c>
      <c r="M199" s="2">
        <f t="shared" si="29"/>
        <v>0</v>
      </c>
      <c r="N199" s="2">
        <f>SUM(B199:M199)</f>
        <v>1484</v>
      </c>
      <c r="O199" s="10">
        <f>N199/O35</f>
        <v>0.49681955138935385</v>
      </c>
      <c r="P199" s="10">
        <f>O199+O117</f>
        <v>1</v>
      </c>
      <c r="Q199" s="15"/>
      <c r="R199" s="15"/>
    </row>
    <row r="200" spans="1:18">
      <c r="A200" s="5">
        <v>1979</v>
      </c>
      <c r="B200" s="2">
        <f t="shared" ref="B200:M200" si="30">C36-B118</f>
        <v>0</v>
      </c>
      <c r="C200" s="2">
        <f t="shared" si="30"/>
        <v>0</v>
      </c>
      <c r="D200" s="2">
        <f t="shared" si="30"/>
        <v>0</v>
      </c>
      <c r="E200" s="2">
        <f t="shared" si="30"/>
        <v>0</v>
      </c>
      <c r="F200" s="2">
        <f t="shared" si="30"/>
        <v>0</v>
      </c>
      <c r="G200" s="2">
        <f t="shared" si="30"/>
        <v>4</v>
      </c>
      <c r="H200" s="2">
        <f t="shared" si="30"/>
        <v>380</v>
      </c>
      <c r="I200" s="2">
        <f t="shared" si="30"/>
        <v>639</v>
      </c>
      <c r="J200" s="2">
        <f t="shared" si="30"/>
        <v>0</v>
      </c>
      <c r="K200" s="2">
        <f t="shared" si="30"/>
        <v>0</v>
      </c>
      <c r="L200" s="2">
        <f t="shared" si="30"/>
        <v>0</v>
      </c>
      <c r="M200" s="2">
        <f t="shared" si="30"/>
        <v>0</v>
      </c>
      <c r="N200" s="2">
        <f>SUM(B200:M200)</f>
        <v>1023</v>
      </c>
      <c r="O200" s="10">
        <f>N200/O36</f>
        <v>0.46164259927797835</v>
      </c>
      <c r="P200" s="10">
        <f>O200+O118</f>
        <v>1</v>
      </c>
      <c r="Q200" s="15"/>
      <c r="R200" s="15"/>
    </row>
    <row r="201" spans="1:18">
      <c r="A201" s="5">
        <v>1980</v>
      </c>
      <c r="B201" s="2">
        <f t="shared" ref="B201:M201" si="31">C37-B119</f>
        <v>0</v>
      </c>
      <c r="C201" s="2">
        <f t="shared" si="31"/>
        <v>0</v>
      </c>
      <c r="D201" s="2">
        <f t="shared" si="31"/>
        <v>0</v>
      </c>
      <c r="E201" s="2">
        <f t="shared" si="31"/>
        <v>0</v>
      </c>
      <c r="F201" s="2">
        <f t="shared" si="31"/>
        <v>0</v>
      </c>
      <c r="G201" s="2">
        <f t="shared" si="31"/>
        <v>160</v>
      </c>
      <c r="H201" s="2">
        <f t="shared" si="31"/>
        <v>805</v>
      </c>
      <c r="I201" s="2">
        <f t="shared" si="31"/>
        <v>434</v>
      </c>
      <c r="J201" s="2">
        <f t="shared" si="31"/>
        <v>12</v>
      </c>
      <c r="K201" s="2">
        <f t="shared" si="31"/>
        <v>0</v>
      </c>
      <c r="L201" s="2">
        <f t="shared" si="31"/>
        <v>0</v>
      </c>
      <c r="M201" s="2">
        <f t="shared" si="31"/>
        <v>0</v>
      </c>
      <c r="N201" s="2">
        <f>SUM(B201:M201)</f>
        <v>1411</v>
      </c>
      <c r="O201" s="10">
        <f>N201/O37</f>
        <v>0.35283820955238809</v>
      </c>
      <c r="P201" s="10">
        <f>O201+O119</f>
        <v>1</v>
      </c>
      <c r="Q201" s="15"/>
      <c r="R201" s="15"/>
    </row>
    <row r="202" spans="1:18">
      <c r="A202" s="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5"/>
      <c r="Q202" s="15"/>
      <c r="R202" s="15"/>
    </row>
    <row r="203" spans="1:18">
      <c r="A203" s="5">
        <v>1981</v>
      </c>
      <c r="B203" s="2">
        <f t="shared" ref="B203:M203" si="32">C39-B121</f>
        <v>0</v>
      </c>
      <c r="C203" s="2">
        <f t="shared" si="32"/>
        <v>0</v>
      </c>
      <c r="D203" s="2">
        <f t="shared" si="32"/>
        <v>0</v>
      </c>
      <c r="E203" s="2">
        <f t="shared" si="32"/>
        <v>0</v>
      </c>
      <c r="F203" s="2">
        <f t="shared" si="32"/>
        <v>0</v>
      </c>
      <c r="G203" s="2">
        <f t="shared" si="32"/>
        <v>62</v>
      </c>
      <c r="H203" s="2">
        <f t="shared" si="32"/>
        <v>527</v>
      </c>
      <c r="I203" s="2">
        <f t="shared" si="32"/>
        <v>174</v>
      </c>
      <c r="J203" s="2">
        <f t="shared" si="32"/>
        <v>0</v>
      </c>
      <c r="K203" s="2">
        <f t="shared" si="32"/>
        <v>0</v>
      </c>
      <c r="L203" s="2">
        <f t="shared" si="32"/>
        <v>0</v>
      </c>
      <c r="M203" s="2">
        <f t="shared" si="32"/>
        <v>0</v>
      </c>
      <c r="N203" s="2">
        <f>SUM(B203:M203)</f>
        <v>763</v>
      </c>
      <c r="O203" s="10">
        <f>N203/O39</f>
        <v>0.4552505966587112</v>
      </c>
      <c r="P203" s="10">
        <f>O203+O121</f>
        <v>1</v>
      </c>
      <c r="Q203" s="15"/>
      <c r="R203" s="15"/>
    </row>
    <row r="204" spans="1:18">
      <c r="A204" s="5">
        <v>1982</v>
      </c>
      <c r="B204" s="2">
        <f t="shared" ref="B204:M204" si="33">C40-B122</f>
        <v>0</v>
      </c>
      <c r="C204" s="2">
        <f t="shared" si="33"/>
        <v>0</v>
      </c>
      <c r="D204" s="2">
        <f t="shared" si="33"/>
        <v>0</v>
      </c>
      <c r="E204" s="2">
        <f t="shared" si="33"/>
        <v>0</v>
      </c>
      <c r="F204" s="2">
        <f t="shared" si="33"/>
        <v>0</v>
      </c>
      <c r="G204" s="2">
        <f t="shared" si="33"/>
        <v>0</v>
      </c>
      <c r="H204" s="2">
        <f t="shared" si="33"/>
        <v>463</v>
      </c>
      <c r="I204" s="2">
        <f t="shared" si="33"/>
        <v>419</v>
      </c>
      <c r="J204" s="2">
        <f t="shared" si="33"/>
        <v>160</v>
      </c>
      <c r="K204" s="2">
        <f t="shared" si="33"/>
        <v>0</v>
      </c>
      <c r="L204" s="2">
        <f t="shared" si="33"/>
        <v>0</v>
      </c>
      <c r="M204" s="2">
        <f t="shared" si="33"/>
        <v>0</v>
      </c>
      <c r="N204" s="2">
        <f>SUM(B204:M204)</f>
        <v>1042</v>
      </c>
      <c r="O204" s="10">
        <f>N204/O40</f>
        <v>0.46187943262411346</v>
      </c>
      <c r="P204" s="10">
        <f>O204+O122</f>
        <v>1</v>
      </c>
      <c r="Q204" s="15"/>
      <c r="R204" s="15"/>
    </row>
    <row r="205" spans="1:18">
      <c r="A205" s="5">
        <v>1983</v>
      </c>
      <c r="B205" s="2">
        <f t="shared" ref="B205:M205" si="34">C41-B123</f>
        <v>0</v>
      </c>
      <c r="C205" s="2">
        <f t="shared" si="34"/>
        <v>0</v>
      </c>
      <c r="D205" s="2">
        <f t="shared" si="34"/>
        <v>0</v>
      </c>
      <c r="E205" s="2">
        <f t="shared" si="34"/>
        <v>0</v>
      </c>
      <c r="F205" s="2">
        <f t="shared" si="34"/>
        <v>0</v>
      </c>
      <c r="G205" s="2">
        <f t="shared" si="34"/>
        <v>7</v>
      </c>
      <c r="H205" s="2">
        <f t="shared" si="34"/>
        <v>598</v>
      </c>
      <c r="I205" s="2">
        <f t="shared" si="34"/>
        <v>617</v>
      </c>
      <c r="J205" s="2">
        <f t="shared" si="34"/>
        <v>65</v>
      </c>
      <c r="K205" s="2">
        <f t="shared" si="34"/>
        <v>0</v>
      </c>
      <c r="L205" s="2">
        <f t="shared" si="34"/>
        <v>0</v>
      </c>
      <c r="M205" s="2">
        <f t="shared" si="34"/>
        <v>0</v>
      </c>
      <c r="N205" s="2">
        <f>SUM(B205:M205)</f>
        <v>1287</v>
      </c>
      <c r="O205" s="10">
        <f>N205/O41</f>
        <v>0.39333740831295844</v>
      </c>
      <c r="P205" s="10">
        <f>O205+O123</f>
        <v>1</v>
      </c>
      <c r="Q205" s="15"/>
      <c r="R205" s="15"/>
    </row>
    <row r="206" spans="1:18">
      <c r="A206" s="5">
        <v>1984</v>
      </c>
      <c r="B206" s="2">
        <f t="shared" ref="B206:M206" si="35">C42-B124</f>
        <v>0</v>
      </c>
      <c r="C206" s="2">
        <f t="shared" si="35"/>
        <v>0</v>
      </c>
      <c r="D206" s="2">
        <f t="shared" si="35"/>
        <v>0</v>
      </c>
      <c r="E206" s="2">
        <f t="shared" si="35"/>
        <v>0</v>
      </c>
      <c r="F206" s="2">
        <f t="shared" si="35"/>
        <v>0</v>
      </c>
      <c r="G206" s="2">
        <f t="shared" si="35"/>
        <v>43</v>
      </c>
      <c r="H206" s="2">
        <f t="shared" si="35"/>
        <v>631</v>
      </c>
      <c r="I206" s="2">
        <f t="shared" si="35"/>
        <v>653</v>
      </c>
      <c r="J206" s="2">
        <f t="shared" si="35"/>
        <v>138</v>
      </c>
      <c r="K206" s="2">
        <f t="shared" si="35"/>
        <v>0</v>
      </c>
      <c r="L206" s="2">
        <f t="shared" si="35"/>
        <v>0</v>
      </c>
      <c r="M206" s="2">
        <f t="shared" si="35"/>
        <v>0</v>
      </c>
      <c r="N206" s="2">
        <f>SUM(B206:M206)</f>
        <v>1465</v>
      </c>
      <c r="O206" s="10">
        <f>N206/O42</f>
        <v>0.39129273504273504</v>
      </c>
      <c r="P206" s="10">
        <f>O206+O124</f>
        <v>1</v>
      </c>
      <c r="Q206" s="15"/>
      <c r="R206" s="15"/>
    </row>
    <row r="207" spans="1:18">
      <c r="A207" s="5">
        <v>1985</v>
      </c>
      <c r="B207" s="2">
        <f t="shared" ref="B207:M207" si="36">C43-B125</f>
        <v>0</v>
      </c>
      <c r="C207" s="2">
        <f t="shared" si="36"/>
        <v>0</v>
      </c>
      <c r="D207" s="2">
        <f t="shared" si="36"/>
        <v>0</v>
      </c>
      <c r="E207" s="2">
        <f t="shared" si="36"/>
        <v>0</v>
      </c>
      <c r="F207" s="2">
        <f t="shared" si="36"/>
        <v>0</v>
      </c>
      <c r="G207" s="2">
        <f t="shared" si="36"/>
        <v>194</v>
      </c>
      <c r="H207" s="2">
        <f t="shared" si="36"/>
        <v>628</v>
      </c>
      <c r="I207" s="2">
        <f t="shared" si="36"/>
        <v>643</v>
      </c>
      <c r="J207" s="2">
        <f t="shared" si="36"/>
        <v>139</v>
      </c>
      <c r="K207" s="2">
        <f t="shared" si="36"/>
        <v>0</v>
      </c>
      <c r="L207" s="2">
        <f t="shared" si="36"/>
        <v>0</v>
      </c>
      <c r="M207" s="2">
        <f t="shared" si="36"/>
        <v>0</v>
      </c>
      <c r="N207" s="2">
        <f>SUM(B207:M207)</f>
        <v>1604</v>
      </c>
      <c r="O207" s="10">
        <f>N207/O43</f>
        <v>0.4622478386167147</v>
      </c>
      <c r="P207" s="10">
        <f>O207+O125</f>
        <v>1</v>
      </c>
      <c r="Q207" s="15"/>
      <c r="R207" s="15"/>
    </row>
    <row r="208" spans="1:18">
      <c r="A208" s="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5"/>
      <c r="Q208" s="15"/>
      <c r="R208" s="15"/>
    </row>
    <row r="209" spans="1:18">
      <c r="A209" s="5">
        <v>1986</v>
      </c>
      <c r="B209" s="2">
        <f t="shared" ref="B209:M209" si="37">C45-B127</f>
        <v>0</v>
      </c>
      <c r="C209" s="2">
        <f t="shared" si="37"/>
        <v>0</v>
      </c>
      <c r="D209" s="2">
        <f t="shared" si="37"/>
        <v>0</v>
      </c>
      <c r="E209" s="2">
        <f t="shared" si="37"/>
        <v>0</v>
      </c>
      <c r="F209" s="2">
        <f t="shared" si="37"/>
        <v>0</v>
      </c>
      <c r="G209" s="2">
        <f t="shared" si="37"/>
        <v>339</v>
      </c>
      <c r="H209" s="2">
        <f t="shared" si="37"/>
        <v>865</v>
      </c>
      <c r="I209" s="2">
        <f t="shared" si="37"/>
        <v>595</v>
      </c>
      <c r="J209" s="2">
        <f t="shared" si="37"/>
        <v>28</v>
      </c>
      <c r="K209" s="2">
        <f t="shared" si="37"/>
        <v>0</v>
      </c>
      <c r="L209" s="2">
        <f t="shared" si="37"/>
        <v>0</v>
      </c>
      <c r="M209" s="2">
        <f t="shared" si="37"/>
        <v>0</v>
      </c>
      <c r="N209" s="2">
        <f>SUM(B209:M209)</f>
        <v>1827</v>
      </c>
      <c r="O209" s="10">
        <f>N209/O45</f>
        <v>0.4768989819890368</v>
      </c>
      <c r="P209" s="10">
        <f>O209+O127</f>
        <v>1</v>
      </c>
      <c r="Q209" s="15"/>
      <c r="R209" s="15"/>
    </row>
    <row r="210" spans="1:18">
      <c r="A210" s="5">
        <v>1987</v>
      </c>
      <c r="B210" s="2">
        <f t="shared" ref="B210:M210" si="38">C46-B128</f>
        <v>0</v>
      </c>
      <c r="C210" s="2">
        <f t="shared" si="38"/>
        <v>0</v>
      </c>
      <c r="D210" s="2">
        <f t="shared" si="38"/>
        <v>0</v>
      </c>
      <c r="E210" s="2">
        <f t="shared" si="38"/>
        <v>0</v>
      </c>
      <c r="F210" s="2">
        <f t="shared" si="38"/>
        <v>0</v>
      </c>
      <c r="G210" s="2">
        <f t="shared" si="38"/>
        <v>375</v>
      </c>
      <c r="H210" s="2">
        <f t="shared" si="38"/>
        <v>406</v>
      </c>
      <c r="I210" s="2">
        <f t="shared" si="38"/>
        <v>292</v>
      </c>
      <c r="J210" s="2">
        <f t="shared" si="38"/>
        <v>0</v>
      </c>
      <c r="K210" s="2">
        <f t="shared" si="38"/>
        <v>0</v>
      </c>
      <c r="L210" s="2">
        <f t="shared" si="38"/>
        <v>0</v>
      </c>
      <c r="M210" s="2">
        <f t="shared" si="38"/>
        <v>0</v>
      </c>
      <c r="N210" s="2">
        <f>SUM(B210:M210)</f>
        <v>1073</v>
      </c>
      <c r="O210" s="10">
        <f>N210/O46</f>
        <v>0.41285109657560598</v>
      </c>
      <c r="P210" s="10">
        <f>O210+O128</f>
        <v>1</v>
      </c>
      <c r="Q210" s="15"/>
      <c r="R210" s="15"/>
    </row>
    <row r="211" spans="1:18">
      <c r="A211" s="5">
        <v>1988</v>
      </c>
      <c r="B211" s="2">
        <f t="shared" ref="B211:M211" si="39">C47-B129</f>
        <v>0</v>
      </c>
      <c r="C211" s="2">
        <f t="shared" si="39"/>
        <v>0</v>
      </c>
      <c r="D211" s="2">
        <f t="shared" si="39"/>
        <v>0</v>
      </c>
      <c r="E211" s="2">
        <f t="shared" si="39"/>
        <v>0</v>
      </c>
      <c r="F211" s="2">
        <f t="shared" si="39"/>
        <v>0</v>
      </c>
      <c r="G211" s="2">
        <f t="shared" si="39"/>
        <v>421</v>
      </c>
      <c r="H211" s="2">
        <f t="shared" si="39"/>
        <v>394</v>
      </c>
      <c r="I211" s="2">
        <f t="shared" si="39"/>
        <v>384</v>
      </c>
      <c r="J211" s="2">
        <f t="shared" si="39"/>
        <v>0</v>
      </c>
      <c r="K211" s="2">
        <f t="shared" si="39"/>
        <v>0</v>
      </c>
      <c r="L211" s="2">
        <f t="shared" si="39"/>
        <v>0</v>
      </c>
      <c r="M211" s="2">
        <f t="shared" si="39"/>
        <v>0</v>
      </c>
      <c r="N211" s="2">
        <f>SUM(B211:M211)</f>
        <v>1199</v>
      </c>
      <c r="O211" s="10">
        <f>N211/O47</f>
        <v>0.36092715231788081</v>
      </c>
      <c r="P211" s="10">
        <f>O211+O129</f>
        <v>1</v>
      </c>
      <c r="Q211" s="15"/>
      <c r="R211" s="15"/>
    </row>
    <row r="212" spans="1:18">
      <c r="A212" s="5">
        <v>1989</v>
      </c>
      <c r="B212" s="2">
        <f t="shared" ref="B212:M212" si="40">C48-B130</f>
        <v>0</v>
      </c>
      <c r="C212" s="2">
        <f t="shared" si="40"/>
        <v>0</v>
      </c>
      <c r="D212" s="2">
        <f t="shared" si="40"/>
        <v>0</v>
      </c>
      <c r="E212" s="2">
        <f t="shared" si="40"/>
        <v>0</v>
      </c>
      <c r="F212" s="2">
        <f t="shared" si="40"/>
        <v>0</v>
      </c>
      <c r="G212" s="2">
        <f t="shared" si="40"/>
        <v>94</v>
      </c>
      <c r="H212" s="2">
        <f t="shared" si="40"/>
        <v>528</v>
      </c>
      <c r="I212" s="2">
        <f t="shared" si="40"/>
        <v>412</v>
      </c>
      <c r="J212" s="2">
        <f t="shared" si="40"/>
        <v>81</v>
      </c>
      <c r="K212" s="2">
        <f t="shared" si="40"/>
        <v>0</v>
      </c>
      <c r="L212" s="2">
        <f t="shared" si="40"/>
        <v>0</v>
      </c>
      <c r="M212" s="2">
        <f t="shared" si="40"/>
        <v>0</v>
      </c>
      <c r="N212" s="2">
        <f>SUM(B212:M212)</f>
        <v>1115</v>
      </c>
      <c r="O212" s="10">
        <f>N212/O48</f>
        <v>0.43469785575048731</v>
      </c>
      <c r="P212" s="10">
        <f>O212+O130</f>
        <v>1</v>
      </c>
      <c r="Q212" s="15"/>
      <c r="R212" s="15"/>
    </row>
    <row r="213" spans="1:18">
      <c r="A213" s="4">
        <v>1990</v>
      </c>
      <c r="B213" s="2">
        <f t="shared" ref="B213:M213" si="41">C49-B131</f>
        <v>0</v>
      </c>
      <c r="C213" s="2">
        <f t="shared" si="41"/>
        <v>0</v>
      </c>
      <c r="D213" s="2">
        <f t="shared" si="41"/>
        <v>0</v>
      </c>
      <c r="E213" s="2">
        <f t="shared" si="41"/>
        <v>0</v>
      </c>
      <c r="F213" s="2">
        <f t="shared" si="41"/>
        <v>0</v>
      </c>
      <c r="G213" s="2">
        <f t="shared" si="41"/>
        <v>96</v>
      </c>
      <c r="H213" s="2">
        <f t="shared" si="41"/>
        <v>778</v>
      </c>
      <c r="I213" s="2">
        <f t="shared" si="41"/>
        <v>163</v>
      </c>
      <c r="J213" s="2">
        <f t="shared" si="41"/>
        <v>122</v>
      </c>
      <c r="K213" s="2">
        <f t="shared" si="41"/>
        <v>0</v>
      </c>
      <c r="L213" s="2">
        <f t="shared" si="41"/>
        <v>0</v>
      </c>
      <c r="M213" s="2">
        <f t="shared" si="41"/>
        <v>0</v>
      </c>
      <c r="N213" s="2">
        <f>SUM(B213:M213)</f>
        <v>1159</v>
      </c>
      <c r="O213" s="10">
        <f>N213/O49</f>
        <v>0.4483558994197292</v>
      </c>
      <c r="P213" s="10">
        <f>O213+O131</f>
        <v>1</v>
      </c>
      <c r="Q213" s="15"/>
      <c r="R213" s="15"/>
    </row>
    <row r="214" spans="1:18">
      <c r="A214" s="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5"/>
      <c r="Q214" s="15"/>
      <c r="R214" s="15"/>
    </row>
    <row r="215" spans="1:18">
      <c r="A215" s="5">
        <v>1991</v>
      </c>
      <c r="B215" s="2">
        <f t="shared" ref="B215:M215" si="42">C51-B133</f>
        <v>0</v>
      </c>
      <c r="C215" s="2">
        <f t="shared" si="42"/>
        <v>0</v>
      </c>
      <c r="D215" s="2">
        <f t="shared" si="42"/>
        <v>0</v>
      </c>
      <c r="E215" s="2">
        <f t="shared" si="42"/>
        <v>0</v>
      </c>
      <c r="F215" s="2">
        <f t="shared" si="42"/>
        <v>0</v>
      </c>
      <c r="G215" s="2">
        <f t="shared" si="42"/>
        <v>94</v>
      </c>
      <c r="H215" s="2">
        <f t="shared" si="42"/>
        <v>501</v>
      </c>
      <c r="I215" s="2">
        <f t="shared" si="42"/>
        <v>338</v>
      </c>
      <c r="J215" s="2">
        <f t="shared" si="42"/>
        <v>0</v>
      </c>
      <c r="K215" s="2">
        <f t="shared" si="42"/>
        <v>0</v>
      </c>
      <c r="L215" s="2">
        <f t="shared" si="42"/>
        <v>0</v>
      </c>
      <c r="M215" s="2">
        <f t="shared" si="42"/>
        <v>0</v>
      </c>
      <c r="N215" s="2">
        <f>SUM(B215:M215)</f>
        <v>933</v>
      </c>
      <c r="O215" s="10">
        <f>N215/O51</f>
        <v>0.44555873925501432</v>
      </c>
      <c r="P215" s="10">
        <f>O215+O133</f>
        <v>1</v>
      </c>
      <c r="Q215" s="15"/>
      <c r="R215" s="15"/>
    </row>
    <row r="216" spans="1:18">
      <c r="A216" s="5">
        <v>1992</v>
      </c>
      <c r="B216" s="2">
        <f t="shared" ref="B216:M216" si="43">C52-B134</f>
        <v>0</v>
      </c>
      <c r="C216" s="2">
        <f t="shared" si="43"/>
        <v>0</v>
      </c>
      <c r="D216" s="2">
        <f t="shared" si="43"/>
        <v>0</v>
      </c>
      <c r="E216" s="2">
        <f t="shared" si="43"/>
        <v>0</v>
      </c>
      <c r="F216" s="2">
        <f t="shared" si="43"/>
        <v>0</v>
      </c>
      <c r="G216" s="2">
        <f t="shared" si="43"/>
        <v>0</v>
      </c>
      <c r="H216" s="2">
        <f t="shared" si="43"/>
        <v>178</v>
      </c>
      <c r="I216" s="2">
        <f t="shared" si="43"/>
        <v>317</v>
      </c>
      <c r="J216" s="2">
        <f t="shared" si="43"/>
        <v>43</v>
      </c>
      <c r="K216" s="2">
        <f t="shared" si="43"/>
        <v>0</v>
      </c>
      <c r="L216" s="2">
        <f t="shared" si="43"/>
        <v>0</v>
      </c>
      <c r="M216" s="2">
        <f t="shared" si="43"/>
        <v>0</v>
      </c>
      <c r="N216" s="2">
        <f>SUM(B216:M216)</f>
        <v>538</v>
      </c>
      <c r="O216" s="10">
        <f>N216/O52</f>
        <v>0.47234416154521508</v>
      </c>
      <c r="P216" s="10">
        <f>O216+O134</f>
        <v>1</v>
      </c>
      <c r="Q216" s="15"/>
      <c r="R216" s="15"/>
    </row>
    <row r="217" spans="1:18">
      <c r="A217" s="5">
        <v>1993</v>
      </c>
      <c r="B217" s="2">
        <f t="shared" ref="B217:M217" si="44">C53-B135</f>
        <v>0</v>
      </c>
      <c r="C217" s="2">
        <f t="shared" si="44"/>
        <v>0</v>
      </c>
      <c r="D217" s="2">
        <f t="shared" si="44"/>
        <v>0</v>
      </c>
      <c r="E217" s="2">
        <f t="shared" si="44"/>
        <v>0</v>
      </c>
      <c r="F217" s="2">
        <f t="shared" si="44"/>
        <v>0</v>
      </c>
      <c r="G217" s="2">
        <f t="shared" si="44"/>
        <v>13</v>
      </c>
      <c r="H217" s="2">
        <f t="shared" si="44"/>
        <v>0</v>
      </c>
      <c r="I217" s="2">
        <f t="shared" si="44"/>
        <v>339</v>
      </c>
      <c r="J217" s="2">
        <f t="shared" si="44"/>
        <v>0</v>
      </c>
      <c r="K217" s="2">
        <f t="shared" si="44"/>
        <v>0</v>
      </c>
      <c r="L217" s="2">
        <f t="shared" si="44"/>
        <v>0</v>
      </c>
      <c r="M217" s="2">
        <f t="shared" si="44"/>
        <v>0</v>
      </c>
      <c r="N217" s="2">
        <f>SUM(B217:M217)</f>
        <v>352</v>
      </c>
      <c r="O217" s="10">
        <f>N217/O53</f>
        <v>0.62745098039215685</v>
      </c>
      <c r="P217" s="10">
        <f>O217+O135</f>
        <v>1</v>
      </c>
      <c r="Q217" s="15"/>
      <c r="R217" s="15"/>
    </row>
    <row r="218" spans="1:18">
      <c r="A218" s="5">
        <v>1994</v>
      </c>
      <c r="B218" s="2">
        <f t="shared" ref="B218:M218" si="45">C54-B136</f>
        <v>0</v>
      </c>
      <c r="C218" s="2">
        <f t="shared" si="45"/>
        <v>0</v>
      </c>
      <c r="D218" s="2">
        <f t="shared" si="45"/>
        <v>0</v>
      </c>
      <c r="E218" s="2">
        <f t="shared" si="45"/>
        <v>0</v>
      </c>
      <c r="F218" s="2">
        <f t="shared" si="45"/>
        <v>0</v>
      </c>
      <c r="G218" s="2">
        <f t="shared" si="45"/>
        <v>365</v>
      </c>
      <c r="H218" s="2">
        <f t="shared" si="45"/>
        <v>394</v>
      </c>
      <c r="I218" s="2">
        <f t="shared" si="45"/>
        <v>774</v>
      </c>
      <c r="J218" s="2">
        <f t="shared" si="45"/>
        <v>4</v>
      </c>
      <c r="K218" s="2">
        <f t="shared" si="45"/>
        <v>0</v>
      </c>
      <c r="L218" s="2">
        <f t="shared" si="45"/>
        <v>0</v>
      </c>
      <c r="M218" s="2">
        <f t="shared" si="45"/>
        <v>0</v>
      </c>
      <c r="N218" s="2">
        <f>SUM(B218:M218)</f>
        <v>1537</v>
      </c>
      <c r="O218" s="10">
        <f>N218/O54</f>
        <v>0.54697508896797153</v>
      </c>
      <c r="P218" s="10">
        <f>O218+O136</f>
        <v>1</v>
      </c>
      <c r="Q218" s="15"/>
      <c r="R218" s="15"/>
    </row>
    <row r="219" spans="1:18">
      <c r="A219" s="5">
        <v>1995</v>
      </c>
      <c r="B219" s="2">
        <f t="shared" ref="B219:M219" si="46">C55-B137</f>
        <v>0</v>
      </c>
      <c r="C219" s="2">
        <f t="shared" si="46"/>
        <v>0</v>
      </c>
      <c r="D219" s="2">
        <f t="shared" si="46"/>
        <v>0</v>
      </c>
      <c r="E219" s="2">
        <f t="shared" si="46"/>
        <v>0</v>
      </c>
      <c r="F219" s="2">
        <f t="shared" si="46"/>
        <v>0</v>
      </c>
      <c r="G219" s="2">
        <f t="shared" si="46"/>
        <v>102</v>
      </c>
      <c r="H219" s="2">
        <f t="shared" si="46"/>
        <v>648</v>
      </c>
      <c r="I219" s="2">
        <f t="shared" si="46"/>
        <v>693</v>
      </c>
      <c r="J219" s="2">
        <f t="shared" si="46"/>
        <v>123</v>
      </c>
      <c r="K219" s="2">
        <f t="shared" si="46"/>
        <v>0</v>
      </c>
      <c r="L219" s="2">
        <f t="shared" si="46"/>
        <v>0</v>
      </c>
      <c r="M219" s="2">
        <f t="shared" si="46"/>
        <v>0</v>
      </c>
      <c r="N219" s="2">
        <f>SUM(B219:M219)</f>
        <v>1566</v>
      </c>
      <c r="O219" s="10">
        <f>N219/O55</f>
        <v>0.49167974882260596</v>
      </c>
      <c r="P219" s="10">
        <f>O219+O137</f>
        <v>1</v>
      </c>
      <c r="Q219" s="15"/>
      <c r="R219" s="15"/>
    </row>
    <row r="220" spans="1:18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5"/>
      <c r="R220" s="15"/>
    </row>
    <row r="221" spans="1:18">
      <c r="A221" s="5">
        <v>1996</v>
      </c>
      <c r="B221" s="2">
        <f t="shared" ref="B221:M221" si="47">C57-B139</f>
        <v>0</v>
      </c>
      <c r="C221" s="2">
        <f t="shared" si="47"/>
        <v>0</v>
      </c>
      <c r="D221" s="2">
        <f t="shared" si="47"/>
        <v>0</v>
      </c>
      <c r="E221" s="2">
        <f t="shared" si="47"/>
        <v>0</v>
      </c>
      <c r="F221" s="2">
        <f t="shared" si="47"/>
        <v>0</v>
      </c>
      <c r="G221" s="2">
        <f t="shared" si="47"/>
        <v>0</v>
      </c>
      <c r="H221" s="2">
        <f t="shared" si="47"/>
        <v>577</v>
      </c>
      <c r="I221" s="2">
        <f t="shared" si="47"/>
        <v>361</v>
      </c>
      <c r="J221" s="2">
        <f t="shared" si="47"/>
        <v>0</v>
      </c>
      <c r="K221" s="2">
        <f t="shared" si="47"/>
        <v>0</v>
      </c>
      <c r="L221" s="2">
        <f t="shared" si="47"/>
        <v>0</v>
      </c>
      <c r="M221" s="2">
        <f t="shared" si="47"/>
        <v>0</v>
      </c>
      <c r="N221" s="2">
        <f>SUM(B221:M221)</f>
        <v>938</v>
      </c>
      <c r="O221" s="10">
        <f>N221/O57</f>
        <v>0.64158686730506154</v>
      </c>
      <c r="P221" s="10">
        <f>O221+O139</f>
        <v>1</v>
      </c>
      <c r="Q221" s="15"/>
      <c r="R221" s="15"/>
    </row>
    <row r="222" spans="1:18">
      <c r="A222" s="5">
        <v>1997</v>
      </c>
      <c r="B222" s="2">
        <f t="shared" ref="B222:M222" si="48">C58-B140</f>
        <v>0</v>
      </c>
      <c r="C222" s="2">
        <f t="shared" si="48"/>
        <v>0</v>
      </c>
      <c r="D222" s="2">
        <f t="shared" si="48"/>
        <v>0</v>
      </c>
      <c r="E222" s="2">
        <f t="shared" si="48"/>
        <v>0</v>
      </c>
      <c r="F222" s="2">
        <f t="shared" si="48"/>
        <v>0</v>
      </c>
      <c r="G222" s="2">
        <f t="shared" si="48"/>
        <v>259</v>
      </c>
      <c r="H222" s="2">
        <f t="shared" si="48"/>
        <v>943</v>
      </c>
      <c r="I222" s="2">
        <f t="shared" si="48"/>
        <v>408</v>
      </c>
      <c r="J222" s="2">
        <f t="shared" si="48"/>
        <v>52</v>
      </c>
      <c r="K222" s="2">
        <f t="shared" si="48"/>
        <v>0</v>
      </c>
      <c r="L222" s="2">
        <f t="shared" si="48"/>
        <v>0</v>
      </c>
      <c r="M222" s="2">
        <f t="shared" si="48"/>
        <v>0</v>
      </c>
      <c r="N222" s="2">
        <f>SUM(B222:M222)</f>
        <v>1662</v>
      </c>
      <c r="O222" s="10">
        <f>N222/O58</f>
        <v>0.51905059337913806</v>
      </c>
      <c r="P222" s="10">
        <f>O222+O140</f>
        <v>1</v>
      </c>
      <c r="Q222" s="15"/>
      <c r="R222" s="15"/>
    </row>
    <row r="223" spans="1:18">
      <c r="A223" s="5">
        <v>1998</v>
      </c>
      <c r="B223" s="2">
        <f t="shared" ref="B223:M223" si="49">C59-B141</f>
        <v>0</v>
      </c>
      <c r="C223" s="2">
        <f t="shared" si="49"/>
        <v>0</v>
      </c>
      <c r="D223" s="2">
        <f t="shared" si="49"/>
        <v>0</v>
      </c>
      <c r="E223" s="2">
        <f t="shared" si="49"/>
        <v>0</v>
      </c>
      <c r="F223" s="2">
        <f t="shared" si="49"/>
        <v>0</v>
      </c>
      <c r="G223" s="2">
        <f t="shared" si="49"/>
        <v>343</v>
      </c>
      <c r="H223" s="2">
        <f t="shared" si="49"/>
        <v>377</v>
      </c>
      <c r="I223" s="2">
        <f t="shared" si="49"/>
        <v>379</v>
      </c>
      <c r="J223" s="2">
        <f t="shared" si="49"/>
        <v>0</v>
      </c>
      <c r="K223" s="2">
        <f t="shared" si="49"/>
        <v>0</v>
      </c>
      <c r="L223" s="2">
        <f t="shared" si="49"/>
        <v>0</v>
      </c>
      <c r="M223" s="2">
        <f t="shared" si="49"/>
        <v>0</v>
      </c>
      <c r="N223" s="2">
        <f>SUM(B223:M223)</f>
        <v>1099</v>
      </c>
      <c r="O223" s="10">
        <f>N223/O59</f>
        <v>0.47391116860715826</v>
      </c>
      <c r="P223" s="10">
        <f>O223+O141</f>
        <v>1</v>
      </c>
      <c r="Q223" s="15"/>
      <c r="R223" s="15"/>
    </row>
    <row r="224" spans="1:18">
      <c r="A224" s="5">
        <v>1999</v>
      </c>
      <c r="B224" s="2">
        <f t="shared" ref="B224:M224" si="50">C60-B142</f>
        <v>0</v>
      </c>
      <c r="C224" s="2">
        <f t="shared" si="50"/>
        <v>0</v>
      </c>
      <c r="D224" s="2">
        <f t="shared" si="50"/>
        <v>0</v>
      </c>
      <c r="E224" s="2">
        <f t="shared" si="50"/>
        <v>0</v>
      </c>
      <c r="F224" s="2">
        <f t="shared" si="50"/>
        <v>0</v>
      </c>
      <c r="G224" s="2">
        <f t="shared" si="50"/>
        <v>40</v>
      </c>
      <c r="H224" s="2">
        <f t="shared" si="50"/>
        <v>775</v>
      </c>
      <c r="I224" s="2">
        <f t="shared" si="50"/>
        <v>609</v>
      </c>
      <c r="J224" s="2">
        <f t="shared" si="50"/>
        <v>12</v>
      </c>
      <c r="K224" s="2">
        <f t="shared" si="50"/>
        <v>0</v>
      </c>
      <c r="L224" s="2">
        <f t="shared" si="50"/>
        <v>0</v>
      </c>
      <c r="M224" s="2">
        <f t="shared" si="50"/>
        <v>0</v>
      </c>
      <c r="N224" s="2">
        <f>SUM(B224:M224)</f>
        <v>1436</v>
      </c>
      <c r="O224" s="10">
        <f>N224/O60</f>
        <v>0.50759985860728174</v>
      </c>
      <c r="P224" s="10">
        <f>O224+O142</f>
        <v>1</v>
      </c>
      <c r="Q224" s="15"/>
      <c r="R224" s="15"/>
    </row>
    <row r="225" spans="1:18">
      <c r="A225" s="5">
        <v>2000</v>
      </c>
      <c r="B225" s="2">
        <f t="shared" ref="B225:M225" si="51">C61-B143</f>
        <v>0</v>
      </c>
      <c r="C225" s="2">
        <f t="shared" si="51"/>
        <v>0</v>
      </c>
      <c r="D225" s="2">
        <f t="shared" si="51"/>
        <v>0</v>
      </c>
      <c r="E225" s="2">
        <f t="shared" si="51"/>
        <v>0</v>
      </c>
      <c r="F225" s="2">
        <f t="shared" si="51"/>
        <v>0</v>
      </c>
      <c r="G225" s="2">
        <f t="shared" si="51"/>
        <v>598</v>
      </c>
      <c r="H225" s="2">
        <f t="shared" si="51"/>
        <v>524</v>
      </c>
      <c r="I225" s="2">
        <f t="shared" si="51"/>
        <v>751</v>
      </c>
      <c r="J225" s="2">
        <f t="shared" si="51"/>
        <v>0</v>
      </c>
      <c r="K225" s="2">
        <f t="shared" si="51"/>
        <v>0</v>
      </c>
      <c r="L225" s="2">
        <f t="shared" si="51"/>
        <v>0</v>
      </c>
      <c r="M225" s="2">
        <f t="shared" si="51"/>
        <v>0</v>
      </c>
      <c r="N225" s="2">
        <f>SUM(B225:M225)</f>
        <v>1873</v>
      </c>
      <c r="O225" s="10">
        <f>N225/O61</f>
        <v>0.51484332050577242</v>
      </c>
      <c r="P225" s="10">
        <f>O225+O143</f>
        <v>1</v>
      </c>
      <c r="Q225" s="15"/>
      <c r="R225" s="15"/>
    </row>
    <row r="226" spans="1:18">
      <c r="A226" s="5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  <c r="Q226" s="15"/>
      <c r="R226" s="15"/>
    </row>
    <row r="227" spans="1:18">
      <c r="A227" s="5">
        <v>2001</v>
      </c>
      <c r="B227" s="2">
        <f t="shared" ref="B227:M227" si="52">C63-B145</f>
        <v>0</v>
      </c>
      <c r="C227" s="2">
        <f t="shared" si="52"/>
        <v>0</v>
      </c>
      <c r="D227" s="2">
        <f t="shared" si="52"/>
        <v>0</v>
      </c>
      <c r="E227" s="2">
        <f t="shared" si="52"/>
        <v>0</v>
      </c>
      <c r="F227" s="2">
        <f t="shared" si="52"/>
        <v>0</v>
      </c>
      <c r="G227" s="2">
        <f t="shared" si="52"/>
        <v>187</v>
      </c>
      <c r="H227" s="2">
        <f t="shared" si="52"/>
        <v>553</v>
      </c>
      <c r="I227" s="2">
        <f t="shared" si="52"/>
        <v>583</v>
      </c>
      <c r="J227" s="2">
        <f t="shared" si="52"/>
        <v>57</v>
      </c>
      <c r="K227" s="2">
        <f t="shared" si="52"/>
        <v>0</v>
      </c>
      <c r="L227" s="2">
        <f t="shared" si="52"/>
        <v>0</v>
      </c>
      <c r="M227" s="2">
        <f t="shared" si="52"/>
        <v>0</v>
      </c>
      <c r="N227" s="2">
        <f>SUM(B227:M227)</f>
        <v>1380</v>
      </c>
      <c r="O227" s="10">
        <f>N227/O63</f>
        <v>0.46184738955823296</v>
      </c>
      <c r="P227" s="10">
        <f>O227+O145</f>
        <v>1</v>
      </c>
      <c r="Q227" s="15"/>
      <c r="R227" s="15"/>
    </row>
    <row r="228" spans="1:18">
      <c r="A228" s="5">
        <v>2002</v>
      </c>
      <c r="B228" s="2">
        <f t="shared" ref="B228:M228" si="53">C64-B146</f>
        <v>0</v>
      </c>
      <c r="C228" s="2">
        <f t="shared" si="53"/>
        <v>0</v>
      </c>
      <c r="D228" s="2">
        <f t="shared" si="53"/>
        <v>0</v>
      </c>
      <c r="E228" s="2">
        <f t="shared" si="53"/>
        <v>0</v>
      </c>
      <c r="F228" s="2">
        <f t="shared" si="53"/>
        <v>0</v>
      </c>
      <c r="G228" s="2">
        <f t="shared" si="53"/>
        <v>167</v>
      </c>
      <c r="H228" s="2">
        <f t="shared" si="53"/>
        <v>676</v>
      </c>
      <c r="I228" s="2">
        <f t="shared" si="53"/>
        <v>196</v>
      </c>
      <c r="J228" s="2">
        <f t="shared" si="53"/>
        <v>0</v>
      </c>
      <c r="K228" s="2">
        <f t="shared" si="53"/>
        <v>0</v>
      </c>
      <c r="L228" s="2">
        <f t="shared" si="53"/>
        <v>0</v>
      </c>
      <c r="M228" s="2">
        <f t="shared" si="53"/>
        <v>0</v>
      </c>
      <c r="N228" s="2">
        <f>SUM(B228:M228)</f>
        <v>1039</v>
      </c>
      <c r="O228" s="10">
        <f>N228/O64</f>
        <v>0.42512274959083468</v>
      </c>
      <c r="P228" s="10">
        <f>O228+O146</f>
        <v>1</v>
      </c>
      <c r="Q228" s="15"/>
      <c r="R228" s="15"/>
    </row>
    <row r="229" spans="1:18">
      <c r="A229" s="5">
        <v>2003</v>
      </c>
      <c r="B229" s="2">
        <f t="shared" ref="B229:M229" si="54">C65-B147</f>
        <v>0</v>
      </c>
      <c r="C229" s="2">
        <f t="shared" si="54"/>
        <v>0</v>
      </c>
      <c r="D229" s="2">
        <f t="shared" si="54"/>
        <v>0</v>
      </c>
      <c r="E229" s="2">
        <f t="shared" si="54"/>
        <v>0</v>
      </c>
      <c r="F229" s="2">
        <f t="shared" si="54"/>
        <v>0</v>
      </c>
      <c r="G229" s="2">
        <f t="shared" si="54"/>
        <v>0</v>
      </c>
      <c r="H229" s="2">
        <f t="shared" si="54"/>
        <v>691</v>
      </c>
      <c r="I229" s="2">
        <f t="shared" si="54"/>
        <v>298</v>
      </c>
      <c r="J229" s="2">
        <f t="shared" si="54"/>
        <v>0</v>
      </c>
      <c r="K229" s="2">
        <f t="shared" si="54"/>
        <v>0</v>
      </c>
      <c r="L229" s="2">
        <f t="shared" si="54"/>
        <v>0</v>
      </c>
      <c r="M229" s="2">
        <f t="shared" si="54"/>
        <v>0</v>
      </c>
      <c r="N229" s="2">
        <f>SUM(B229:M229)</f>
        <v>989</v>
      </c>
      <c r="O229" s="10">
        <f>N229/O65</f>
        <v>0.45744680851063829</v>
      </c>
      <c r="P229" s="10">
        <f>O229+O147</f>
        <v>1</v>
      </c>
      <c r="Q229" s="15"/>
      <c r="R229" s="15"/>
    </row>
    <row r="230" spans="1:18">
      <c r="A230" s="5">
        <v>2004</v>
      </c>
      <c r="B230" s="2">
        <f t="shared" ref="B230:M230" si="55">C66-B148</f>
        <v>0</v>
      </c>
      <c r="C230" s="2">
        <f t="shared" si="55"/>
        <v>0</v>
      </c>
      <c r="D230" s="2">
        <f t="shared" si="55"/>
        <v>0</v>
      </c>
      <c r="E230" s="2">
        <f t="shared" si="55"/>
        <v>0</v>
      </c>
      <c r="F230" s="2">
        <f t="shared" si="55"/>
        <v>0</v>
      </c>
      <c r="G230" s="2">
        <f t="shared" si="55"/>
        <v>0</v>
      </c>
      <c r="H230" s="2">
        <f t="shared" si="55"/>
        <v>0</v>
      </c>
      <c r="I230" s="2">
        <f t="shared" si="55"/>
        <v>0</v>
      </c>
      <c r="J230" s="2">
        <f t="shared" si="55"/>
        <v>0</v>
      </c>
      <c r="K230" s="2">
        <f t="shared" si="55"/>
        <v>0</v>
      </c>
      <c r="L230" s="2">
        <f t="shared" si="55"/>
        <v>0</v>
      </c>
      <c r="M230" s="2">
        <f t="shared" si="55"/>
        <v>0</v>
      </c>
      <c r="N230" s="2">
        <f>SUM(B230:M230)</f>
        <v>0</v>
      </c>
      <c r="O230" s="10">
        <v>0</v>
      </c>
      <c r="P230" s="10">
        <v>0</v>
      </c>
      <c r="Q230" s="15"/>
      <c r="R230" s="15"/>
    </row>
    <row r="231" spans="1:18">
      <c r="A231" s="5">
        <v>2005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10">
        <v>0</v>
      </c>
      <c r="P231" s="10">
        <v>0</v>
      </c>
      <c r="Q231" s="15"/>
      <c r="R231" s="15"/>
    </row>
    <row r="232" spans="1:18">
      <c r="A232" s="5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  <c r="Q232" s="15"/>
      <c r="R232" s="15"/>
    </row>
    <row r="233" spans="1:18">
      <c r="A233" s="5">
        <v>2006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10">
        <v>0</v>
      </c>
      <c r="P233" s="10">
        <v>0</v>
      </c>
      <c r="Q233" s="15"/>
      <c r="R233" s="15"/>
    </row>
    <row r="234" spans="1:18">
      <c r="A234" s="5">
        <v>2007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10">
        <v>0</v>
      </c>
      <c r="P234" s="10">
        <v>0</v>
      </c>
      <c r="Q234" s="15"/>
      <c r="R234" s="15"/>
    </row>
    <row r="235" spans="1:18">
      <c r="A235" s="5">
        <v>2008</v>
      </c>
      <c r="B235" s="2">
        <v>0</v>
      </c>
      <c r="C235" s="2">
        <v>0</v>
      </c>
      <c r="D235" s="2">
        <v>0</v>
      </c>
      <c r="E235" s="2">
        <v>0</v>
      </c>
      <c r="F235" s="2">
        <f t="shared" ref="F235:K237" si="56">G71-F153</f>
        <v>0</v>
      </c>
      <c r="G235" s="2">
        <f t="shared" si="56"/>
        <v>0</v>
      </c>
      <c r="H235" s="2">
        <f t="shared" si="56"/>
        <v>113</v>
      </c>
      <c r="I235" s="2">
        <f t="shared" si="56"/>
        <v>44</v>
      </c>
      <c r="J235" s="2">
        <f t="shared" si="56"/>
        <v>0</v>
      </c>
      <c r="K235" s="2">
        <f t="shared" si="56"/>
        <v>0</v>
      </c>
      <c r="L235" s="2">
        <v>0</v>
      </c>
      <c r="M235" s="2">
        <v>0</v>
      </c>
      <c r="N235" s="2">
        <f>SUM(B235:M235)</f>
        <v>157</v>
      </c>
      <c r="O235" s="10">
        <f>N235/O71</f>
        <v>0.49683544303797467</v>
      </c>
      <c r="P235" s="10">
        <f>O235+O153</f>
        <v>1</v>
      </c>
      <c r="Q235" s="15"/>
      <c r="R235" s="15"/>
    </row>
    <row r="236" spans="1:18">
      <c r="A236" s="5">
        <v>2009</v>
      </c>
      <c r="B236" s="2">
        <v>0</v>
      </c>
      <c r="C236" s="2">
        <v>0</v>
      </c>
      <c r="D236" s="2">
        <v>0</v>
      </c>
      <c r="E236" s="2">
        <v>0</v>
      </c>
      <c r="F236" s="2">
        <f t="shared" si="56"/>
        <v>0</v>
      </c>
      <c r="G236" s="2">
        <f t="shared" si="56"/>
        <v>64</v>
      </c>
      <c r="H236" s="2">
        <f t="shared" si="56"/>
        <v>327</v>
      </c>
      <c r="I236" s="2">
        <f t="shared" si="56"/>
        <v>423</v>
      </c>
      <c r="J236" s="2">
        <f t="shared" si="56"/>
        <v>35</v>
      </c>
      <c r="K236" s="2">
        <f t="shared" si="56"/>
        <v>0</v>
      </c>
      <c r="L236" s="2">
        <v>0</v>
      </c>
      <c r="M236" s="2">
        <v>0</v>
      </c>
      <c r="N236" s="2">
        <f>SUM(B236:M236)</f>
        <v>849</v>
      </c>
      <c r="O236" s="10">
        <f>N236/O72</f>
        <v>0.77534246575342469</v>
      </c>
      <c r="P236" s="10">
        <f>O236+O154</f>
        <v>1</v>
      </c>
      <c r="Q236" s="15"/>
      <c r="R236" s="15"/>
    </row>
    <row r="237" spans="1:18">
      <c r="A237" s="5">
        <v>2010</v>
      </c>
      <c r="B237" s="2">
        <v>0</v>
      </c>
      <c r="C237" s="2">
        <v>0</v>
      </c>
      <c r="D237" s="2">
        <v>0</v>
      </c>
      <c r="E237" s="2">
        <v>0</v>
      </c>
      <c r="F237" s="2">
        <f t="shared" si="56"/>
        <v>0</v>
      </c>
      <c r="G237" s="2">
        <f t="shared" si="56"/>
        <v>0</v>
      </c>
      <c r="H237" s="2">
        <f t="shared" si="56"/>
        <v>227</v>
      </c>
      <c r="I237" s="2">
        <f t="shared" si="56"/>
        <v>285</v>
      </c>
      <c r="J237" s="2">
        <f t="shared" si="56"/>
        <v>7</v>
      </c>
      <c r="K237" s="2">
        <f t="shared" si="56"/>
        <v>0</v>
      </c>
      <c r="L237" s="2">
        <v>0</v>
      </c>
      <c r="M237" s="2">
        <v>0</v>
      </c>
      <c r="N237" s="2">
        <f>SUM(B237:M237)</f>
        <v>519</v>
      </c>
      <c r="O237" s="10">
        <f>N237/O73</f>
        <v>0.75217391304347825</v>
      </c>
      <c r="P237" s="10">
        <f>O237+O155</f>
        <v>1</v>
      </c>
      <c r="Q237" s="15"/>
      <c r="R237" s="15"/>
    </row>
    <row r="238" spans="1:18">
      <c r="A238" s="5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10"/>
      <c r="P238" s="10"/>
      <c r="Q238" s="15"/>
      <c r="R238" s="15"/>
    </row>
    <row r="239" spans="1:18">
      <c r="A239" s="5">
        <v>2011</v>
      </c>
      <c r="B239" s="2">
        <v>0</v>
      </c>
      <c r="C239" s="2">
        <v>0</v>
      </c>
      <c r="D239" s="2">
        <v>0</v>
      </c>
      <c r="E239" s="2">
        <v>0</v>
      </c>
      <c r="F239" s="2">
        <f t="shared" ref="F239:K242" si="57">G75-F157</f>
        <v>0</v>
      </c>
      <c r="G239" s="2">
        <f t="shared" si="57"/>
        <v>26</v>
      </c>
      <c r="H239" s="2">
        <f t="shared" si="57"/>
        <v>244</v>
      </c>
      <c r="I239" s="2">
        <f t="shared" si="57"/>
        <v>207</v>
      </c>
      <c r="J239" s="2">
        <f t="shared" si="57"/>
        <v>0</v>
      </c>
      <c r="K239" s="2">
        <f t="shared" si="57"/>
        <v>0</v>
      </c>
      <c r="L239" s="2">
        <v>0</v>
      </c>
      <c r="M239" s="2">
        <v>0</v>
      </c>
      <c r="N239" s="2">
        <f t="shared" ref="N239:N244" si="58">SUM(B239:M239)</f>
        <v>477</v>
      </c>
      <c r="O239" s="10">
        <f>N239/O75</f>
        <v>0.40355329949238578</v>
      </c>
      <c r="P239" s="10">
        <f t="shared" ref="P239:P244" si="59">O239+O157</f>
        <v>1</v>
      </c>
      <c r="Q239" s="15"/>
      <c r="R239" s="15"/>
    </row>
    <row r="240" spans="1:18">
      <c r="A240" s="5">
        <v>2012</v>
      </c>
      <c r="B240" s="2">
        <v>0</v>
      </c>
      <c r="C240" s="2">
        <v>0</v>
      </c>
      <c r="D240" s="2">
        <v>0</v>
      </c>
      <c r="E240" s="2">
        <v>0</v>
      </c>
      <c r="F240" s="2">
        <f t="shared" si="57"/>
        <v>0</v>
      </c>
      <c r="G240" s="2">
        <f t="shared" si="57"/>
        <v>278</v>
      </c>
      <c r="H240" s="2">
        <f t="shared" si="57"/>
        <v>343</v>
      </c>
      <c r="I240" s="2">
        <f t="shared" si="57"/>
        <v>232</v>
      </c>
      <c r="J240" s="2">
        <f t="shared" si="57"/>
        <v>0</v>
      </c>
      <c r="K240" s="2">
        <f t="shared" si="57"/>
        <v>0</v>
      </c>
      <c r="L240" s="2">
        <v>0</v>
      </c>
      <c r="M240" s="2">
        <v>0</v>
      </c>
      <c r="N240" s="2">
        <f t="shared" si="58"/>
        <v>853</v>
      </c>
      <c r="O240" s="10">
        <f>N240/O76</f>
        <v>0.42972292191435768</v>
      </c>
      <c r="P240" s="10">
        <f t="shared" si="59"/>
        <v>1</v>
      </c>
      <c r="Q240" s="15"/>
      <c r="R240" s="15"/>
    </row>
    <row r="241" spans="1:18">
      <c r="A241" s="5">
        <v>2013</v>
      </c>
      <c r="B241" s="2">
        <v>0</v>
      </c>
      <c r="C241" s="2">
        <v>0</v>
      </c>
      <c r="D241" s="2">
        <v>0</v>
      </c>
      <c r="E241" s="2">
        <v>0</v>
      </c>
      <c r="F241" s="2">
        <f t="shared" si="57"/>
        <v>0</v>
      </c>
      <c r="G241" s="2">
        <f t="shared" si="57"/>
        <v>22</v>
      </c>
      <c r="H241" s="2">
        <f t="shared" si="57"/>
        <v>324</v>
      </c>
      <c r="I241" s="2">
        <f t="shared" si="57"/>
        <v>171</v>
      </c>
      <c r="J241" s="2">
        <f t="shared" si="57"/>
        <v>0</v>
      </c>
      <c r="K241" s="2">
        <f t="shared" si="57"/>
        <v>0</v>
      </c>
      <c r="L241" s="2">
        <v>0</v>
      </c>
      <c r="M241" s="2">
        <v>0</v>
      </c>
      <c r="N241" s="2">
        <f t="shared" si="58"/>
        <v>517</v>
      </c>
      <c r="O241" s="10">
        <f>N241/O77</f>
        <v>0.68476821192052983</v>
      </c>
      <c r="P241" s="10">
        <f t="shared" si="59"/>
        <v>1</v>
      </c>
      <c r="Q241" s="15"/>
      <c r="R241" s="15"/>
    </row>
    <row r="242" spans="1:18">
      <c r="A242" s="5">
        <v>2014</v>
      </c>
      <c r="B242" s="2">
        <v>0</v>
      </c>
      <c r="C242" s="2">
        <v>0</v>
      </c>
      <c r="D242" s="2">
        <v>0</v>
      </c>
      <c r="E242" s="2">
        <v>0</v>
      </c>
      <c r="F242" s="2">
        <f t="shared" si="57"/>
        <v>0</v>
      </c>
      <c r="G242" s="2">
        <f t="shared" si="57"/>
        <v>0</v>
      </c>
      <c r="H242" s="2">
        <f t="shared" si="57"/>
        <v>0</v>
      </c>
      <c r="I242" s="2">
        <f t="shared" si="57"/>
        <v>0</v>
      </c>
      <c r="J242" s="2">
        <f t="shared" si="57"/>
        <v>0</v>
      </c>
      <c r="K242" s="2">
        <f t="shared" si="57"/>
        <v>0</v>
      </c>
      <c r="L242" s="2">
        <v>0</v>
      </c>
      <c r="M242" s="2">
        <v>0</v>
      </c>
      <c r="N242" s="2">
        <f t="shared" si="58"/>
        <v>0</v>
      </c>
      <c r="O242" s="10">
        <v>0</v>
      </c>
      <c r="P242" s="10">
        <f t="shared" si="59"/>
        <v>0</v>
      </c>
      <c r="Q242" s="15"/>
      <c r="R242" s="15"/>
    </row>
    <row r="243" spans="1:18">
      <c r="A243" s="5">
        <v>2015</v>
      </c>
      <c r="B243" s="2">
        <v>0</v>
      </c>
      <c r="C243" s="2">
        <v>0</v>
      </c>
      <c r="D243" s="2">
        <v>0</v>
      </c>
      <c r="E243" s="2">
        <v>0</v>
      </c>
      <c r="F243" s="2">
        <f t="shared" ref="F243" si="60">G79-F161</f>
        <v>0</v>
      </c>
      <c r="G243" s="2">
        <f t="shared" ref="G243" si="61">H79-G161</f>
        <v>22</v>
      </c>
      <c r="H243" s="2">
        <f t="shared" ref="H243" si="62">I79-H161</f>
        <v>310</v>
      </c>
      <c r="I243" s="2">
        <f t="shared" ref="I243" si="63">J79-I161</f>
        <v>227</v>
      </c>
      <c r="J243" s="2">
        <f t="shared" ref="J243" si="64">K79-J161</f>
        <v>0</v>
      </c>
      <c r="K243" s="2">
        <f t="shared" ref="K243" si="65">L79-K161</f>
        <v>0</v>
      </c>
      <c r="L243" s="2">
        <v>0</v>
      </c>
      <c r="M243" s="2">
        <v>0</v>
      </c>
      <c r="N243" s="2">
        <f t="shared" si="58"/>
        <v>559</v>
      </c>
      <c r="O243" s="10">
        <f>N243/O79</f>
        <v>0.68842364532019706</v>
      </c>
      <c r="P243" s="10">
        <f t="shared" si="59"/>
        <v>1</v>
      </c>
      <c r="Q243" s="15"/>
      <c r="R243" s="15"/>
    </row>
    <row r="244" spans="1:18">
      <c r="A244" s="5">
        <v>2016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" si="66">G80-F162</f>
        <v>0</v>
      </c>
      <c r="G244" s="2">
        <f t="shared" ref="G244" si="67">H80-G162</f>
        <v>163</v>
      </c>
      <c r="H244" s="2">
        <f t="shared" ref="H244" si="68">I80-H162</f>
        <v>189</v>
      </c>
      <c r="I244" s="2">
        <f t="shared" ref="I244" si="69">J80-I162</f>
        <v>303</v>
      </c>
      <c r="J244" s="2">
        <f t="shared" ref="J244" si="70">K80-J162</f>
        <v>0</v>
      </c>
      <c r="K244" s="2">
        <f t="shared" ref="K244" si="71">L80-K162</f>
        <v>0</v>
      </c>
      <c r="L244" s="2">
        <v>0</v>
      </c>
      <c r="M244" s="2">
        <v>0</v>
      </c>
      <c r="N244" s="2">
        <f t="shared" si="58"/>
        <v>655</v>
      </c>
      <c r="O244" s="10">
        <f>N244/O80</f>
        <v>0.6093023255813953</v>
      </c>
      <c r="P244" s="10">
        <f t="shared" si="59"/>
        <v>1</v>
      </c>
      <c r="Q244" s="15"/>
      <c r="R244" s="15"/>
    </row>
    <row r="245" spans="1:18">
      <c r="A245" s="5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10"/>
      <c r="P245" s="10"/>
      <c r="Q245" s="15"/>
      <c r="R245" s="15"/>
    </row>
    <row r="246" spans="1:18" ht="15.75" thickBot="1">
      <c r="A246" s="12" t="s">
        <v>1</v>
      </c>
      <c r="B246" s="13">
        <f t="shared" ref="B246:N246" si="72">SUM(B171:B244)</f>
        <v>0</v>
      </c>
      <c r="C246" s="13">
        <f t="shared" si="72"/>
        <v>0</v>
      </c>
      <c r="D246" s="13">
        <f t="shared" si="72"/>
        <v>0</v>
      </c>
      <c r="E246" s="13">
        <f t="shared" si="72"/>
        <v>0</v>
      </c>
      <c r="F246" s="13">
        <f t="shared" si="72"/>
        <v>1107</v>
      </c>
      <c r="G246" s="13">
        <f t="shared" si="72"/>
        <v>6951</v>
      </c>
      <c r="H246" s="13">
        <f t="shared" si="72"/>
        <v>27708</v>
      </c>
      <c r="I246" s="13">
        <f t="shared" si="72"/>
        <v>22529</v>
      </c>
      <c r="J246" s="13">
        <f t="shared" si="72"/>
        <v>1729</v>
      </c>
      <c r="K246" s="13">
        <f t="shared" si="72"/>
        <v>0</v>
      </c>
      <c r="L246" s="13">
        <f t="shared" si="72"/>
        <v>0</v>
      </c>
      <c r="M246" s="13">
        <f t="shared" si="72"/>
        <v>0</v>
      </c>
      <c r="N246" s="13">
        <f t="shared" si="72"/>
        <v>60024</v>
      </c>
      <c r="O246" s="14">
        <f>N246/O82</f>
        <v>0.41699839519809923</v>
      </c>
      <c r="P246" s="10">
        <f>O246+O164</f>
        <v>1</v>
      </c>
      <c r="Q246" s="15"/>
      <c r="R246" s="15"/>
    </row>
    <row r="247" spans="1:18" ht="16.5" thickTop="1" thickBot="1">
      <c r="A247" s="25" t="s">
        <v>2</v>
      </c>
      <c r="B247" s="26">
        <f t="shared" ref="B247:O247" si="73">AVERAGE(B171:B244)</f>
        <v>0</v>
      </c>
      <c r="C247" s="26">
        <f t="shared" si="73"/>
        <v>0</v>
      </c>
      <c r="D247" s="26">
        <f t="shared" si="73"/>
        <v>0</v>
      </c>
      <c r="E247" s="26">
        <f t="shared" si="73"/>
        <v>0</v>
      </c>
      <c r="F247" s="26">
        <f t="shared" si="73"/>
        <v>17.85483870967742</v>
      </c>
      <c r="G247" s="26">
        <f t="shared" si="73"/>
        <v>112.11290322580645</v>
      </c>
      <c r="H247" s="26">
        <f t="shared" si="73"/>
        <v>446.90322580645159</v>
      </c>
      <c r="I247" s="26">
        <f t="shared" si="73"/>
        <v>363.37096774193549</v>
      </c>
      <c r="J247" s="26">
        <f t="shared" si="73"/>
        <v>27.887096774193548</v>
      </c>
      <c r="K247" s="26">
        <f t="shared" si="73"/>
        <v>0</v>
      </c>
      <c r="L247" s="26">
        <f t="shared" si="73"/>
        <v>0</v>
      </c>
      <c r="M247" s="26">
        <f t="shared" si="73"/>
        <v>0</v>
      </c>
      <c r="N247" s="26">
        <f t="shared" si="73"/>
        <v>968.12903225806451</v>
      </c>
      <c r="O247" s="27">
        <f t="shared" si="73"/>
        <v>0.40861423042516187</v>
      </c>
      <c r="P247" s="10"/>
      <c r="Q247" s="15"/>
      <c r="R247" s="15"/>
    </row>
    <row r="248" spans="1:18" ht="15.75" thickTop="1">
      <c r="A248" s="28"/>
      <c r="B248" s="31"/>
      <c r="C248" s="31"/>
      <c r="D248" s="31"/>
      <c r="E248" s="31"/>
      <c r="F248" s="31"/>
      <c r="G248" s="31"/>
      <c r="H248" s="31"/>
      <c r="I248" s="31"/>
      <c r="J248" s="31"/>
      <c r="K248" s="31"/>
      <c r="L248" s="31"/>
      <c r="M248" s="31"/>
      <c r="N248" s="31"/>
      <c r="O248" s="32"/>
      <c r="P248" s="10"/>
      <c r="Q248" s="15"/>
      <c r="R248" s="15"/>
    </row>
    <row r="249" spans="1:18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</row>
    <row r="250" spans="1:18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</row>
    <row r="251" spans="1:18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</row>
    <row r="252" spans="1:18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</row>
    <row r="253" spans="1:18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</row>
    <row r="254" spans="1:18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</row>
  </sheetData>
  <mergeCells count="9">
    <mergeCell ref="B2:O2"/>
    <mergeCell ref="B3:O3"/>
    <mergeCell ref="B4:O4"/>
    <mergeCell ref="B84:O84"/>
    <mergeCell ref="A168:O168"/>
    <mergeCell ref="B85:O85"/>
    <mergeCell ref="B86:O86"/>
    <mergeCell ref="A166:O166"/>
    <mergeCell ref="A167:O167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3" max="16383" man="1"/>
    <brk id="16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Q279"/>
  <sheetViews>
    <sheetView topLeftCell="A117" zoomScaleNormal="100" workbookViewId="0">
      <selection activeCell="E239" sqref="E239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/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3086</v>
      </c>
      <c r="J76" s="2">
        <v>3403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6489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v>0</v>
      </c>
      <c r="D78" s="2">
        <v>0</v>
      </c>
      <c r="E78" s="2">
        <v>0</v>
      </c>
      <c r="F78" s="2">
        <v>0</v>
      </c>
      <c r="G78" s="2">
        <v>29</v>
      </c>
      <c r="H78" s="2">
        <v>1571</v>
      </c>
      <c r="I78" s="2">
        <v>3609</v>
      </c>
      <c r="J78" s="2">
        <v>1770</v>
      </c>
      <c r="K78" s="2">
        <v>91</v>
      </c>
      <c r="L78" s="2">
        <v>0</v>
      </c>
      <c r="M78" s="2">
        <v>0</v>
      </c>
      <c r="N78" s="2">
        <v>0</v>
      </c>
      <c r="O78" s="2">
        <f t="shared" ref="O78:O83" si="0">SUM(C78:N78)</f>
        <v>7070</v>
      </c>
      <c r="P78" s="2"/>
      <c r="Q78" s="2"/>
    </row>
    <row r="79" spans="1:17">
      <c r="A79" s="5"/>
      <c r="B79" s="15">
        <v>2012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2954</v>
      </c>
      <c r="I79" s="2">
        <v>4122</v>
      </c>
      <c r="J79" s="2">
        <v>2668</v>
      </c>
      <c r="K79" s="2">
        <v>0</v>
      </c>
      <c r="L79" s="2">
        <v>0</v>
      </c>
      <c r="M79" s="2">
        <v>0</v>
      </c>
      <c r="N79" s="2">
        <v>0</v>
      </c>
      <c r="O79" s="2">
        <f t="shared" si="0"/>
        <v>9744</v>
      </c>
      <c r="P79" s="2"/>
      <c r="Q79" s="2"/>
    </row>
    <row r="80" spans="1:17">
      <c r="A80" s="5"/>
      <c r="B80" s="15">
        <v>2013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1001</v>
      </c>
      <c r="I80" s="2">
        <v>3500</v>
      </c>
      <c r="J80" s="2">
        <v>1660</v>
      </c>
      <c r="K80" s="2">
        <v>0</v>
      </c>
      <c r="L80" s="2">
        <v>0</v>
      </c>
      <c r="M80" s="2">
        <v>0</v>
      </c>
      <c r="N80" s="2">
        <v>0</v>
      </c>
      <c r="O80" s="2">
        <f t="shared" si="0"/>
        <v>6161</v>
      </c>
      <c r="P80" s="2"/>
      <c r="Q80" s="2"/>
    </row>
    <row r="81" spans="1:17">
      <c r="A81" s="5"/>
      <c r="B81" s="15">
        <v>2014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f t="shared" si="0"/>
        <v>0</v>
      </c>
      <c r="P81" s="2"/>
      <c r="Q81" s="2"/>
    </row>
    <row r="82" spans="1:17">
      <c r="A82" s="5"/>
      <c r="B82" s="15">
        <v>2015</v>
      </c>
      <c r="C82" s="2">
        <v>0</v>
      </c>
      <c r="D82" s="2">
        <v>0</v>
      </c>
      <c r="E82" s="2">
        <v>0</v>
      </c>
      <c r="F82" s="2">
        <v>157</v>
      </c>
      <c r="G82" s="2">
        <v>639</v>
      </c>
      <c r="H82" s="2">
        <v>0</v>
      </c>
      <c r="I82" s="2">
        <v>3251</v>
      </c>
      <c r="J82" s="2">
        <v>2524</v>
      </c>
      <c r="K82" s="2">
        <v>0</v>
      </c>
      <c r="L82" s="2">
        <v>0</v>
      </c>
      <c r="M82" s="2">
        <v>0</v>
      </c>
      <c r="N82" s="2">
        <v>0</v>
      </c>
      <c r="O82" s="2">
        <f t="shared" si="0"/>
        <v>6571</v>
      </c>
      <c r="P82" s="2"/>
      <c r="Q82" s="2"/>
    </row>
    <row r="83" spans="1:17">
      <c r="A83" s="5"/>
      <c r="B83" s="15">
        <v>2016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1486</v>
      </c>
      <c r="I83" s="2">
        <v>3246</v>
      </c>
      <c r="J83" s="2">
        <v>1576</v>
      </c>
      <c r="K83" s="2">
        <v>0</v>
      </c>
      <c r="L83" s="2">
        <v>0</v>
      </c>
      <c r="M83" s="2">
        <v>0</v>
      </c>
      <c r="N83" s="2">
        <v>0</v>
      </c>
      <c r="O83" s="2">
        <f t="shared" si="0"/>
        <v>6308</v>
      </c>
      <c r="P83" s="2"/>
      <c r="Q83" s="2"/>
    </row>
    <row r="84" spans="1:17">
      <c r="A84" s="5"/>
      <c r="B84" s="1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6.5" thickBot="1">
      <c r="A85" s="5"/>
      <c r="B85" s="12" t="s">
        <v>1</v>
      </c>
      <c r="C85" s="13">
        <f t="shared" ref="C85:O85" si="1">SUM(C7:C83)</f>
        <v>0</v>
      </c>
      <c r="D85" s="13">
        <f t="shared" si="1"/>
        <v>0</v>
      </c>
      <c r="E85" s="13">
        <f t="shared" si="1"/>
        <v>0</v>
      </c>
      <c r="F85" s="13">
        <f t="shared" si="1"/>
        <v>2019</v>
      </c>
      <c r="G85" s="13">
        <f t="shared" si="1"/>
        <v>33303</v>
      </c>
      <c r="H85" s="13">
        <f t="shared" si="1"/>
        <v>94763</v>
      </c>
      <c r="I85" s="13">
        <f t="shared" si="1"/>
        <v>342338</v>
      </c>
      <c r="J85" s="13">
        <f t="shared" si="1"/>
        <v>260481</v>
      </c>
      <c r="K85" s="13">
        <f t="shared" si="1"/>
        <v>23646</v>
      </c>
      <c r="L85" s="13">
        <f t="shared" si="1"/>
        <v>707</v>
      </c>
      <c r="M85" s="13">
        <f t="shared" si="1"/>
        <v>0</v>
      </c>
      <c r="N85" s="13">
        <f t="shared" si="1"/>
        <v>0</v>
      </c>
      <c r="O85" s="13">
        <f t="shared" si="1"/>
        <v>757257</v>
      </c>
      <c r="P85" s="7"/>
      <c r="Q85" s="15"/>
    </row>
    <row r="86" spans="1:17" ht="17.25" thickTop="1" thickBot="1">
      <c r="A86" s="5"/>
      <c r="B86" s="25" t="s">
        <v>2</v>
      </c>
      <c r="C86" s="26">
        <f t="shared" ref="C86:O86" si="2">AVERAGE(C7:C83)</f>
        <v>0</v>
      </c>
      <c r="D86" s="26">
        <f t="shared" si="2"/>
        <v>0</v>
      </c>
      <c r="E86" s="26">
        <f t="shared" si="2"/>
        <v>0</v>
      </c>
      <c r="F86" s="26">
        <f t="shared" si="2"/>
        <v>31.061538461538461</v>
      </c>
      <c r="G86" s="26">
        <f t="shared" si="2"/>
        <v>512.35384615384612</v>
      </c>
      <c r="H86" s="26">
        <f t="shared" si="2"/>
        <v>1457.8923076923077</v>
      </c>
      <c r="I86" s="26">
        <f t="shared" si="2"/>
        <v>5266.7384615384617</v>
      </c>
      <c r="J86" s="26">
        <f t="shared" si="2"/>
        <v>4007.4</v>
      </c>
      <c r="K86" s="26">
        <f t="shared" si="2"/>
        <v>363.78461538461539</v>
      </c>
      <c r="L86" s="26">
        <f t="shared" si="2"/>
        <v>10.876923076923077</v>
      </c>
      <c r="M86" s="26">
        <f t="shared" si="2"/>
        <v>0</v>
      </c>
      <c r="N86" s="26">
        <f t="shared" si="2"/>
        <v>0</v>
      </c>
      <c r="O86" s="26">
        <f t="shared" si="2"/>
        <v>11650.107692307693</v>
      </c>
      <c r="P86" s="7"/>
      <c r="Q86" s="15"/>
    </row>
    <row r="87" spans="1:17" ht="15.75" thickTop="1">
      <c r="A87" s="33" t="s">
        <v>35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5"/>
      <c r="Q87" s="5"/>
    </row>
    <row r="88" spans="1:17">
      <c r="A88" s="33" t="s">
        <v>31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5"/>
      <c r="Q88" s="15"/>
    </row>
    <row r="89" spans="1:17">
      <c r="A89" s="33" t="s">
        <v>30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4"/>
      <c r="P89" s="5"/>
      <c r="Q89" s="15"/>
    </row>
    <row r="90" spans="1:17">
      <c r="A90" s="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 t="s">
        <v>22</v>
      </c>
      <c r="P90" s="5"/>
      <c r="Q90" s="15"/>
    </row>
    <row r="91" spans="1:17">
      <c r="A91" s="24" t="s">
        <v>0</v>
      </c>
      <c r="B91" s="16" t="s">
        <v>3</v>
      </c>
      <c r="C91" s="16" t="s">
        <v>4</v>
      </c>
      <c r="D91" s="16" t="s">
        <v>5</v>
      </c>
      <c r="E91" s="16" t="s">
        <v>6</v>
      </c>
      <c r="F91" s="16" t="s">
        <v>7</v>
      </c>
      <c r="G91" s="16" t="s">
        <v>8</v>
      </c>
      <c r="H91" s="16" t="s">
        <v>9</v>
      </c>
      <c r="I91" s="16" t="s">
        <v>10</v>
      </c>
      <c r="J91" s="16" t="s">
        <v>11</v>
      </c>
      <c r="K91" s="16" t="s">
        <v>12</v>
      </c>
      <c r="L91" s="16" t="s">
        <v>13</v>
      </c>
      <c r="M91" s="16" t="s">
        <v>14</v>
      </c>
      <c r="N91" s="16" t="s">
        <v>15</v>
      </c>
      <c r="O91" s="24" t="s">
        <v>19</v>
      </c>
      <c r="P91" s="28"/>
      <c r="Q91" s="15"/>
    </row>
    <row r="92" spans="1:17">
      <c r="A92" s="11">
        <v>1952</v>
      </c>
      <c r="B92" s="11">
        <v>0</v>
      </c>
      <c r="C92" s="11">
        <v>0</v>
      </c>
      <c r="D92" s="11">
        <v>0</v>
      </c>
      <c r="E92" s="11">
        <v>0</v>
      </c>
      <c r="F92" s="11">
        <v>0</v>
      </c>
      <c r="G92" s="11">
        <v>8</v>
      </c>
      <c r="H92" s="11">
        <v>639</v>
      </c>
      <c r="I92" s="11">
        <v>954</v>
      </c>
      <c r="J92" s="11">
        <v>29</v>
      </c>
      <c r="K92" s="11">
        <v>0</v>
      </c>
      <c r="L92" s="11">
        <v>0</v>
      </c>
      <c r="M92" s="11">
        <v>0</v>
      </c>
      <c r="N92" s="3">
        <f>SUM(B92:M92)</f>
        <v>1630</v>
      </c>
      <c r="O92" s="9">
        <f>N92/O7</f>
        <v>0.2340608845491097</v>
      </c>
      <c r="P92" s="5"/>
      <c r="Q92" s="15"/>
    </row>
    <row r="93" spans="1:17">
      <c r="A93" s="5">
        <v>1953</v>
      </c>
      <c r="B93" s="2">
        <v>0</v>
      </c>
      <c r="C93" s="2">
        <v>0</v>
      </c>
      <c r="D93" s="2">
        <v>0</v>
      </c>
      <c r="E93" s="2">
        <v>0</v>
      </c>
      <c r="F93" s="2">
        <v>49</v>
      </c>
      <c r="G93" s="2">
        <v>132</v>
      </c>
      <c r="H93" s="2">
        <v>2138</v>
      </c>
      <c r="I93" s="2">
        <v>1496</v>
      </c>
      <c r="J93" s="2">
        <v>193</v>
      </c>
      <c r="K93" s="2">
        <v>0</v>
      </c>
      <c r="L93" s="2">
        <v>0</v>
      </c>
      <c r="M93" s="2">
        <v>0</v>
      </c>
      <c r="N93" s="2">
        <f>SUM(B93:M93)</f>
        <v>4008</v>
      </c>
      <c r="O93" s="10">
        <f>N93/O8</f>
        <v>0.39413905005408595</v>
      </c>
      <c r="P93" s="5"/>
      <c r="Q93" s="15"/>
    </row>
    <row r="94" spans="1:17">
      <c r="A94" s="5">
        <v>1954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16</v>
      </c>
      <c r="H94" s="2">
        <v>2831</v>
      </c>
      <c r="I94" s="2">
        <v>453</v>
      </c>
      <c r="J94" s="2">
        <v>445</v>
      </c>
      <c r="K94" s="2">
        <v>29</v>
      </c>
      <c r="L94" s="2">
        <v>0</v>
      </c>
      <c r="M94" s="2">
        <v>0</v>
      </c>
      <c r="N94" s="2">
        <f>SUM(B94:M94)</f>
        <v>3774</v>
      </c>
      <c r="O94" s="10">
        <f>N94/O9</f>
        <v>0.39263420724094883</v>
      </c>
      <c r="P94" s="5"/>
      <c r="Q94" s="15"/>
    </row>
    <row r="95" spans="1:17">
      <c r="A95" s="5">
        <v>1955</v>
      </c>
      <c r="B95" s="2">
        <v>0</v>
      </c>
      <c r="C95" s="2">
        <v>0</v>
      </c>
      <c r="D95" s="2">
        <v>0</v>
      </c>
      <c r="E95" s="2">
        <v>0</v>
      </c>
      <c r="F95" s="2">
        <v>706</v>
      </c>
      <c r="G95" s="2">
        <v>83</v>
      </c>
      <c r="H95" s="2">
        <v>2413</v>
      </c>
      <c r="I95" s="2">
        <v>4781</v>
      </c>
      <c r="J95" s="2">
        <v>982</v>
      </c>
      <c r="K95" s="2">
        <v>9</v>
      </c>
      <c r="L95" s="2">
        <v>0</v>
      </c>
      <c r="M95" s="2">
        <v>0</v>
      </c>
      <c r="N95" s="2">
        <f>SUM(B95:M95)</f>
        <v>8974</v>
      </c>
      <c r="O95" s="10">
        <f>N95/O10</f>
        <v>0.59430463576158943</v>
      </c>
      <c r="P95" s="5"/>
      <c r="Q95" s="15"/>
    </row>
    <row r="96" spans="1:17">
      <c r="A96" s="5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15"/>
      <c r="P96" s="5"/>
      <c r="Q96" s="15"/>
    </row>
    <row r="97" spans="1:17">
      <c r="A97" s="5">
        <v>1956</v>
      </c>
      <c r="B97" s="2">
        <v>0</v>
      </c>
      <c r="C97" s="2">
        <v>0</v>
      </c>
      <c r="D97" s="2">
        <v>0</v>
      </c>
      <c r="E97" s="2">
        <v>0</v>
      </c>
      <c r="F97" s="2">
        <v>131</v>
      </c>
      <c r="G97" s="2">
        <v>204</v>
      </c>
      <c r="H97" s="2">
        <v>2311</v>
      </c>
      <c r="I97" s="2">
        <v>3924</v>
      </c>
      <c r="J97" s="2">
        <v>494</v>
      </c>
      <c r="K97" s="2">
        <v>70</v>
      </c>
      <c r="L97" s="2">
        <v>0</v>
      </c>
      <c r="M97" s="2">
        <v>0</v>
      </c>
      <c r="N97" s="2">
        <f>SUM(B97:M97)</f>
        <v>7134</v>
      </c>
      <c r="O97" s="10">
        <f>N97/O12</f>
        <v>0.54078229229836261</v>
      </c>
      <c r="P97" s="5"/>
      <c r="Q97" s="15"/>
    </row>
    <row r="98" spans="1:17">
      <c r="A98" s="5">
        <v>1957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8</v>
      </c>
      <c r="H98" s="2">
        <v>3249</v>
      </c>
      <c r="I98" s="2">
        <v>2525</v>
      </c>
      <c r="J98" s="2">
        <v>98</v>
      </c>
      <c r="K98" s="2">
        <v>92</v>
      </c>
      <c r="L98" s="2">
        <v>0</v>
      </c>
      <c r="M98" s="2">
        <v>0</v>
      </c>
      <c r="N98" s="2">
        <f>SUM(B98:M98)</f>
        <v>5972</v>
      </c>
      <c r="O98" s="10">
        <f>N98/O13</f>
        <v>0.56914133231678266</v>
      </c>
      <c r="P98" s="5"/>
      <c r="Q98" s="15"/>
    </row>
    <row r="99" spans="1:17">
      <c r="A99" s="5">
        <v>1958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85</v>
      </c>
      <c r="H99" s="2">
        <v>148</v>
      </c>
      <c r="I99" s="2">
        <v>1699</v>
      </c>
      <c r="J99" s="2">
        <v>62</v>
      </c>
      <c r="K99" s="2">
        <v>0</v>
      </c>
      <c r="L99" s="2">
        <v>0</v>
      </c>
      <c r="M99" s="2">
        <v>0</v>
      </c>
      <c r="N99" s="2">
        <f>SUM(B99:M99)</f>
        <v>1994</v>
      </c>
      <c r="O99" s="10">
        <f>N99/O14</f>
        <v>0.23692965779467681</v>
      </c>
      <c r="P99" s="5"/>
      <c r="Q99" s="15"/>
    </row>
    <row r="100" spans="1:17">
      <c r="A100" s="5">
        <v>1959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294</v>
      </c>
      <c r="H100" s="2">
        <v>3577</v>
      </c>
      <c r="I100" s="2">
        <v>4905</v>
      </c>
      <c r="J100" s="2">
        <v>294</v>
      </c>
      <c r="K100" s="2">
        <v>0</v>
      </c>
      <c r="L100" s="2">
        <v>0</v>
      </c>
      <c r="M100" s="2">
        <v>0</v>
      </c>
      <c r="N100" s="2">
        <f>SUM(B100:M100)</f>
        <v>9070</v>
      </c>
      <c r="O100" s="10">
        <f>N100/O15</f>
        <v>0.51980056163677002</v>
      </c>
      <c r="P100" s="5"/>
      <c r="Q100" s="15"/>
    </row>
    <row r="101" spans="1:17">
      <c r="A101" s="5">
        <v>1960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11</v>
      </c>
      <c r="H101" s="2">
        <v>2516</v>
      </c>
      <c r="I101" s="2">
        <v>3025</v>
      </c>
      <c r="J101" s="2">
        <v>177</v>
      </c>
      <c r="K101" s="2">
        <v>0</v>
      </c>
      <c r="L101" s="2">
        <v>0</v>
      </c>
      <c r="M101" s="2">
        <v>0</v>
      </c>
      <c r="N101" s="2">
        <f>SUM(B101:M101)</f>
        <v>5729</v>
      </c>
      <c r="O101" s="10">
        <f>N101/O16</f>
        <v>0.43652849740932642</v>
      </c>
      <c r="P101" s="5"/>
      <c r="Q101" s="15"/>
    </row>
    <row r="102" spans="1:17">
      <c r="A102" s="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2"/>
      <c r="O102" s="10"/>
      <c r="P102" s="5"/>
      <c r="Q102" s="15"/>
    </row>
    <row r="103" spans="1:17">
      <c r="A103" s="5">
        <v>1961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2841</v>
      </c>
      <c r="I103" s="2">
        <v>2069</v>
      </c>
      <c r="J103" s="2">
        <v>591</v>
      </c>
      <c r="K103" s="2">
        <v>0</v>
      </c>
      <c r="L103" s="2">
        <v>0</v>
      </c>
      <c r="M103" s="2">
        <v>0</v>
      </c>
      <c r="N103" s="2">
        <f>SUM(B103:M103)</f>
        <v>5501</v>
      </c>
      <c r="O103" s="10">
        <f>N103/O18</f>
        <v>0.40942244715689191</v>
      </c>
      <c r="P103" s="5"/>
      <c r="Q103" s="15"/>
    </row>
    <row r="104" spans="1:17">
      <c r="A104" s="5">
        <v>1962</v>
      </c>
      <c r="B104" s="2">
        <v>0</v>
      </c>
      <c r="C104" s="2">
        <v>0</v>
      </c>
      <c r="D104" s="2">
        <v>0</v>
      </c>
      <c r="E104" s="2">
        <v>0</v>
      </c>
      <c r="F104" s="2">
        <v>10</v>
      </c>
      <c r="G104" s="2">
        <v>0</v>
      </c>
      <c r="H104" s="2">
        <v>463</v>
      </c>
      <c r="I104" s="2">
        <v>3172</v>
      </c>
      <c r="J104" s="2">
        <v>7</v>
      </c>
      <c r="K104" s="2">
        <v>0</v>
      </c>
      <c r="L104" s="2">
        <v>0</v>
      </c>
      <c r="M104" s="2">
        <v>0</v>
      </c>
      <c r="N104" s="2">
        <f>SUM(B104:M104)</f>
        <v>3652</v>
      </c>
      <c r="O104" s="10">
        <f>N104/O19</f>
        <v>0.32835820895522388</v>
      </c>
      <c r="P104" s="5"/>
      <c r="Q104" s="15"/>
    </row>
    <row r="105" spans="1:17">
      <c r="A105" s="5">
        <v>1963</v>
      </c>
      <c r="B105" s="2">
        <v>0</v>
      </c>
      <c r="C105" s="2">
        <v>0</v>
      </c>
      <c r="D105" s="2">
        <v>0</v>
      </c>
      <c r="E105" s="2">
        <v>0</v>
      </c>
      <c r="F105" s="2">
        <v>31</v>
      </c>
      <c r="G105" s="2">
        <v>181</v>
      </c>
      <c r="H105" s="2">
        <v>3803</v>
      </c>
      <c r="I105" s="2">
        <v>2088</v>
      </c>
      <c r="J105" s="2">
        <v>3</v>
      </c>
      <c r="K105" s="2">
        <v>0</v>
      </c>
      <c r="L105" s="2">
        <v>0</v>
      </c>
      <c r="M105" s="2">
        <v>0</v>
      </c>
      <c r="N105" s="2">
        <f>SUM(B105:M105)</f>
        <v>6106</v>
      </c>
      <c r="O105" s="10">
        <f>N105/O20</f>
        <v>0.40274388232966163</v>
      </c>
      <c r="P105" s="5"/>
      <c r="Q105" s="15"/>
    </row>
    <row r="106" spans="1:17">
      <c r="A106" s="5">
        <v>1964</v>
      </c>
      <c r="B106" s="2">
        <v>0</v>
      </c>
      <c r="C106" s="2">
        <v>0</v>
      </c>
      <c r="D106" s="2">
        <v>0</v>
      </c>
      <c r="E106" s="2">
        <v>0</v>
      </c>
      <c r="F106" s="2">
        <v>149</v>
      </c>
      <c r="G106" s="2">
        <v>187</v>
      </c>
      <c r="H106" s="2">
        <v>4639</v>
      </c>
      <c r="I106" s="2">
        <v>1916</v>
      </c>
      <c r="J106" s="2">
        <v>10</v>
      </c>
      <c r="K106" s="2">
        <v>0</v>
      </c>
      <c r="L106" s="2">
        <v>0</v>
      </c>
      <c r="M106" s="2">
        <v>0</v>
      </c>
      <c r="N106" s="2">
        <f>SUM(B106:M106)</f>
        <v>6901</v>
      </c>
      <c r="O106" s="10">
        <f>N106/O21</f>
        <v>0.46926424588603294</v>
      </c>
      <c r="P106" s="5"/>
      <c r="Q106" s="15"/>
    </row>
    <row r="107" spans="1:17">
      <c r="A107" s="5">
        <v>1965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40</v>
      </c>
      <c r="H107" s="2">
        <v>2360</v>
      </c>
      <c r="I107" s="2">
        <v>3275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5675</v>
      </c>
      <c r="O107" s="10">
        <f>N107/O22</f>
        <v>0.45266012602696021</v>
      </c>
      <c r="P107" s="5"/>
      <c r="Q107" s="15"/>
    </row>
    <row r="108" spans="1:17">
      <c r="A108" s="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2"/>
      <c r="O108" s="10"/>
      <c r="P108" s="5"/>
      <c r="Q108" s="15"/>
    </row>
    <row r="109" spans="1:17">
      <c r="A109" s="5">
        <v>1966</v>
      </c>
      <c r="B109" s="2">
        <v>0</v>
      </c>
      <c r="C109" s="2">
        <v>0</v>
      </c>
      <c r="D109" s="2">
        <v>0</v>
      </c>
      <c r="E109" s="2">
        <v>0</v>
      </c>
      <c r="F109" s="2">
        <v>112</v>
      </c>
      <c r="G109" s="2">
        <v>221</v>
      </c>
      <c r="H109" s="2">
        <v>4900</v>
      </c>
      <c r="I109" s="2">
        <v>1067</v>
      </c>
      <c r="J109" s="2">
        <v>130</v>
      </c>
      <c r="K109" s="2">
        <v>0</v>
      </c>
      <c r="L109" s="2">
        <v>0</v>
      </c>
      <c r="M109" s="2">
        <v>0</v>
      </c>
      <c r="N109" s="2">
        <f>SUM(B109:M109)</f>
        <v>6430</v>
      </c>
      <c r="O109" s="10">
        <f>N109/O24</f>
        <v>0.44671390857301652</v>
      </c>
      <c r="P109" s="5"/>
      <c r="Q109" s="15"/>
    </row>
    <row r="110" spans="1:17">
      <c r="A110" s="5">
        <v>1967</v>
      </c>
      <c r="B110" s="2">
        <v>0</v>
      </c>
      <c r="C110" s="2">
        <v>0</v>
      </c>
      <c r="D110" s="2">
        <v>0</v>
      </c>
      <c r="E110" s="2">
        <v>0</v>
      </c>
      <c r="F110" s="2">
        <v>9</v>
      </c>
      <c r="G110" s="2">
        <v>0</v>
      </c>
      <c r="H110" s="2">
        <v>2791</v>
      </c>
      <c r="I110" s="2">
        <v>4112</v>
      </c>
      <c r="J110" s="2">
        <v>245</v>
      </c>
      <c r="K110" s="2">
        <v>0</v>
      </c>
      <c r="L110" s="2">
        <v>0</v>
      </c>
      <c r="M110" s="2">
        <v>0</v>
      </c>
      <c r="N110" s="2">
        <f>SUM(B110:M110)</f>
        <v>7157</v>
      </c>
      <c r="O110" s="10">
        <f>N110/O25</f>
        <v>0.55879138038725795</v>
      </c>
      <c r="P110" s="5"/>
      <c r="Q110" s="15"/>
    </row>
    <row r="111" spans="1:17">
      <c r="A111" s="5">
        <v>1968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450</v>
      </c>
      <c r="H111" s="2">
        <v>5883</v>
      </c>
      <c r="I111" s="2">
        <v>1960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8293</v>
      </c>
      <c r="O111" s="10">
        <f>N111/O26</f>
        <v>0.59248410373651494</v>
      </c>
      <c r="P111" s="5"/>
      <c r="Q111" s="15"/>
    </row>
    <row r="112" spans="1:17">
      <c r="A112" s="5">
        <v>1969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27</v>
      </c>
      <c r="H112" s="2">
        <v>1327</v>
      </c>
      <c r="I112" s="2">
        <v>2591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3945</v>
      </c>
      <c r="O112" s="10">
        <f>N112/O27</f>
        <v>0.38442798674722278</v>
      </c>
      <c r="P112" s="5"/>
      <c r="Q112" s="15"/>
    </row>
    <row r="113" spans="1:17">
      <c r="A113" s="5">
        <v>1970</v>
      </c>
      <c r="B113" s="2">
        <v>0</v>
      </c>
      <c r="C113" s="2">
        <v>0</v>
      </c>
      <c r="D113" s="2">
        <v>0</v>
      </c>
      <c r="E113" s="2">
        <v>0</v>
      </c>
      <c r="F113" s="2">
        <v>14</v>
      </c>
      <c r="G113" s="2">
        <v>461</v>
      </c>
      <c r="H113" s="2">
        <v>6557</v>
      </c>
      <c r="I113" s="2">
        <v>2714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9746</v>
      </c>
      <c r="O113" s="10">
        <f>N113/O28</f>
        <v>0.58703770630044572</v>
      </c>
      <c r="P113" s="5"/>
      <c r="Q113" s="15"/>
    </row>
    <row r="114" spans="1:17">
      <c r="A114" s="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2"/>
      <c r="O114" s="10"/>
      <c r="P114" s="5"/>
      <c r="Q114" s="15"/>
    </row>
    <row r="115" spans="1:17">
      <c r="A115" s="5">
        <v>1971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257</v>
      </c>
      <c r="H115" s="2">
        <v>4842</v>
      </c>
      <c r="I115" s="2">
        <v>3703</v>
      </c>
      <c r="J115" s="2">
        <v>44</v>
      </c>
      <c r="K115" s="2">
        <v>0</v>
      </c>
      <c r="L115" s="2">
        <v>0</v>
      </c>
      <c r="M115" s="2">
        <v>0</v>
      </c>
      <c r="N115" s="2">
        <f>SUM(B115:M115)</f>
        <v>8846</v>
      </c>
      <c r="O115" s="10">
        <f>N115/O30</f>
        <v>0.53618620438841069</v>
      </c>
      <c r="P115" s="5"/>
      <c r="Q115" s="15"/>
    </row>
    <row r="116" spans="1:17">
      <c r="A116" s="5">
        <v>1972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13</v>
      </c>
      <c r="H116" s="2">
        <v>3418</v>
      </c>
      <c r="I116" s="2">
        <v>1978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5409</v>
      </c>
      <c r="O116" s="10">
        <f>N116/O31</f>
        <v>0.42343823391263502</v>
      </c>
      <c r="P116" s="5"/>
      <c r="Q116" s="15"/>
    </row>
    <row r="117" spans="1:17">
      <c r="A117" s="5">
        <v>1973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622</v>
      </c>
      <c r="H117" s="2">
        <v>2752</v>
      </c>
      <c r="I117" s="2">
        <v>2477</v>
      </c>
      <c r="J117" s="2">
        <v>45</v>
      </c>
      <c r="K117" s="2">
        <v>0</v>
      </c>
      <c r="L117" s="2">
        <v>0</v>
      </c>
      <c r="M117" s="2">
        <v>0</v>
      </c>
      <c r="N117" s="2">
        <f>SUM(B117:M117)</f>
        <v>5896</v>
      </c>
      <c r="O117" s="10">
        <f>N117/O32</f>
        <v>0.42989427633977395</v>
      </c>
      <c r="P117" s="5"/>
      <c r="Q117" s="15"/>
    </row>
    <row r="118" spans="1:17">
      <c r="A118" s="5">
        <v>1974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1082</v>
      </c>
      <c r="H118" s="2">
        <v>6921</v>
      </c>
      <c r="I118" s="2">
        <v>990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8993</v>
      </c>
      <c r="O118" s="10">
        <f>N118/O33</f>
        <v>0.60380018799516588</v>
      </c>
      <c r="P118" s="5"/>
      <c r="Q118" s="15"/>
    </row>
    <row r="119" spans="1:17">
      <c r="A119" s="5">
        <v>1975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4858</v>
      </c>
      <c r="I119" s="2">
        <v>2643</v>
      </c>
      <c r="J119" s="2">
        <v>77</v>
      </c>
      <c r="K119" s="2">
        <v>0</v>
      </c>
      <c r="L119" s="2">
        <v>0</v>
      </c>
      <c r="M119" s="2">
        <v>0</v>
      </c>
      <c r="N119" s="2">
        <f>SUM(B119:M119)</f>
        <v>7578</v>
      </c>
      <c r="O119" s="10">
        <f>N119/O34</f>
        <v>0.51986005350895248</v>
      </c>
      <c r="P119" s="5"/>
      <c r="Q119" s="15"/>
    </row>
    <row r="120" spans="1:17">
      <c r="A120" s="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2"/>
      <c r="O120" s="10"/>
      <c r="P120" s="5"/>
      <c r="Q120" s="15"/>
    </row>
    <row r="121" spans="1:17">
      <c r="A121" s="5">
        <v>1976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2117</v>
      </c>
      <c r="H121" s="2">
        <v>5892</v>
      </c>
      <c r="I121" s="2">
        <v>3945</v>
      </c>
      <c r="J121" s="2">
        <v>171</v>
      </c>
      <c r="K121" s="2">
        <v>0</v>
      </c>
      <c r="L121" s="2">
        <v>0</v>
      </c>
      <c r="M121" s="2">
        <v>0</v>
      </c>
      <c r="N121" s="2">
        <f>SUM(B121:M121)</f>
        <v>12125</v>
      </c>
      <c r="O121" s="10">
        <f>N121/O36</f>
        <v>0.60027724144759642</v>
      </c>
      <c r="P121" s="5"/>
      <c r="Q121" s="15"/>
    </row>
    <row r="122" spans="1:17">
      <c r="A122" s="5">
        <v>1977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74</v>
      </c>
      <c r="H122" s="2">
        <v>5366</v>
      </c>
      <c r="I122" s="2">
        <v>442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5882</v>
      </c>
      <c r="O122" s="10">
        <f>N122/O37</f>
        <v>0.52550701331189131</v>
      </c>
      <c r="P122" s="5"/>
      <c r="Q122" s="15"/>
    </row>
    <row r="123" spans="1:17">
      <c r="A123" s="5">
        <v>1978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653</v>
      </c>
      <c r="H123" s="2">
        <v>3701</v>
      </c>
      <c r="I123" s="2">
        <v>2484</v>
      </c>
      <c r="J123" s="2">
        <v>234</v>
      </c>
      <c r="K123" s="2">
        <v>0</v>
      </c>
      <c r="L123" s="2">
        <v>0</v>
      </c>
      <c r="M123" s="2">
        <v>0</v>
      </c>
      <c r="N123" s="2">
        <f>SUM(B123:M123)</f>
        <v>7072</v>
      </c>
      <c r="O123" s="10">
        <f>N123/O38</f>
        <v>0.46593754117802083</v>
      </c>
      <c r="P123" s="5"/>
      <c r="Q123" s="15"/>
    </row>
    <row r="124" spans="1:17">
      <c r="A124" s="5">
        <v>1979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1276</v>
      </c>
      <c r="I124" s="2">
        <v>3041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4317</v>
      </c>
      <c r="O124" s="10">
        <f>N124/O39</f>
        <v>0.40981583444085817</v>
      </c>
      <c r="P124" s="5"/>
      <c r="Q124" s="15"/>
    </row>
    <row r="125" spans="1:17">
      <c r="A125" s="5">
        <v>1980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326</v>
      </c>
      <c r="H125" s="2">
        <v>5341</v>
      </c>
      <c r="I125" s="2">
        <v>2242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7909</v>
      </c>
      <c r="O125" s="10">
        <f>N125/O40</f>
        <v>0.51224093264248705</v>
      </c>
      <c r="P125" s="5"/>
      <c r="Q125" s="15"/>
    </row>
    <row r="126" spans="1:17">
      <c r="A126" s="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2"/>
      <c r="O126" s="10"/>
      <c r="P126" s="5"/>
      <c r="Q126" s="15"/>
    </row>
    <row r="127" spans="1:17">
      <c r="A127" s="5">
        <v>1981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442</v>
      </c>
      <c r="H127" s="2">
        <v>2167</v>
      </c>
      <c r="I127" s="2">
        <v>215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2824</v>
      </c>
      <c r="O127" s="10">
        <f>N127/O42</f>
        <v>0.32913752913752914</v>
      </c>
      <c r="P127" s="5"/>
      <c r="Q127" s="15"/>
    </row>
    <row r="128" spans="1:17">
      <c r="A128" s="5">
        <v>1982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2572</v>
      </c>
      <c r="I128" s="2">
        <v>2220</v>
      </c>
      <c r="J128" s="2">
        <v>162</v>
      </c>
      <c r="K128" s="2">
        <v>0</v>
      </c>
      <c r="L128" s="2">
        <v>0</v>
      </c>
      <c r="M128" s="2">
        <v>0</v>
      </c>
      <c r="N128" s="2">
        <f>SUM(B128:M128)</f>
        <v>4954</v>
      </c>
      <c r="O128" s="10">
        <f>N128/O43</f>
        <v>0.42147354092223926</v>
      </c>
      <c r="P128" s="5"/>
      <c r="Q128" s="15"/>
    </row>
    <row r="129" spans="1:17">
      <c r="A129" s="5">
        <v>1983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4495</v>
      </c>
      <c r="I129" s="2">
        <v>2577</v>
      </c>
      <c r="J129" s="2">
        <v>132</v>
      </c>
      <c r="K129" s="2">
        <v>0</v>
      </c>
      <c r="L129" s="2">
        <v>0</v>
      </c>
      <c r="M129" s="2">
        <v>0</v>
      </c>
      <c r="N129" s="2">
        <f>SUM(B129:M129)</f>
        <v>7204</v>
      </c>
      <c r="O129" s="10">
        <f>N129/O44</f>
        <v>0.46244704069842085</v>
      </c>
      <c r="P129" s="5"/>
      <c r="Q129" s="15"/>
    </row>
    <row r="130" spans="1:17">
      <c r="A130" s="5">
        <v>1984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4007</v>
      </c>
      <c r="I130" s="2">
        <v>3180</v>
      </c>
      <c r="J130" s="2">
        <v>100</v>
      </c>
      <c r="K130" s="2">
        <v>0</v>
      </c>
      <c r="L130" s="2">
        <v>0</v>
      </c>
      <c r="M130" s="2">
        <v>0</v>
      </c>
      <c r="N130" s="2">
        <f>SUM(B130:M130)</f>
        <v>7287</v>
      </c>
      <c r="O130" s="10">
        <f>N130/O45</f>
        <v>0.44022231619645985</v>
      </c>
      <c r="P130" s="5"/>
      <c r="Q130" s="15"/>
    </row>
    <row r="131" spans="1:17">
      <c r="A131" s="5">
        <v>1985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175</v>
      </c>
      <c r="H131" s="2">
        <v>3186</v>
      </c>
      <c r="I131" s="2">
        <v>1156</v>
      </c>
      <c r="J131" s="2">
        <v>65</v>
      </c>
      <c r="K131" s="2">
        <v>0</v>
      </c>
      <c r="L131" s="2">
        <v>0</v>
      </c>
      <c r="M131" s="2">
        <v>0</v>
      </c>
      <c r="N131" s="2">
        <f>SUM(B131:M131)</f>
        <v>4582</v>
      </c>
      <c r="O131" s="10">
        <f>N131/O46</f>
        <v>0.33104544469330249</v>
      </c>
      <c r="P131" s="5"/>
      <c r="Q131" s="15"/>
    </row>
    <row r="132" spans="1:17">
      <c r="A132" s="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2"/>
      <c r="O132" s="10"/>
      <c r="P132" s="5"/>
      <c r="Q132" s="15"/>
    </row>
    <row r="133" spans="1:17">
      <c r="A133" s="5">
        <v>1986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881</v>
      </c>
      <c r="H133" s="2">
        <v>3747</v>
      </c>
      <c r="I133" s="2">
        <v>606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5234</v>
      </c>
      <c r="O133" s="10">
        <f>N133/O48</f>
        <v>0.34285339971177781</v>
      </c>
      <c r="P133" s="5"/>
      <c r="Q133" s="15"/>
    </row>
    <row r="134" spans="1:17">
      <c r="A134" s="5">
        <v>1987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1238</v>
      </c>
      <c r="H134" s="2">
        <v>3532</v>
      </c>
      <c r="I134" s="2">
        <v>1117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5887</v>
      </c>
      <c r="O134" s="10">
        <f>N134/O49</f>
        <v>0.42080057183702646</v>
      </c>
      <c r="P134" s="5"/>
      <c r="Q134" s="15"/>
    </row>
    <row r="135" spans="1:17">
      <c r="A135" s="5">
        <v>1988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2924</v>
      </c>
      <c r="H135" s="2">
        <v>3108</v>
      </c>
      <c r="I135" s="2">
        <v>2059</v>
      </c>
      <c r="J135" s="2">
        <v>17</v>
      </c>
      <c r="K135" s="2">
        <v>0</v>
      </c>
      <c r="L135" s="2">
        <v>0</v>
      </c>
      <c r="M135" s="2">
        <v>0</v>
      </c>
      <c r="N135" s="2">
        <f>SUM(B135:M135)</f>
        <v>8108</v>
      </c>
      <c r="O135" s="10">
        <f>N135/O50</f>
        <v>0.43097857864242811</v>
      </c>
      <c r="P135" s="5"/>
      <c r="Q135" s="15"/>
    </row>
    <row r="136" spans="1:17">
      <c r="A136" s="5">
        <v>1989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373</v>
      </c>
      <c r="H136" s="2">
        <v>3325</v>
      </c>
      <c r="I136" s="2">
        <v>2262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5960</v>
      </c>
      <c r="O136" s="10">
        <f>N136/O51</f>
        <v>0.39577661199282821</v>
      </c>
      <c r="P136" s="5"/>
      <c r="Q136" s="15"/>
    </row>
    <row r="137" spans="1:17">
      <c r="A137" s="4">
        <v>1990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45</v>
      </c>
      <c r="H137" s="2">
        <v>3715</v>
      </c>
      <c r="I137" s="2">
        <v>1724</v>
      </c>
      <c r="J137" s="2">
        <v>363</v>
      </c>
      <c r="K137" s="2">
        <v>0</v>
      </c>
      <c r="L137" s="2">
        <v>0</v>
      </c>
      <c r="M137" s="2">
        <v>0</v>
      </c>
      <c r="N137" s="2">
        <f>SUM(B137:M137)</f>
        <v>5847</v>
      </c>
      <c r="O137" s="10">
        <f>N137/O52</f>
        <v>0.42904314646316405</v>
      </c>
      <c r="P137" s="5"/>
      <c r="Q137" s="15"/>
    </row>
    <row r="138" spans="1:17">
      <c r="A138" s="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2"/>
      <c r="O138" s="10"/>
      <c r="P138" s="5"/>
      <c r="Q138" s="15"/>
    </row>
    <row r="139" spans="1:17">
      <c r="A139" s="5">
        <v>1991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677</v>
      </c>
      <c r="H139" s="2">
        <v>2859</v>
      </c>
      <c r="I139" s="2">
        <v>1093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4629</v>
      </c>
      <c r="O139" s="10">
        <f>N139/O54</f>
        <v>0.37834082550061299</v>
      </c>
      <c r="P139" s="5"/>
      <c r="Q139" s="15"/>
    </row>
    <row r="140" spans="1:17">
      <c r="A140" s="5">
        <v>1992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</v>
      </c>
      <c r="H140" s="2">
        <v>646</v>
      </c>
      <c r="I140" s="2">
        <v>730</v>
      </c>
      <c r="J140" s="2">
        <v>44</v>
      </c>
      <c r="K140" s="2">
        <v>0</v>
      </c>
      <c r="L140" s="2">
        <v>0</v>
      </c>
      <c r="M140" s="2">
        <v>0</v>
      </c>
      <c r="N140" s="2">
        <f>SUM(B140:M140)</f>
        <v>1422</v>
      </c>
      <c r="O140" s="10">
        <f>N140/O55</f>
        <v>0.2</v>
      </c>
      <c r="P140" s="5"/>
      <c r="Q140" s="15"/>
    </row>
    <row r="141" spans="1:17">
      <c r="A141" s="5">
        <v>1993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309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309</v>
      </c>
      <c r="O141" s="10">
        <f>N141/O56</f>
        <v>3.3682145192936559E-2</v>
      </c>
      <c r="P141" s="5"/>
      <c r="Q141" s="15"/>
    </row>
    <row r="142" spans="1:17">
      <c r="A142" s="5">
        <v>1994</v>
      </c>
      <c r="B142" s="15">
        <v>0</v>
      </c>
      <c r="C142" s="15">
        <v>0</v>
      </c>
      <c r="D142" s="15">
        <v>0</v>
      </c>
      <c r="E142" s="15">
        <v>0</v>
      </c>
      <c r="F142" s="15">
        <v>0</v>
      </c>
      <c r="G142" s="15">
        <v>1174</v>
      </c>
      <c r="H142" s="15">
        <v>1639</v>
      </c>
      <c r="I142" s="15">
        <v>2227</v>
      </c>
      <c r="J142" s="15">
        <v>0</v>
      </c>
      <c r="K142" s="15">
        <v>0</v>
      </c>
      <c r="L142" s="15">
        <v>0</v>
      </c>
      <c r="M142" s="15">
        <v>0</v>
      </c>
      <c r="N142" s="2">
        <f>SUM(B142:M142)</f>
        <v>5040</v>
      </c>
      <c r="O142" s="10">
        <f>N142/O57</f>
        <v>0.3656943839791032</v>
      </c>
      <c r="P142" s="5"/>
      <c r="Q142" s="15"/>
    </row>
    <row r="143" spans="1:17">
      <c r="A143" s="5">
        <v>1995</v>
      </c>
      <c r="B143" s="15">
        <v>0</v>
      </c>
      <c r="C143" s="15">
        <v>0</v>
      </c>
      <c r="D143" s="15">
        <v>0</v>
      </c>
      <c r="E143" s="15">
        <v>0</v>
      </c>
      <c r="F143" s="15">
        <v>0</v>
      </c>
      <c r="G143" s="15">
        <v>52</v>
      </c>
      <c r="H143" s="15">
        <v>3255</v>
      </c>
      <c r="I143" s="15">
        <v>2427</v>
      </c>
      <c r="J143" s="15">
        <v>495</v>
      </c>
      <c r="K143" s="15">
        <v>0</v>
      </c>
      <c r="L143" s="15">
        <v>0</v>
      </c>
      <c r="M143" s="15">
        <v>0</v>
      </c>
      <c r="N143" s="2">
        <f>SUM(B143:M143)</f>
        <v>6229</v>
      </c>
      <c r="O143" s="10">
        <f>N143/O58</f>
        <v>0.36064150069476608</v>
      </c>
      <c r="P143" s="5"/>
      <c r="Q143" s="15"/>
    </row>
    <row r="144" spans="1:17">
      <c r="A144" s="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2"/>
      <c r="O144" s="10"/>
      <c r="P144" s="5"/>
      <c r="Q144" s="15"/>
    </row>
    <row r="145" spans="1:17">
      <c r="A145" s="5">
        <v>1996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828</v>
      </c>
      <c r="H145" s="15">
        <v>2445</v>
      </c>
      <c r="I145" s="15">
        <v>1676</v>
      </c>
      <c r="J145" s="15">
        <v>14</v>
      </c>
      <c r="K145" s="15">
        <v>0</v>
      </c>
      <c r="L145" s="15">
        <v>0</v>
      </c>
      <c r="M145" s="15">
        <v>0</v>
      </c>
      <c r="N145" s="2">
        <f>SUM(B145:M145)</f>
        <v>4963</v>
      </c>
      <c r="O145" s="10">
        <f>N145/O60</f>
        <v>0.34867219333989041</v>
      </c>
      <c r="P145" s="5"/>
      <c r="Q145" s="15"/>
    </row>
    <row r="146" spans="1:17" ht="15.75">
      <c r="A146" s="5">
        <v>1997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6</v>
      </c>
      <c r="H146" s="15">
        <v>2423</v>
      </c>
      <c r="I146" s="15">
        <v>1340</v>
      </c>
      <c r="J146" s="15">
        <v>57</v>
      </c>
      <c r="K146" s="15">
        <v>0</v>
      </c>
      <c r="L146" s="15">
        <v>0</v>
      </c>
      <c r="M146" s="15">
        <v>0</v>
      </c>
      <c r="N146" s="2">
        <f>SUM(B146:M146)</f>
        <v>3826</v>
      </c>
      <c r="O146" s="10">
        <f>N146/O61</f>
        <v>0.31087998699926872</v>
      </c>
      <c r="P146" s="7"/>
      <c r="Q146" s="15"/>
    </row>
    <row r="147" spans="1:17" ht="15.75">
      <c r="A147" s="5">
        <v>1998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1401</v>
      </c>
      <c r="H147" s="15">
        <v>2684</v>
      </c>
      <c r="I147" s="15">
        <v>1536</v>
      </c>
      <c r="J147" s="15">
        <v>20</v>
      </c>
      <c r="K147" s="15">
        <v>0</v>
      </c>
      <c r="L147" s="15">
        <v>0</v>
      </c>
      <c r="M147" s="15">
        <v>0</v>
      </c>
      <c r="N147" s="2">
        <f>SUM(B147:M147)</f>
        <v>5641</v>
      </c>
      <c r="O147" s="10">
        <f>N147/O62</f>
        <v>0.39725352112676054</v>
      </c>
      <c r="P147" s="7"/>
      <c r="Q147" s="15"/>
    </row>
    <row r="148" spans="1:17" ht="15.75">
      <c r="A148" s="5">
        <v>1999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555</v>
      </c>
      <c r="H148" s="15">
        <v>3506</v>
      </c>
      <c r="I148" s="15">
        <v>1725</v>
      </c>
      <c r="J148" s="15">
        <v>135</v>
      </c>
      <c r="K148" s="15">
        <v>0</v>
      </c>
      <c r="L148" s="15">
        <v>0</v>
      </c>
      <c r="M148" s="15">
        <v>0</v>
      </c>
      <c r="N148" s="2">
        <f>SUM(B148:M148)</f>
        <v>5921</v>
      </c>
      <c r="O148" s="10">
        <f>N148/O63</f>
        <v>0.38742393509127787</v>
      </c>
      <c r="P148" s="7"/>
      <c r="Q148" s="15"/>
    </row>
    <row r="149" spans="1:17" ht="15.75">
      <c r="A149" s="5">
        <v>2000</v>
      </c>
      <c r="B149" s="15">
        <v>0</v>
      </c>
      <c r="C149" s="15">
        <v>0</v>
      </c>
      <c r="D149" s="15">
        <v>0</v>
      </c>
      <c r="E149" s="15">
        <v>0</v>
      </c>
      <c r="F149" s="15">
        <v>0</v>
      </c>
      <c r="G149" s="15">
        <v>2044</v>
      </c>
      <c r="H149" s="15">
        <v>3045</v>
      </c>
      <c r="I149" s="15">
        <v>2596</v>
      </c>
      <c r="J149" s="15">
        <v>0</v>
      </c>
      <c r="K149" s="15">
        <v>0</v>
      </c>
      <c r="L149" s="15">
        <v>0</v>
      </c>
      <c r="M149" s="15">
        <v>0</v>
      </c>
      <c r="N149" s="2">
        <f>SUM(B149:M149)</f>
        <v>7685</v>
      </c>
      <c r="O149" s="10">
        <f>N149/O64</f>
        <v>0.41617025885411024</v>
      </c>
      <c r="P149" s="7"/>
      <c r="Q149" s="15"/>
    </row>
    <row r="150" spans="1:17" ht="15.75">
      <c r="A150" s="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2"/>
      <c r="O150" s="10"/>
      <c r="P150" s="7"/>
      <c r="Q150" s="15"/>
    </row>
    <row r="151" spans="1:17" ht="15.75">
      <c r="A151" s="5">
        <v>2001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244</v>
      </c>
      <c r="H151" s="15">
        <v>1461</v>
      </c>
      <c r="I151" s="15">
        <v>2885</v>
      </c>
      <c r="J151" s="15">
        <v>0</v>
      </c>
      <c r="K151" s="15">
        <v>0</v>
      </c>
      <c r="L151" s="15">
        <v>0</v>
      </c>
      <c r="M151" s="15">
        <v>0</v>
      </c>
      <c r="N151" s="2">
        <f>SUM(B151:M151)</f>
        <v>4590</v>
      </c>
      <c r="O151" s="10">
        <f>N151/O66</f>
        <v>0.40608687958948952</v>
      </c>
      <c r="P151" s="7"/>
      <c r="Q151" s="15"/>
    </row>
    <row r="152" spans="1:17" ht="15.75">
      <c r="A152" s="5">
        <v>2002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769</v>
      </c>
      <c r="H152" s="15">
        <v>3560</v>
      </c>
      <c r="I152" s="15">
        <v>1206</v>
      </c>
      <c r="J152" s="15">
        <v>0</v>
      </c>
      <c r="K152" s="15">
        <v>0</v>
      </c>
      <c r="L152" s="15">
        <v>0</v>
      </c>
      <c r="M152" s="15">
        <v>0</v>
      </c>
      <c r="N152" s="2">
        <f>SUM(B152:M152)</f>
        <v>5535</v>
      </c>
      <c r="O152" s="10">
        <f>N152/O67</f>
        <v>0.49191254888019909</v>
      </c>
      <c r="P152" s="7"/>
      <c r="Q152" s="15"/>
    </row>
    <row r="153" spans="1:17" ht="15.75">
      <c r="A153" s="5">
        <v>2003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0</v>
      </c>
      <c r="H153" s="15">
        <v>2290</v>
      </c>
      <c r="I153" s="15">
        <v>1332</v>
      </c>
      <c r="J153" s="15">
        <v>0</v>
      </c>
      <c r="K153" s="15">
        <v>0</v>
      </c>
      <c r="L153" s="15">
        <v>0</v>
      </c>
      <c r="M153" s="15">
        <v>0</v>
      </c>
      <c r="N153" s="2">
        <f>SUM(B153:M153)</f>
        <v>3622</v>
      </c>
      <c r="O153" s="10">
        <f>N153/O68</f>
        <v>0.44311230731587964</v>
      </c>
      <c r="P153" s="7"/>
      <c r="Q153" s="15"/>
    </row>
    <row r="154" spans="1:17" ht="15.75">
      <c r="A154" s="5">
        <v>2004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15">
        <v>241</v>
      </c>
      <c r="H154" s="15">
        <v>711</v>
      </c>
      <c r="I154" s="15">
        <v>456</v>
      </c>
      <c r="J154" s="15">
        <v>49</v>
      </c>
      <c r="K154" s="15">
        <v>0</v>
      </c>
      <c r="L154" s="15">
        <v>0</v>
      </c>
      <c r="M154" s="15">
        <v>0</v>
      </c>
      <c r="N154" s="2">
        <f>SUM(B154:M154)</f>
        <v>1457</v>
      </c>
      <c r="O154" s="10">
        <f>N154/O69</f>
        <v>0.25120689655172412</v>
      </c>
      <c r="P154" s="7"/>
      <c r="Q154" s="15"/>
    </row>
    <row r="155" spans="1:17" ht="15.75">
      <c r="A155" s="5">
        <v>2005</v>
      </c>
      <c r="B155" s="15">
        <v>0</v>
      </c>
      <c r="C155" s="15">
        <v>0</v>
      </c>
      <c r="D155" s="15">
        <v>0</v>
      </c>
      <c r="E155" s="15">
        <v>0</v>
      </c>
      <c r="F155" s="15">
        <v>0</v>
      </c>
      <c r="G155" s="15">
        <v>493</v>
      </c>
      <c r="H155" s="15">
        <v>795</v>
      </c>
      <c r="I155" s="15">
        <v>195</v>
      </c>
      <c r="J155" s="15">
        <v>0</v>
      </c>
      <c r="K155" s="15">
        <v>0</v>
      </c>
      <c r="L155" s="15">
        <v>0</v>
      </c>
      <c r="M155" s="15">
        <v>0</v>
      </c>
      <c r="N155" s="2">
        <f>SUM(B155:M155)</f>
        <v>1483</v>
      </c>
      <c r="O155" s="10">
        <f>N155/O70</f>
        <v>0.31472835314091679</v>
      </c>
      <c r="P155" s="7"/>
      <c r="Q155" s="15"/>
    </row>
    <row r="156" spans="1:17" ht="15.75">
      <c r="A156" s="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2"/>
      <c r="O156" s="10"/>
      <c r="P156" s="7"/>
      <c r="Q156" s="15"/>
    </row>
    <row r="157" spans="1:17" ht="15.75">
      <c r="A157" s="5">
        <v>2006</v>
      </c>
      <c r="B157" s="15">
        <v>0</v>
      </c>
      <c r="C157" s="15">
        <v>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2">
        <v>0</v>
      </c>
      <c r="O157" s="10">
        <v>0</v>
      </c>
      <c r="P157" s="7"/>
      <c r="Q157" s="15"/>
    </row>
    <row r="158" spans="1:17" ht="15.75">
      <c r="A158" s="5">
        <v>2007</v>
      </c>
      <c r="B158" s="15">
        <v>0</v>
      </c>
      <c r="C158" s="15">
        <v>0</v>
      </c>
      <c r="D158" s="15">
        <v>0</v>
      </c>
      <c r="E158" s="15">
        <v>0</v>
      </c>
      <c r="F158" s="15">
        <v>0</v>
      </c>
      <c r="G158" s="15">
        <v>0</v>
      </c>
      <c r="H158" s="15">
        <v>0</v>
      </c>
      <c r="I158" s="15">
        <v>0</v>
      </c>
      <c r="J158" s="15">
        <v>0</v>
      </c>
      <c r="K158" s="15">
        <v>0</v>
      </c>
      <c r="L158" s="15">
        <v>0</v>
      </c>
      <c r="M158" s="15">
        <v>0</v>
      </c>
      <c r="N158" s="2">
        <v>0</v>
      </c>
      <c r="O158" s="10">
        <v>0</v>
      </c>
      <c r="P158" s="7"/>
      <c r="Q158" s="15"/>
    </row>
    <row r="159" spans="1:17">
      <c r="A159" s="5">
        <v>2008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15">
        <v>94</v>
      </c>
      <c r="H159" s="15">
        <v>440</v>
      </c>
      <c r="I159" s="15">
        <v>526</v>
      </c>
      <c r="J159" s="15">
        <v>0</v>
      </c>
      <c r="K159" s="15">
        <v>0</v>
      </c>
      <c r="L159" s="15">
        <v>0</v>
      </c>
      <c r="M159" s="15">
        <v>0</v>
      </c>
      <c r="N159" s="2">
        <f>SUM(B159:M159)</f>
        <v>1060</v>
      </c>
      <c r="O159" s="10">
        <f>N159/O74</f>
        <v>0.18708083303918108</v>
      </c>
      <c r="P159" s="5"/>
      <c r="Q159" s="15"/>
    </row>
    <row r="160" spans="1:17">
      <c r="A160" s="5">
        <v>2009</v>
      </c>
      <c r="B160" s="15">
        <v>0</v>
      </c>
      <c r="C160" s="15">
        <v>0</v>
      </c>
      <c r="D160" s="15">
        <v>0</v>
      </c>
      <c r="E160" s="15">
        <v>0</v>
      </c>
      <c r="F160" s="15">
        <v>0</v>
      </c>
      <c r="G160" s="15">
        <v>16</v>
      </c>
      <c r="H160" s="15">
        <v>990</v>
      </c>
      <c r="I160" s="15">
        <v>1446</v>
      </c>
      <c r="J160" s="15">
        <v>71</v>
      </c>
      <c r="K160" s="15">
        <v>0</v>
      </c>
      <c r="L160" s="15">
        <v>0</v>
      </c>
      <c r="M160" s="15">
        <v>0</v>
      </c>
      <c r="N160" s="2">
        <f>SUM(B160:M160)</f>
        <v>2523</v>
      </c>
      <c r="O160" s="10">
        <f>N160/O75</f>
        <v>0.39820075757575757</v>
      </c>
      <c r="P160" s="5"/>
      <c r="Q160" s="15"/>
    </row>
    <row r="161" spans="1:17">
      <c r="A161" s="5">
        <v>2010</v>
      </c>
      <c r="B161" s="15">
        <v>0</v>
      </c>
      <c r="C161" s="15">
        <v>0</v>
      </c>
      <c r="D161" s="15">
        <v>0</v>
      </c>
      <c r="E161" s="15">
        <v>0</v>
      </c>
      <c r="F161" s="15">
        <v>0</v>
      </c>
      <c r="G161" s="15">
        <v>0</v>
      </c>
      <c r="H161" s="15">
        <v>1275</v>
      </c>
      <c r="I161" s="15">
        <v>1494</v>
      </c>
      <c r="J161" s="15">
        <v>0</v>
      </c>
      <c r="K161" s="15">
        <v>0</v>
      </c>
      <c r="L161" s="15">
        <v>0</v>
      </c>
      <c r="M161" s="15">
        <v>0</v>
      </c>
      <c r="N161" s="2">
        <f>SUM(B161:M161)</f>
        <v>2769</v>
      </c>
      <c r="O161" s="10">
        <f>N161/O76</f>
        <v>0.42672214516874712</v>
      </c>
      <c r="P161" s="5"/>
      <c r="Q161" s="15"/>
    </row>
    <row r="162" spans="1:17">
      <c r="A162" s="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2"/>
      <c r="O162" s="10"/>
      <c r="P162" s="5"/>
      <c r="Q162" s="15"/>
    </row>
    <row r="163" spans="1:17">
      <c r="A163" s="5">
        <v>2011</v>
      </c>
      <c r="B163" s="15">
        <v>0</v>
      </c>
      <c r="C163" s="15">
        <v>0</v>
      </c>
      <c r="D163" s="15">
        <v>0</v>
      </c>
      <c r="E163" s="15">
        <v>0</v>
      </c>
      <c r="F163" s="15">
        <v>0</v>
      </c>
      <c r="G163" s="15">
        <v>152</v>
      </c>
      <c r="H163" s="15">
        <v>1315</v>
      </c>
      <c r="I163" s="15">
        <v>696</v>
      </c>
      <c r="J163" s="15">
        <v>6</v>
      </c>
      <c r="K163" s="15">
        <v>0</v>
      </c>
      <c r="L163" s="15">
        <v>0</v>
      </c>
      <c r="M163" s="15">
        <v>0</v>
      </c>
      <c r="N163" s="2">
        <f t="shared" ref="N163:N168" si="3">SUM(B163:M163)</f>
        <v>2169</v>
      </c>
      <c r="O163" s="10">
        <f>N163/O78</f>
        <v>0.30678925035360677</v>
      </c>
      <c r="P163" s="5"/>
      <c r="Q163" s="15"/>
    </row>
    <row r="164" spans="1:17">
      <c r="A164" s="5">
        <v>2012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15">
        <v>671</v>
      </c>
      <c r="H164" s="15">
        <v>2267</v>
      </c>
      <c r="I164" s="15">
        <v>1256</v>
      </c>
      <c r="J164" s="15">
        <v>0</v>
      </c>
      <c r="K164" s="15">
        <v>0</v>
      </c>
      <c r="L164" s="15">
        <v>0</v>
      </c>
      <c r="M164" s="15">
        <v>0</v>
      </c>
      <c r="N164" s="2">
        <f t="shared" si="3"/>
        <v>4194</v>
      </c>
      <c r="O164" s="10">
        <f>N164/O79</f>
        <v>0.43041871921182268</v>
      </c>
      <c r="P164" s="5"/>
      <c r="Q164" s="15"/>
    </row>
    <row r="165" spans="1:17">
      <c r="A165" s="5">
        <v>2013</v>
      </c>
      <c r="B165" s="15">
        <v>0</v>
      </c>
      <c r="C165" s="15">
        <v>0</v>
      </c>
      <c r="D165" s="15">
        <v>0</v>
      </c>
      <c r="E165" s="15">
        <v>0</v>
      </c>
      <c r="F165" s="15">
        <v>0</v>
      </c>
      <c r="G165" s="15">
        <v>260</v>
      </c>
      <c r="H165" s="15">
        <v>1554</v>
      </c>
      <c r="I165" s="15">
        <v>752</v>
      </c>
      <c r="J165" s="15">
        <v>0</v>
      </c>
      <c r="K165" s="15">
        <v>0</v>
      </c>
      <c r="L165" s="15">
        <v>0</v>
      </c>
      <c r="M165" s="15">
        <v>0</v>
      </c>
      <c r="N165" s="2">
        <f t="shared" si="3"/>
        <v>2566</v>
      </c>
      <c r="O165" s="10">
        <f>N165/O80</f>
        <v>0.41649082941080995</v>
      </c>
      <c r="P165" s="5"/>
      <c r="Q165" s="15"/>
    </row>
    <row r="166" spans="1:17">
      <c r="A166" s="5">
        <v>2014</v>
      </c>
      <c r="B166" s="15">
        <v>0</v>
      </c>
      <c r="C166" s="15">
        <v>0</v>
      </c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N166" s="2">
        <f t="shared" si="3"/>
        <v>0</v>
      </c>
      <c r="O166" s="10">
        <v>0</v>
      </c>
      <c r="P166" s="5"/>
      <c r="Q166" s="15"/>
    </row>
    <row r="167" spans="1:17">
      <c r="A167" s="5">
        <v>2015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878</v>
      </c>
      <c r="I167" s="15">
        <v>986</v>
      </c>
      <c r="J167" s="15">
        <v>0</v>
      </c>
      <c r="K167" s="15">
        <v>0</v>
      </c>
      <c r="L167" s="15">
        <v>0</v>
      </c>
      <c r="M167" s="15">
        <v>0</v>
      </c>
      <c r="N167" s="2">
        <f t="shared" si="3"/>
        <v>1864</v>
      </c>
      <c r="O167" s="10">
        <f>N167/O82</f>
        <v>0.28367067417440267</v>
      </c>
      <c r="P167" s="5"/>
      <c r="Q167" s="15"/>
    </row>
    <row r="168" spans="1:17">
      <c r="A168" s="5">
        <v>2016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15">
        <v>259</v>
      </c>
      <c r="H168" s="15">
        <v>1128</v>
      </c>
      <c r="I168" s="15">
        <v>447</v>
      </c>
      <c r="J168" s="15">
        <v>0</v>
      </c>
      <c r="K168" s="15">
        <v>0</v>
      </c>
      <c r="L168" s="15">
        <v>0</v>
      </c>
      <c r="M168" s="15">
        <v>0</v>
      </c>
      <c r="N168" s="2">
        <f t="shared" si="3"/>
        <v>1834</v>
      </c>
      <c r="O168" s="10">
        <f>N168/O83</f>
        <v>0.29074191502853519</v>
      </c>
      <c r="P168" s="5"/>
      <c r="Q168" s="15"/>
    </row>
    <row r="169" spans="1:17">
      <c r="A169" s="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2"/>
      <c r="O169" s="10"/>
      <c r="P169" s="5"/>
      <c r="Q169" s="15"/>
    </row>
    <row r="170" spans="1:17" ht="16.5" thickBot="1">
      <c r="A170" s="12" t="s">
        <v>1</v>
      </c>
      <c r="B170" s="13">
        <f t="shared" ref="B170:N170" si="4">SUM(B92:B168)</f>
        <v>0</v>
      </c>
      <c r="C170" s="13">
        <f t="shared" si="4"/>
        <v>0</v>
      </c>
      <c r="D170" s="13">
        <f t="shared" si="4"/>
        <v>0</v>
      </c>
      <c r="E170" s="13">
        <f t="shared" si="4"/>
        <v>0</v>
      </c>
      <c r="F170" s="13">
        <f t="shared" si="4"/>
        <v>1211</v>
      </c>
      <c r="G170" s="13">
        <f t="shared" si="4"/>
        <v>23568</v>
      </c>
      <c r="H170" s="13">
        <f t="shared" si="4"/>
        <v>174773</v>
      </c>
      <c r="I170" s="13">
        <f t="shared" si="4"/>
        <v>119123</v>
      </c>
      <c r="J170" s="13">
        <f t="shared" si="4"/>
        <v>6061</v>
      </c>
      <c r="K170" s="13">
        <f t="shared" si="4"/>
        <v>200</v>
      </c>
      <c r="L170" s="13">
        <f t="shared" si="4"/>
        <v>0</v>
      </c>
      <c r="M170" s="13">
        <f t="shared" si="4"/>
        <v>0</v>
      </c>
      <c r="N170" s="13">
        <f t="shared" si="4"/>
        <v>324936</v>
      </c>
      <c r="O170" s="14">
        <f>N170/O85</f>
        <v>0.42909606646092407</v>
      </c>
      <c r="P170" s="7"/>
      <c r="Q170" s="15"/>
    </row>
    <row r="171" spans="1:17" ht="17.25" thickTop="1" thickBot="1">
      <c r="A171" s="25" t="s">
        <v>2</v>
      </c>
      <c r="B171" s="26">
        <f t="shared" ref="B171:O171" si="5">AVERAGE(B92:B168)</f>
        <v>0</v>
      </c>
      <c r="C171" s="26">
        <f t="shared" si="5"/>
        <v>0</v>
      </c>
      <c r="D171" s="26">
        <f t="shared" si="5"/>
        <v>0</v>
      </c>
      <c r="E171" s="26">
        <f t="shared" si="5"/>
        <v>0</v>
      </c>
      <c r="F171" s="26">
        <f t="shared" si="5"/>
        <v>18.630769230769232</v>
      </c>
      <c r="G171" s="26">
        <f t="shared" si="5"/>
        <v>362.5846153846154</v>
      </c>
      <c r="H171" s="26">
        <f t="shared" si="5"/>
        <v>2688.8153846153846</v>
      </c>
      <c r="I171" s="26">
        <f t="shared" si="5"/>
        <v>1832.6615384615384</v>
      </c>
      <c r="J171" s="26">
        <f t="shared" si="5"/>
        <v>93.246153846153845</v>
      </c>
      <c r="K171" s="26">
        <f t="shared" si="5"/>
        <v>3.0769230769230771</v>
      </c>
      <c r="L171" s="26">
        <f t="shared" si="5"/>
        <v>0</v>
      </c>
      <c r="M171" s="26">
        <f t="shared" si="5"/>
        <v>0</v>
      </c>
      <c r="N171" s="26">
        <f t="shared" si="5"/>
        <v>4999.0153846153844</v>
      </c>
      <c r="O171" s="27">
        <f t="shared" si="5"/>
        <v>0.39118279499756381</v>
      </c>
      <c r="P171" s="7"/>
      <c r="Q171" s="15"/>
    </row>
    <row r="172" spans="1:17" ht="15.75" thickTop="1">
      <c r="A172" s="34" t="s">
        <v>35</v>
      </c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5"/>
      <c r="Q172" s="5"/>
    </row>
    <row r="173" spans="1:17">
      <c r="A173" s="33" t="s">
        <v>32</v>
      </c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5"/>
      <c r="Q173" s="15"/>
    </row>
    <row r="174" spans="1:17">
      <c r="A174" s="33" t="s">
        <v>30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4"/>
      <c r="P174" s="5"/>
      <c r="Q174" s="15"/>
    </row>
    <row r="175" spans="1:17">
      <c r="A175" s="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 t="s">
        <v>23</v>
      </c>
      <c r="P175" s="5"/>
      <c r="Q175" s="15"/>
    </row>
    <row r="176" spans="1:17">
      <c r="A176" s="24" t="s">
        <v>0</v>
      </c>
      <c r="B176" s="16" t="s">
        <v>3</v>
      </c>
      <c r="C176" s="16" t="s">
        <v>4</v>
      </c>
      <c r="D176" s="16" t="s">
        <v>5</v>
      </c>
      <c r="E176" s="16" t="s">
        <v>6</v>
      </c>
      <c r="F176" s="16" t="s">
        <v>7</v>
      </c>
      <c r="G176" s="16" t="s">
        <v>8</v>
      </c>
      <c r="H176" s="16" t="s">
        <v>9</v>
      </c>
      <c r="I176" s="16" t="s">
        <v>10</v>
      </c>
      <c r="J176" s="16" t="s">
        <v>11</v>
      </c>
      <c r="K176" s="16" t="s">
        <v>12</v>
      </c>
      <c r="L176" s="16" t="s">
        <v>13</v>
      </c>
      <c r="M176" s="16" t="s">
        <v>14</v>
      </c>
      <c r="N176" s="16" t="s">
        <v>16</v>
      </c>
      <c r="O176" s="24" t="s">
        <v>19</v>
      </c>
      <c r="P176" s="29" t="s">
        <v>24</v>
      </c>
      <c r="Q176" s="15"/>
    </row>
    <row r="177" spans="1:17">
      <c r="A177" s="11">
        <v>1952</v>
      </c>
      <c r="B177" s="3">
        <f t="shared" ref="B177:M177" si="6">C7-B92</f>
        <v>0</v>
      </c>
      <c r="C177" s="3">
        <f t="shared" si="6"/>
        <v>0</v>
      </c>
      <c r="D177" s="3">
        <f t="shared" si="6"/>
        <v>0</v>
      </c>
      <c r="E177" s="3">
        <f t="shared" si="6"/>
        <v>0</v>
      </c>
      <c r="F177" s="3">
        <f t="shared" si="6"/>
        <v>563</v>
      </c>
      <c r="G177" s="3">
        <f t="shared" si="6"/>
        <v>1394</v>
      </c>
      <c r="H177" s="3">
        <f t="shared" si="6"/>
        <v>1226</v>
      </c>
      <c r="I177" s="3">
        <f t="shared" si="6"/>
        <v>1329</v>
      </c>
      <c r="J177" s="3">
        <f t="shared" si="6"/>
        <v>822</v>
      </c>
      <c r="K177" s="3">
        <f t="shared" si="6"/>
        <v>0</v>
      </c>
      <c r="L177" s="3">
        <f t="shared" si="6"/>
        <v>0</v>
      </c>
      <c r="M177" s="3">
        <f t="shared" si="6"/>
        <v>0</v>
      </c>
      <c r="N177" s="3">
        <f>SUM(B177:M177)</f>
        <v>5334</v>
      </c>
      <c r="O177" s="9">
        <f>N177/O7</f>
        <v>0.76593911545089033</v>
      </c>
      <c r="P177" s="10">
        <f>O177+O92</f>
        <v>1</v>
      </c>
      <c r="Q177" s="15"/>
    </row>
    <row r="178" spans="1:17">
      <c r="A178" s="5">
        <v>1953</v>
      </c>
      <c r="B178" s="2">
        <f t="shared" ref="B178:M178" si="7">C8-B93</f>
        <v>0</v>
      </c>
      <c r="C178" s="2">
        <f t="shared" si="7"/>
        <v>0</v>
      </c>
      <c r="D178" s="2">
        <f t="shared" si="7"/>
        <v>0</v>
      </c>
      <c r="E178" s="2">
        <f t="shared" si="7"/>
        <v>184</v>
      </c>
      <c r="F178" s="2">
        <f t="shared" si="7"/>
        <v>1669</v>
      </c>
      <c r="G178" s="2">
        <f t="shared" si="7"/>
        <v>1143</v>
      </c>
      <c r="H178" s="2">
        <f t="shared" si="7"/>
        <v>1153</v>
      </c>
      <c r="I178" s="2">
        <f t="shared" si="7"/>
        <v>1322</v>
      </c>
      <c r="J178" s="2">
        <f t="shared" si="7"/>
        <v>660</v>
      </c>
      <c r="K178" s="2">
        <f t="shared" si="7"/>
        <v>30</v>
      </c>
      <c r="L178" s="2">
        <f t="shared" si="7"/>
        <v>0</v>
      </c>
      <c r="M178" s="2">
        <f t="shared" si="7"/>
        <v>0</v>
      </c>
      <c r="N178" s="2">
        <f>SUM(B178:M178)</f>
        <v>6161</v>
      </c>
      <c r="O178" s="10">
        <f>N178/O8</f>
        <v>0.60586094994591411</v>
      </c>
      <c r="P178" s="10">
        <f>O178+O93</f>
        <v>1</v>
      </c>
      <c r="Q178" s="15"/>
    </row>
    <row r="179" spans="1:17">
      <c r="A179" s="5">
        <v>1954</v>
      </c>
      <c r="B179" s="2">
        <f t="shared" ref="B179:M179" si="8">C9-B94</f>
        <v>0</v>
      </c>
      <c r="C179" s="2">
        <f t="shared" si="8"/>
        <v>0</v>
      </c>
      <c r="D179" s="2">
        <f t="shared" si="8"/>
        <v>0</v>
      </c>
      <c r="E179" s="2">
        <f t="shared" si="8"/>
        <v>141</v>
      </c>
      <c r="F179" s="2">
        <f t="shared" si="8"/>
        <v>1133</v>
      </c>
      <c r="G179" s="2">
        <f t="shared" si="8"/>
        <v>258</v>
      </c>
      <c r="H179" s="2">
        <f t="shared" si="8"/>
        <v>1673</v>
      </c>
      <c r="I179" s="2">
        <f t="shared" si="8"/>
        <v>1519</v>
      </c>
      <c r="J179" s="2">
        <f t="shared" si="8"/>
        <v>945</v>
      </c>
      <c r="K179" s="2">
        <f t="shared" si="8"/>
        <v>169</v>
      </c>
      <c r="L179" s="2">
        <f t="shared" si="8"/>
        <v>0</v>
      </c>
      <c r="M179" s="2">
        <f t="shared" si="8"/>
        <v>0</v>
      </c>
      <c r="N179" s="2">
        <f>SUM(B179:M179)</f>
        <v>5838</v>
      </c>
      <c r="O179" s="10">
        <f>N179/O9</f>
        <v>0.60736579275905123</v>
      </c>
      <c r="P179" s="10">
        <f>O179+O94</f>
        <v>1</v>
      </c>
      <c r="Q179" s="15"/>
    </row>
    <row r="180" spans="1:17">
      <c r="A180" s="5">
        <v>1955</v>
      </c>
      <c r="B180" s="2">
        <f t="shared" ref="B180:M180" si="9">C10-B95</f>
        <v>0</v>
      </c>
      <c r="C180" s="2">
        <f t="shared" si="9"/>
        <v>0</v>
      </c>
      <c r="D180" s="2">
        <f t="shared" si="9"/>
        <v>0</v>
      </c>
      <c r="E180" s="2">
        <f t="shared" si="9"/>
        <v>135</v>
      </c>
      <c r="F180" s="2">
        <f t="shared" si="9"/>
        <v>1779</v>
      </c>
      <c r="G180" s="2">
        <f t="shared" si="9"/>
        <v>536</v>
      </c>
      <c r="H180" s="2">
        <f t="shared" si="9"/>
        <v>1403</v>
      </c>
      <c r="I180" s="2">
        <f t="shared" si="9"/>
        <v>1558</v>
      </c>
      <c r="J180" s="2">
        <f t="shared" si="9"/>
        <v>674</v>
      </c>
      <c r="K180" s="2">
        <f t="shared" si="9"/>
        <v>41</v>
      </c>
      <c r="L180" s="2">
        <f t="shared" si="9"/>
        <v>0</v>
      </c>
      <c r="M180" s="2">
        <f t="shared" si="9"/>
        <v>0</v>
      </c>
      <c r="N180" s="2">
        <f>SUM(B180:M180)</f>
        <v>6126</v>
      </c>
      <c r="O180" s="10">
        <f>N180/O10</f>
        <v>0.40569536423841057</v>
      </c>
      <c r="P180" s="10">
        <f>O180+O95</f>
        <v>1</v>
      </c>
      <c r="Q180" s="15"/>
    </row>
    <row r="181" spans="1:17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</row>
    <row r="182" spans="1:17">
      <c r="A182" s="5">
        <v>1956</v>
      </c>
      <c r="B182" s="2">
        <f t="shared" ref="B182:M182" si="10">C12-B97</f>
        <v>0</v>
      </c>
      <c r="C182" s="2">
        <f t="shared" si="10"/>
        <v>0</v>
      </c>
      <c r="D182" s="2">
        <f t="shared" si="10"/>
        <v>0</v>
      </c>
      <c r="E182" s="2">
        <f t="shared" si="10"/>
        <v>230</v>
      </c>
      <c r="F182" s="2">
        <f t="shared" si="10"/>
        <v>1111</v>
      </c>
      <c r="G182" s="2">
        <f t="shared" si="10"/>
        <v>726</v>
      </c>
      <c r="H182" s="2">
        <f t="shared" si="10"/>
        <v>1305</v>
      </c>
      <c r="I182" s="2">
        <f t="shared" si="10"/>
        <v>1695</v>
      </c>
      <c r="J182" s="2">
        <f t="shared" si="10"/>
        <v>797</v>
      </c>
      <c r="K182" s="2">
        <f t="shared" si="10"/>
        <v>194</v>
      </c>
      <c r="L182" s="2">
        <f t="shared" si="10"/>
        <v>0</v>
      </c>
      <c r="M182" s="2">
        <f t="shared" si="10"/>
        <v>0</v>
      </c>
      <c r="N182" s="2">
        <f>SUM(B182:M182)</f>
        <v>6058</v>
      </c>
      <c r="O182" s="10">
        <f>N182/O12</f>
        <v>0.45921770770163733</v>
      </c>
      <c r="P182" s="10">
        <f>O182+O97</f>
        <v>1</v>
      </c>
      <c r="Q182" s="15"/>
    </row>
    <row r="183" spans="1:17">
      <c r="A183" s="5">
        <v>1957</v>
      </c>
      <c r="B183" s="2">
        <f t="shared" ref="B183:M183" si="11">C13-B98</f>
        <v>0</v>
      </c>
      <c r="C183" s="2">
        <f t="shared" si="11"/>
        <v>0</v>
      </c>
      <c r="D183" s="2">
        <f t="shared" si="11"/>
        <v>0</v>
      </c>
      <c r="E183" s="2">
        <f t="shared" si="11"/>
        <v>0</v>
      </c>
      <c r="F183" s="2">
        <f t="shared" si="11"/>
        <v>0</v>
      </c>
      <c r="G183" s="2">
        <f t="shared" si="11"/>
        <v>192</v>
      </c>
      <c r="H183" s="2">
        <f t="shared" si="11"/>
        <v>1791</v>
      </c>
      <c r="I183" s="2">
        <f t="shared" si="11"/>
        <v>2053</v>
      </c>
      <c r="J183" s="2">
        <f t="shared" si="11"/>
        <v>412</v>
      </c>
      <c r="K183" s="2">
        <f t="shared" si="11"/>
        <v>73</v>
      </c>
      <c r="L183" s="2">
        <f t="shared" si="11"/>
        <v>0</v>
      </c>
      <c r="M183" s="2">
        <f t="shared" si="11"/>
        <v>0</v>
      </c>
      <c r="N183" s="2">
        <f>SUM(B183:M183)</f>
        <v>4521</v>
      </c>
      <c r="O183" s="10">
        <f>N183/O13</f>
        <v>0.4308586676832174</v>
      </c>
      <c r="P183" s="10">
        <f>O183+O98</f>
        <v>1</v>
      </c>
      <c r="Q183" s="15"/>
    </row>
    <row r="184" spans="1:17">
      <c r="A184" s="5">
        <v>1958</v>
      </c>
      <c r="B184" s="2">
        <f t="shared" ref="B184:M184" si="12">C14-B99</f>
        <v>0</v>
      </c>
      <c r="C184" s="2">
        <f t="shared" si="12"/>
        <v>0</v>
      </c>
      <c r="D184" s="2">
        <f t="shared" si="12"/>
        <v>0</v>
      </c>
      <c r="E184" s="2">
        <f t="shared" si="12"/>
        <v>0</v>
      </c>
      <c r="F184" s="2">
        <f t="shared" si="12"/>
        <v>234</v>
      </c>
      <c r="G184" s="2">
        <f t="shared" si="12"/>
        <v>1980</v>
      </c>
      <c r="H184" s="2">
        <f t="shared" si="12"/>
        <v>1391</v>
      </c>
      <c r="I184" s="2">
        <f t="shared" si="12"/>
        <v>2609</v>
      </c>
      <c r="J184" s="2">
        <f t="shared" si="12"/>
        <v>208</v>
      </c>
      <c r="K184" s="2">
        <f t="shared" si="12"/>
        <v>0</v>
      </c>
      <c r="L184" s="2">
        <f t="shared" si="12"/>
        <v>0</v>
      </c>
      <c r="M184" s="2">
        <f t="shared" si="12"/>
        <v>0</v>
      </c>
      <c r="N184" s="2">
        <f>SUM(B184:M184)</f>
        <v>6422</v>
      </c>
      <c r="O184" s="10">
        <f>N184/O14</f>
        <v>0.76307034220532322</v>
      </c>
      <c r="P184" s="10">
        <f>O184+O99</f>
        <v>1</v>
      </c>
      <c r="Q184" s="15"/>
    </row>
    <row r="185" spans="1:17">
      <c r="A185" s="5">
        <v>1959</v>
      </c>
      <c r="B185" s="2">
        <f t="shared" ref="B185:M185" si="13">C15-B100</f>
        <v>0</v>
      </c>
      <c r="C185" s="2">
        <f t="shared" si="13"/>
        <v>0</v>
      </c>
      <c r="D185" s="2">
        <f t="shared" si="13"/>
        <v>0</v>
      </c>
      <c r="E185" s="2">
        <f t="shared" si="13"/>
        <v>212</v>
      </c>
      <c r="F185" s="2">
        <f t="shared" si="13"/>
        <v>1496</v>
      </c>
      <c r="G185" s="2">
        <f t="shared" si="13"/>
        <v>1342</v>
      </c>
      <c r="H185" s="2">
        <f t="shared" si="13"/>
        <v>2334</v>
      </c>
      <c r="I185" s="2">
        <f t="shared" si="13"/>
        <v>2002</v>
      </c>
      <c r="J185" s="2">
        <f t="shared" si="13"/>
        <v>993</v>
      </c>
      <c r="K185" s="2">
        <f t="shared" si="13"/>
        <v>0</v>
      </c>
      <c r="L185" s="2">
        <f t="shared" si="13"/>
        <v>0</v>
      </c>
      <c r="M185" s="2">
        <f t="shared" si="13"/>
        <v>0</v>
      </c>
      <c r="N185" s="2">
        <f>SUM(B185:M185)</f>
        <v>8379</v>
      </c>
      <c r="O185" s="10">
        <f>N185/O15</f>
        <v>0.48019943836322998</v>
      </c>
      <c r="P185" s="10">
        <f>O185+O100</f>
        <v>1</v>
      </c>
      <c r="Q185" s="15"/>
    </row>
    <row r="186" spans="1:17">
      <c r="A186" s="5">
        <v>1960</v>
      </c>
      <c r="B186" s="2">
        <f t="shared" ref="B186:M186" si="14">C16-B101</f>
        <v>0</v>
      </c>
      <c r="C186" s="2">
        <f t="shared" si="14"/>
        <v>0</v>
      </c>
      <c r="D186" s="2">
        <f t="shared" si="14"/>
        <v>0</v>
      </c>
      <c r="E186" s="2">
        <f t="shared" si="14"/>
        <v>0</v>
      </c>
      <c r="F186" s="2">
        <f t="shared" si="14"/>
        <v>932</v>
      </c>
      <c r="G186" s="2">
        <f t="shared" si="14"/>
        <v>592</v>
      </c>
      <c r="H186" s="2">
        <f t="shared" si="14"/>
        <v>2264</v>
      </c>
      <c r="I186" s="2">
        <f t="shared" si="14"/>
        <v>2622</v>
      </c>
      <c r="J186" s="2">
        <f t="shared" si="14"/>
        <v>985</v>
      </c>
      <c r="K186" s="2">
        <f t="shared" si="14"/>
        <v>0</v>
      </c>
      <c r="L186" s="2">
        <f t="shared" si="14"/>
        <v>0</v>
      </c>
      <c r="M186" s="2">
        <f t="shared" si="14"/>
        <v>0</v>
      </c>
      <c r="N186" s="2">
        <f>SUM(B186:M186)</f>
        <v>7395</v>
      </c>
      <c r="O186" s="10">
        <f>N186/O16</f>
        <v>0.56347150259067358</v>
      </c>
      <c r="P186" s="10">
        <f>O186+O101</f>
        <v>1</v>
      </c>
      <c r="Q186" s="15"/>
    </row>
    <row r="187" spans="1:17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</row>
    <row r="188" spans="1:17">
      <c r="A188" s="5">
        <v>1961</v>
      </c>
      <c r="B188" s="2">
        <f t="shared" ref="B188:M188" si="15">C18-B103</f>
        <v>0</v>
      </c>
      <c r="C188" s="2">
        <f t="shared" si="15"/>
        <v>0</v>
      </c>
      <c r="D188" s="2">
        <f t="shared" si="15"/>
        <v>0</v>
      </c>
      <c r="E188" s="2">
        <f t="shared" si="15"/>
        <v>0</v>
      </c>
      <c r="F188" s="2">
        <f t="shared" si="15"/>
        <v>974</v>
      </c>
      <c r="G188" s="2">
        <f t="shared" si="15"/>
        <v>403</v>
      </c>
      <c r="H188" s="2">
        <f t="shared" si="15"/>
        <v>3343</v>
      </c>
      <c r="I188" s="2">
        <f t="shared" si="15"/>
        <v>2612</v>
      </c>
      <c r="J188" s="2">
        <f t="shared" si="15"/>
        <v>603</v>
      </c>
      <c r="K188" s="2">
        <f t="shared" si="15"/>
        <v>0</v>
      </c>
      <c r="L188" s="2">
        <f t="shared" si="15"/>
        <v>0</v>
      </c>
      <c r="M188" s="2">
        <f t="shared" si="15"/>
        <v>0</v>
      </c>
      <c r="N188" s="2">
        <f>SUM(B188:M188)</f>
        <v>7935</v>
      </c>
      <c r="O188" s="10">
        <f>N188/O18</f>
        <v>0.59057755284310809</v>
      </c>
      <c r="P188" s="10">
        <f>O188+O103</f>
        <v>1</v>
      </c>
      <c r="Q188" s="15"/>
    </row>
    <row r="189" spans="1:17">
      <c r="A189" s="5">
        <v>1962</v>
      </c>
      <c r="B189" s="2">
        <f t="shared" ref="B189:M189" si="16">C19-B104</f>
        <v>0</v>
      </c>
      <c r="C189" s="2">
        <f t="shared" si="16"/>
        <v>0</v>
      </c>
      <c r="D189" s="2">
        <f t="shared" si="16"/>
        <v>0</v>
      </c>
      <c r="E189" s="2">
        <f t="shared" si="16"/>
        <v>0</v>
      </c>
      <c r="F189" s="2">
        <f t="shared" si="16"/>
        <v>1343</v>
      </c>
      <c r="G189" s="2">
        <f t="shared" si="16"/>
        <v>617</v>
      </c>
      <c r="H189" s="2">
        <f t="shared" si="16"/>
        <v>1943</v>
      </c>
      <c r="I189" s="2">
        <f t="shared" si="16"/>
        <v>3181</v>
      </c>
      <c r="J189" s="2">
        <f t="shared" si="16"/>
        <v>386</v>
      </c>
      <c r="K189" s="2">
        <f t="shared" si="16"/>
        <v>0</v>
      </c>
      <c r="L189" s="2">
        <f t="shared" si="16"/>
        <v>0</v>
      </c>
      <c r="M189" s="2">
        <f t="shared" si="16"/>
        <v>0</v>
      </c>
      <c r="N189" s="2">
        <f>SUM(B189:M189)</f>
        <v>7470</v>
      </c>
      <c r="O189" s="10">
        <f>N189/O19</f>
        <v>0.67164179104477617</v>
      </c>
      <c r="P189" s="10">
        <f>O189+O104</f>
        <v>1</v>
      </c>
      <c r="Q189" s="15"/>
    </row>
    <row r="190" spans="1:17">
      <c r="A190" s="5">
        <v>1963</v>
      </c>
      <c r="B190" s="2">
        <f t="shared" ref="B190:M190" si="17">C20-B105</f>
        <v>0</v>
      </c>
      <c r="C190" s="2">
        <f t="shared" si="17"/>
        <v>0</v>
      </c>
      <c r="D190" s="2">
        <f t="shared" si="17"/>
        <v>0</v>
      </c>
      <c r="E190" s="2">
        <f t="shared" si="17"/>
        <v>210</v>
      </c>
      <c r="F190" s="2">
        <f t="shared" si="17"/>
        <v>2145</v>
      </c>
      <c r="G190" s="2">
        <f t="shared" si="17"/>
        <v>1693</v>
      </c>
      <c r="H190" s="2">
        <f t="shared" si="17"/>
        <v>2875</v>
      </c>
      <c r="I190" s="2">
        <f t="shared" si="17"/>
        <v>2097</v>
      </c>
      <c r="J190" s="2">
        <f t="shared" si="17"/>
        <v>35</v>
      </c>
      <c r="K190" s="2">
        <f t="shared" si="17"/>
        <v>0</v>
      </c>
      <c r="L190" s="2">
        <f t="shared" si="17"/>
        <v>0</v>
      </c>
      <c r="M190" s="2">
        <f t="shared" si="17"/>
        <v>0</v>
      </c>
      <c r="N190" s="2">
        <f>SUM(B190:M190)</f>
        <v>9055</v>
      </c>
      <c r="O190" s="10">
        <f>N190/O20</f>
        <v>0.59725611767033837</v>
      </c>
      <c r="P190" s="10">
        <f>O190+O105</f>
        <v>1</v>
      </c>
      <c r="Q190" s="15"/>
    </row>
    <row r="191" spans="1:17">
      <c r="A191" s="5">
        <v>1964</v>
      </c>
      <c r="B191" s="2">
        <f t="shared" ref="B191:M191" si="18">C21-B106</f>
        <v>0</v>
      </c>
      <c r="C191" s="2">
        <f t="shared" si="18"/>
        <v>0</v>
      </c>
      <c r="D191" s="2">
        <f t="shared" si="18"/>
        <v>0</v>
      </c>
      <c r="E191" s="2">
        <f t="shared" si="18"/>
        <v>169</v>
      </c>
      <c r="F191" s="2">
        <f t="shared" si="18"/>
        <v>1787</v>
      </c>
      <c r="G191" s="2">
        <f t="shared" si="18"/>
        <v>1176</v>
      </c>
      <c r="H191" s="2">
        <f t="shared" si="18"/>
        <v>2759</v>
      </c>
      <c r="I191" s="2">
        <f t="shared" si="18"/>
        <v>1726</v>
      </c>
      <c r="J191" s="2">
        <f t="shared" si="18"/>
        <v>188</v>
      </c>
      <c r="K191" s="2">
        <f t="shared" si="18"/>
        <v>0</v>
      </c>
      <c r="L191" s="2">
        <f t="shared" si="18"/>
        <v>0</v>
      </c>
      <c r="M191" s="2">
        <f t="shared" si="18"/>
        <v>0</v>
      </c>
      <c r="N191" s="2">
        <f>SUM(B191:M191)</f>
        <v>7805</v>
      </c>
      <c r="O191" s="10">
        <f>N191/O21</f>
        <v>0.53073575411396712</v>
      </c>
      <c r="P191" s="10">
        <f>O191+O106</f>
        <v>1</v>
      </c>
      <c r="Q191" s="15"/>
    </row>
    <row r="192" spans="1:17">
      <c r="A192" s="5">
        <v>1965</v>
      </c>
      <c r="B192" s="2">
        <f t="shared" ref="B192:M192" si="19">C22-B107</f>
        <v>0</v>
      </c>
      <c r="C192" s="2">
        <f t="shared" si="19"/>
        <v>0</v>
      </c>
      <c r="D192" s="2">
        <f t="shared" si="19"/>
        <v>0</v>
      </c>
      <c r="E192" s="2">
        <f t="shared" si="19"/>
        <v>101</v>
      </c>
      <c r="F192" s="2">
        <f t="shared" si="19"/>
        <v>663</v>
      </c>
      <c r="G192" s="2">
        <f t="shared" si="19"/>
        <v>1350</v>
      </c>
      <c r="H192" s="2">
        <f t="shared" si="19"/>
        <v>2424</v>
      </c>
      <c r="I192" s="2">
        <f t="shared" si="19"/>
        <v>2324</v>
      </c>
      <c r="J192" s="2">
        <f t="shared" si="19"/>
        <v>0</v>
      </c>
      <c r="K192" s="2">
        <f t="shared" si="19"/>
        <v>0</v>
      </c>
      <c r="L192" s="2">
        <f t="shared" si="19"/>
        <v>0</v>
      </c>
      <c r="M192" s="2">
        <f t="shared" si="19"/>
        <v>0</v>
      </c>
      <c r="N192" s="2">
        <f>SUM(B192:M192)</f>
        <v>6862</v>
      </c>
      <c r="O192" s="10">
        <f>N192/O22</f>
        <v>0.54733987397303985</v>
      </c>
      <c r="P192" s="10">
        <f>O192+O107</f>
        <v>1</v>
      </c>
      <c r="Q192" s="15"/>
    </row>
    <row r="193" spans="1:17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</row>
    <row r="194" spans="1:17">
      <c r="A194" s="5">
        <v>1966</v>
      </c>
      <c r="B194" s="2">
        <f t="shared" ref="B194:M194" si="20">C24-B109</f>
        <v>0</v>
      </c>
      <c r="C194" s="2">
        <f t="shared" si="20"/>
        <v>0</v>
      </c>
      <c r="D194" s="2">
        <f t="shared" si="20"/>
        <v>0</v>
      </c>
      <c r="E194" s="2">
        <f t="shared" si="20"/>
        <v>0</v>
      </c>
      <c r="F194" s="2">
        <f t="shared" si="20"/>
        <v>1979</v>
      </c>
      <c r="G194" s="2">
        <f t="shared" si="20"/>
        <v>1048</v>
      </c>
      <c r="H194" s="2">
        <f t="shared" si="20"/>
        <v>2490</v>
      </c>
      <c r="I194" s="2">
        <f t="shared" si="20"/>
        <v>1579</v>
      </c>
      <c r="J194" s="2">
        <f t="shared" si="20"/>
        <v>868</v>
      </c>
      <c r="K194" s="2">
        <f t="shared" si="20"/>
        <v>0</v>
      </c>
      <c r="L194" s="2">
        <f t="shared" si="20"/>
        <v>0</v>
      </c>
      <c r="M194" s="2">
        <f t="shared" si="20"/>
        <v>0</v>
      </c>
      <c r="N194" s="2">
        <f>SUM(B194:M194)</f>
        <v>7964</v>
      </c>
      <c r="O194" s="10">
        <f>N194/O24</f>
        <v>0.55328609142698348</v>
      </c>
      <c r="P194" s="10">
        <f>O194+O109</f>
        <v>1</v>
      </c>
      <c r="Q194" s="15"/>
    </row>
    <row r="195" spans="1:17">
      <c r="A195" s="5">
        <v>1967</v>
      </c>
      <c r="B195" s="2">
        <f t="shared" ref="B195:M195" si="21">C25-B110</f>
        <v>0</v>
      </c>
      <c r="C195" s="2">
        <f t="shared" si="21"/>
        <v>0</v>
      </c>
      <c r="D195" s="2">
        <f t="shared" si="21"/>
        <v>0</v>
      </c>
      <c r="E195" s="2">
        <f t="shared" si="21"/>
        <v>439</v>
      </c>
      <c r="F195" s="2">
        <f t="shared" si="21"/>
        <v>784</v>
      </c>
      <c r="G195" s="2">
        <f t="shared" si="21"/>
        <v>480</v>
      </c>
      <c r="H195" s="2">
        <f t="shared" si="21"/>
        <v>1520</v>
      </c>
      <c r="I195" s="2">
        <f t="shared" si="21"/>
        <v>1812</v>
      </c>
      <c r="J195" s="2">
        <f t="shared" si="21"/>
        <v>616</v>
      </c>
      <c r="K195" s="2">
        <f t="shared" si="21"/>
        <v>0</v>
      </c>
      <c r="L195" s="2">
        <f t="shared" si="21"/>
        <v>0</v>
      </c>
      <c r="M195" s="2">
        <f t="shared" si="21"/>
        <v>0</v>
      </c>
      <c r="N195" s="2">
        <f>SUM(B195:M195)</f>
        <v>5651</v>
      </c>
      <c r="O195" s="10">
        <f>N195/O25</f>
        <v>0.44120861961274205</v>
      </c>
      <c r="P195" s="10">
        <f>O195+O110</f>
        <v>1</v>
      </c>
      <c r="Q195" s="15"/>
    </row>
    <row r="196" spans="1:17">
      <c r="A196" s="5">
        <v>1968</v>
      </c>
      <c r="B196" s="2">
        <f t="shared" ref="B196:M196" si="22">C26-B111</f>
        <v>0</v>
      </c>
      <c r="C196" s="2">
        <f t="shared" si="22"/>
        <v>0</v>
      </c>
      <c r="D196" s="2">
        <f t="shared" si="22"/>
        <v>0</v>
      </c>
      <c r="E196" s="2">
        <f t="shared" si="22"/>
        <v>0</v>
      </c>
      <c r="F196" s="2">
        <f t="shared" si="22"/>
        <v>793</v>
      </c>
      <c r="G196" s="2">
        <f t="shared" si="22"/>
        <v>1269</v>
      </c>
      <c r="H196" s="2">
        <f t="shared" si="22"/>
        <v>1741</v>
      </c>
      <c r="I196" s="2">
        <f t="shared" si="22"/>
        <v>1879</v>
      </c>
      <c r="J196" s="2">
        <f t="shared" si="22"/>
        <v>22</v>
      </c>
      <c r="K196" s="2">
        <f t="shared" si="22"/>
        <v>0</v>
      </c>
      <c r="L196" s="2">
        <f t="shared" si="22"/>
        <v>0</v>
      </c>
      <c r="M196" s="2">
        <f t="shared" si="22"/>
        <v>0</v>
      </c>
      <c r="N196" s="2">
        <f>SUM(B196:M196)</f>
        <v>5704</v>
      </c>
      <c r="O196" s="10">
        <f>N196/O26</f>
        <v>0.40751589626348506</v>
      </c>
      <c r="P196" s="10">
        <f>O196+O111</f>
        <v>1</v>
      </c>
      <c r="Q196" s="15"/>
    </row>
    <row r="197" spans="1:17">
      <c r="A197" s="5">
        <v>1969</v>
      </c>
      <c r="B197" s="2">
        <f t="shared" ref="B197:M197" si="23">C27-B112</f>
        <v>0</v>
      </c>
      <c r="C197" s="2">
        <f t="shared" si="23"/>
        <v>0</v>
      </c>
      <c r="D197" s="2">
        <f t="shared" si="23"/>
        <v>0</v>
      </c>
      <c r="E197" s="2">
        <f t="shared" si="23"/>
        <v>0</v>
      </c>
      <c r="F197" s="2">
        <f t="shared" si="23"/>
        <v>905</v>
      </c>
      <c r="G197" s="2">
        <f t="shared" si="23"/>
        <v>247</v>
      </c>
      <c r="H197" s="2">
        <f t="shared" si="23"/>
        <v>2605</v>
      </c>
      <c r="I197" s="2">
        <f t="shared" si="23"/>
        <v>2483</v>
      </c>
      <c r="J197" s="2">
        <f t="shared" si="23"/>
        <v>77</v>
      </c>
      <c r="K197" s="2">
        <f t="shared" si="23"/>
        <v>0</v>
      </c>
      <c r="L197" s="2">
        <f t="shared" si="23"/>
        <v>0</v>
      </c>
      <c r="M197" s="2">
        <f t="shared" si="23"/>
        <v>0</v>
      </c>
      <c r="N197" s="2">
        <f>SUM(B197:M197)</f>
        <v>6317</v>
      </c>
      <c r="O197" s="10">
        <f>N197/O27</f>
        <v>0.61557201325277722</v>
      </c>
      <c r="P197" s="10">
        <f>O197+O112</f>
        <v>1</v>
      </c>
      <c r="Q197" s="15"/>
    </row>
    <row r="198" spans="1:17">
      <c r="A198" s="5">
        <v>1970</v>
      </c>
      <c r="B198" s="2">
        <f t="shared" ref="B198:M198" si="24">C28-B113</f>
        <v>0</v>
      </c>
      <c r="C198" s="2">
        <f t="shared" si="24"/>
        <v>0</v>
      </c>
      <c r="D198" s="2">
        <f t="shared" si="24"/>
        <v>0</v>
      </c>
      <c r="E198" s="2">
        <f t="shared" si="24"/>
        <v>0</v>
      </c>
      <c r="F198" s="2">
        <f t="shared" si="24"/>
        <v>1058</v>
      </c>
      <c r="G198" s="2">
        <f t="shared" si="24"/>
        <v>1261</v>
      </c>
      <c r="H198" s="2">
        <f t="shared" si="24"/>
        <v>2247</v>
      </c>
      <c r="I198" s="2">
        <f t="shared" si="24"/>
        <v>2290</v>
      </c>
      <c r="J198" s="2">
        <f t="shared" si="24"/>
        <v>0</v>
      </c>
      <c r="K198" s="2">
        <f t="shared" si="24"/>
        <v>0</v>
      </c>
      <c r="L198" s="2">
        <f t="shared" si="24"/>
        <v>0</v>
      </c>
      <c r="M198" s="2">
        <f t="shared" si="24"/>
        <v>0</v>
      </c>
      <c r="N198" s="2">
        <f>SUM(B198:M198)</f>
        <v>6856</v>
      </c>
      <c r="O198" s="10">
        <f>N198/O28</f>
        <v>0.41296229369955428</v>
      </c>
      <c r="P198" s="10">
        <f>O198+O113</f>
        <v>1</v>
      </c>
      <c r="Q198" s="15"/>
    </row>
    <row r="199" spans="1:17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</row>
    <row r="200" spans="1:17">
      <c r="A200" s="5">
        <v>1971</v>
      </c>
      <c r="B200" s="2">
        <f t="shared" ref="B200:M200" si="25">C30-B115</f>
        <v>0</v>
      </c>
      <c r="C200" s="2">
        <f t="shared" si="25"/>
        <v>0</v>
      </c>
      <c r="D200" s="2">
        <f t="shared" si="25"/>
        <v>0</v>
      </c>
      <c r="E200" s="2">
        <f t="shared" si="25"/>
        <v>0</v>
      </c>
      <c r="F200" s="2">
        <f t="shared" si="25"/>
        <v>1159</v>
      </c>
      <c r="G200" s="2">
        <f t="shared" si="25"/>
        <v>589</v>
      </c>
      <c r="H200" s="2">
        <f t="shared" si="25"/>
        <v>3017</v>
      </c>
      <c r="I200" s="2">
        <f t="shared" si="25"/>
        <v>2653</v>
      </c>
      <c r="J200" s="2">
        <f t="shared" si="25"/>
        <v>234</v>
      </c>
      <c r="K200" s="2">
        <f t="shared" si="25"/>
        <v>0</v>
      </c>
      <c r="L200" s="2">
        <f t="shared" si="25"/>
        <v>0</v>
      </c>
      <c r="M200" s="2">
        <f t="shared" si="25"/>
        <v>0</v>
      </c>
      <c r="N200" s="2">
        <f>SUM(B200:M200)</f>
        <v>7652</v>
      </c>
      <c r="O200" s="10">
        <f>N200/O30</f>
        <v>0.46381379561158931</v>
      </c>
      <c r="P200" s="10">
        <f>O200+O115</f>
        <v>1</v>
      </c>
      <c r="Q200" s="15"/>
    </row>
    <row r="201" spans="1:17">
      <c r="A201" s="5">
        <v>1972</v>
      </c>
      <c r="B201" s="2">
        <f t="shared" ref="B201:M201" si="26">C31-B116</f>
        <v>0</v>
      </c>
      <c r="C201" s="2">
        <f t="shared" si="26"/>
        <v>0</v>
      </c>
      <c r="D201" s="2">
        <f t="shared" si="26"/>
        <v>0</v>
      </c>
      <c r="E201" s="2">
        <f t="shared" si="26"/>
        <v>0</v>
      </c>
      <c r="F201" s="2">
        <f t="shared" si="26"/>
        <v>1482</v>
      </c>
      <c r="G201" s="2">
        <f t="shared" si="26"/>
        <v>442</v>
      </c>
      <c r="H201" s="2">
        <f t="shared" si="26"/>
        <v>3789</v>
      </c>
      <c r="I201" s="2">
        <f t="shared" si="26"/>
        <v>1652</v>
      </c>
      <c r="J201" s="2">
        <f t="shared" si="26"/>
        <v>0</v>
      </c>
      <c r="K201" s="2">
        <f t="shared" si="26"/>
        <v>0</v>
      </c>
      <c r="L201" s="2">
        <f t="shared" si="26"/>
        <v>0</v>
      </c>
      <c r="M201" s="2">
        <f t="shared" si="26"/>
        <v>0</v>
      </c>
      <c r="N201" s="2">
        <f>SUM(B201:M201)</f>
        <v>7365</v>
      </c>
      <c r="O201" s="10">
        <f>N201/O31</f>
        <v>0.57656176608736498</v>
      </c>
      <c r="P201" s="10">
        <f>O201+O116</f>
        <v>1</v>
      </c>
      <c r="Q201" s="15"/>
    </row>
    <row r="202" spans="1:17">
      <c r="A202" s="5">
        <v>1973</v>
      </c>
      <c r="B202" s="2">
        <f t="shared" ref="B202:M202" si="27">C32-B117</f>
        <v>0</v>
      </c>
      <c r="C202" s="2">
        <f t="shared" si="27"/>
        <v>0</v>
      </c>
      <c r="D202" s="2">
        <f t="shared" si="27"/>
        <v>0</v>
      </c>
      <c r="E202" s="2">
        <f t="shared" si="27"/>
        <v>0</v>
      </c>
      <c r="F202" s="2">
        <f t="shared" si="27"/>
        <v>1319</v>
      </c>
      <c r="G202" s="2">
        <f t="shared" si="27"/>
        <v>1396</v>
      </c>
      <c r="H202" s="2">
        <f t="shared" si="27"/>
        <v>2338</v>
      </c>
      <c r="I202" s="2">
        <f t="shared" si="27"/>
        <v>2580</v>
      </c>
      <c r="J202" s="2">
        <f t="shared" si="27"/>
        <v>186</v>
      </c>
      <c r="K202" s="2">
        <f t="shared" si="27"/>
        <v>0</v>
      </c>
      <c r="L202" s="2">
        <f t="shared" si="27"/>
        <v>0</v>
      </c>
      <c r="M202" s="2">
        <f t="shared" si="27"/>
        <v>0</v>
      </c>
      <c r="N202" s="2">
        <f>SUM(B202:M202)</f>
        <v>7819</v>
      </c>
      <c r="O202" s="10">
        <f>N202/O32</f>
        <v>0.57010572366022605</v>
      </c>
      <c r="P202" s="10">
        <f>O202+O117</f>
        <v>1</v>
      </c>
      <c r="Q202" s="15"/>
    </row>
    <row r="203" spans="1:17">
      <c r="A203" s="5">
        <v>1974</v>
      </c>
      <c r="B203" s="2">
        <f t="shared" ref="B203:M203" si="28">C33-B118</f>
        <v>0</v>
      </c>
      <c r="C203" s="2">
        <f t="shared" si="28"/>
        <v>0</v>
      </c>
      <c r="D203" s="2">
        <f t="shared" si="28"/>
        <v>0</v>
      </c>
      <c r="E203" s="2">
        <f t="shared" si="28"/>
        <v>0</v>
      </c>
      <c r="F203" s="2">
        <f t="shared" si="28"/>
        <v>1293</v>
      </c>
      <c r="G203" s="2">
        <f t="shared" si="28"/>
        <v>1458</v>
      </c>
      <c r="H203" s="2">
        <f t="shared" si="28"/>
        <v>1831</v>
      </c>
      <c r="I203" s="2">
        <f t="shared" si="28"/>
        <v>1319</v>
      </c>
      <c r="J203" s="2">
        <f t="shared" si="28"/>
        <v>0</v>
      </c>
      <c r="K203" s="2">
        <f t="shared" si="28"/>
        <v>0</v>
      </c>
      <c r="L203" s="2">
        <f t="shared" si="28"/>
        <v>0</v>
      </c>
      <c r="M203" s="2">
        <f t="shared" si="28"/>
        <v>0</v>
      </c>
      <c r="N203" s="2">
        <f>SUM(B203:M203)</f>
        <v>5901</v>
      </c>
      <c r="O203" s="10">
        <f>N203/O33</f>
        <v>0.39619981200483417</v>
      </c>
      <c r="P203" s="10">
        <f>O203+O118</f>
        <v>1</v>
      </c>
      <c r="Q203" s="15"/>
    </row>
    <row r="204" spans="1:17">
      <c r="A204" s="5">
        <v>1975</v>
      </c>
      <c r="B204" s="2">
        <f t="shared" ref="B204:M204" si="29">C34-B119</f>
        <v>0</v>
      </c>
      <c r="C204" s="2">
        <f t="shared" si="29"/>
        <v>0</v>
      </c>
      <c r="D204" s="2">
        <f t="shared" si="29"/>
        <v>0</v>
      </c>
      <c r="E204" s="2">
        <f t="shared" si="29"/>
        <v>0</v>
      </c>
      <c r="F204" s="2">
        <f t="shared" si="29"/>
        <v>1334</v>
      </c>
      <c r="G204" s="2">
        <f t="shared" si="29"/>
        <v>57</v>
      </c>
      <c r="H204" s="2">
        <f t="shared" si="29"/>
        <v>2953</v>
      </c>
      <c r="I204" s="2">
        <f t="shared" si="29"/>
        <v>2340</v>
      </c>
      <c r="J204" s="2">
        <f t="shared" si="29"/>
        <v>315</v>
      </c>
      <c r="K204" s="2">
        <f t="shared" si="29"/>
        <v>0</v>
      </c>
      <c r="L204" s="2">
        <f t="shared" si="29"/>
        <v>0</v>
      </c>
      <c r="M204" s="2">
        <f t="shared" si="29"/>
        <v>0</v>
      </c>
      <c r="N204" s="2">
        <f>SUM(B204:M204)</f>
        <v>6999</v>
      </c>
      <c r="O204" s="10">
        <f>N204/O34</f>
        <v>0.48013994649104752</v>
      </c>
      <c r="P204" s="10">
        <f>O204+O119</f>
        <v>1</v>
      </c>
      <c r="Q204" s="15"/>
    </row>
    <row r="205" spans="1:17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</row>
    <row r="206" spans="1:17">
      <c r="A206" s="5">
        <v>1976</v>
      </c>
      <c r="B206" s="2">
        <f t="shared" ref="B206:M206" si="30">C36-B121</f>
        <v>0</v>
      </c>
      <c r="C206" s="2">
        <f t="shared" si="30"/>
        <v>0</v>
      </c>
      <c r="D206" s="2">
        <f t="shared" si="30"/>
        <v>0</v>
      </c>
      <c r="E206" s="2">
        <f t="shared" si="30"/>
        <v>0</v>
      </c>
      <c r="F206" s="2">
        <f t="shared" si="30"/>
        <v>141</v>
      </c>
      <c r="G206" s="2">
        <f t="shared" si="30"/>
        <v>1605</v>
      </c>
      <c r="H206" s="2">
        <f t="shared" si="30"/>
        <v>2705</v>
      </c>
      <c r="I206" s="2">
        <f t="shared" si="30"/>
        <v>3146</v>
      </c>
      <c r="J206" s="2">
        <f t="shared" si="30"/>
        <v>477</v>
      </c>
      <c r="K206" s="2">
        <f t="shared" si="30"/>
        <v>0</v>
      </c>
      <c r="L206" s="2">
        <f t="shared" si="30"/>
        <v>0</v>
      </c>
      <c r="M206" s="2">
        <f t="shared" si="30"/>
        <v>0</v>
      </c>
      <c r="N206" s="2">
        <f>SUM(B206:M206)</f>
        <v>8074</v>
      </c>
      <c r="O206" s="10">
        <f>N206/O36</f>
        <v>0.39972275855240358</v>
      </c>
      <c r="P206" s="10">
        <f>O206+O121</f>
        <v>1</v>
      </c>
      <c r="Q206" s="15"/>
    </row>
    <row r="207" spans="1:17">
      <c r="A207" s="5">
        <v>1977</v>
      </c>
      <c r="B207" s="2">
        <f t="shared" ref="B207:M207" si="31">C37-B122</f>
        <v>0</v>
      </c>
      <c r="C207" s="2">
        <f t="shared" si="31"/>
        <v>0</v>
      </c>
      <c r="D207" s="2">
        <f t="shared" si="31"/>
        <v>0</v>
      </c>
      <c r="E207" s="2">
        <f t="shared" si="31"/>
        <v>0</v>
      </c>
      <c r="F207" s="2">
        <f t="shared" si="31"/>
        <v>143</v>
      </c>
      <c r="G207" s="2">
        <f t="shared" si="31"/>
        <v>442</v>
      </c>
      <c r="H207" s="2">
        <f t="shared" si="31"/>
        <v>2958</v>
      </c>
      <c r="I207" s="2">
        <f t="shared" si="31"/>
        <v>1768</v>
      </c>
      <c r="J207" s="2">
        <f t="shared" si="31"/>
        <v>0</v>
      </c>
      <c r="K207" s="2">
        <f t="shared" si="31"/>
        <v>0</v>
      </c>
      <c r="L207" s="2">
        <f t="shared" si="31"/>
        <v>0</v>
      </c>
      <c r="M207" s="2">
        <f t="shared" si="31"/>
        <v>0</v>
      </c>
      <c r="N207" s="2">
        <f>SUM(B207:M207)</f>
        <v>5311</v>
      </c>
      <c r="O207" s="10">
        <f>N207/O37</f>
        <v>0.47449298668810863</v>
      </c>
      <c r="P207" s="10">
        <f>O207+O122</f>
        <v>1</v>
      </c>
      <c r="Q207" s="15"/>
    </row>
    <row r="208" spans="1:17">
      <c r="A208" s="5">
        <v>1978</v>
      </c>
      <c r="B208" s="2">
        <f t="shared" ref="B208:M208" si="32">C38-B123</f>
        <v>0</v>
      </c>
      <c r="C208" s="2">
        <f t="shared" si="32"/>
        <v>0</v>
      </c>
      <c r="D208" s="2">
        <f t="shared" si="32"/>
        <v>0</v>
      </c>
      <c r="E208" s="2">
        <f t="shared" si="32"/>
        <v>0</v>
      </c>
      <c r="F208" s="2">
        <f t="shared" si="32"/>
        <v>0</v>
      </c>
      <c r="G208" s="2">
        <f t="shared" si="32"/>
        <v>1665</v>
      </c>
      <c r="H208" s="2">
        <f t="shared" si="32"/>
        <v>2948</v>
      </c>
      <c r="I208" s="2">
        <f t="shared" si="32"/>
        <v>2859</v>
      </c>
      <c r="J208" s="2">
        <f t="shared" si="32"/>
        <v>634</v>
      </c>
      <c r="K208" s="2">
        <f t="shared" si="32"/>
        <v>0</v>
      </c>
      <c r="L208" s="2">
        <f t="shared" si="32"/>
        <v>0</v>
      </c>
      <c r="M208" s="2">
        <f t="shared" si="32"/>
        <v>0</v>
      </c>
      <c r="N208" s="2">
        <f>SUM(B208:M208)</f>
        <v>8106</v>
      </c>
      <c r="O208" s="10">
        <f>N208/O38</f>
        <v>0.53406245882197922</v>
      </c>
      <c r="P208" s="10">
        <f>O208+O123</f>
        <v>1</v>
      </c>
      <c r="Q208" s="15"/>
    </row>
    <row r="209" spans="1:17">
      <c r="A209" s="5">
        <v>1979</v>
      </c>
      <c r="B209" s="2">
        <f t="shared" ref="B209:M209" si="33">C39-B124</f>
        <v>0</v>
      </c>
      <c r="C209" s="2">
        <f t="shared" si="33"/>
        <v>0</v>
      </c>
      <c r="D209" s="2">
        <f t="shared" si="33"/>
        <v>0</v>
      </c>
      <c r="E209" s="2">
        <f t="shared" si="33"/>
        <v>0</v>
      </c>
      <c r="F209" s="2">
        <f t="shared" si="33"/>
        <v>0</v>
      </c>
      <c r="G209" s="2">
        <f t="shared" si="33"/>
        <v>0</v>
      </c>
      <c r="H209" s="2">
        <f t="shared" si="33"/>
        <v>3062</v>
      </c>
      <c r="I209" s="2">
        <f t="shared" si="33"/>
        <v>3140</v>
      </c>
      <c r="J209" s="2">
        <f t="shared" si="33"/>
        <v>15</v>
      </c>
      <c r="K209" s="2">
        <f t="shared" si="33"/>
        <v>0</v>
      </c>
      <c r="L209" s="2">
        <f t="shared" si="33"/>
        <v>0</v>
      </c>
      <c r="M209" s="2">
        <f t="shared" si="33"/>
        <v>0</v>
      </c>
      <c r="N209" s="2">
        <f>SUM(B209:M209)</f>
        <v>6217</v>
      </c>
      <c r="O209" s="10">
        <f>N209/O39</f>
        <v>0.59018416555914177</v>
      </c>
      <c r="P209" s="10">
        <f>O209+O124</f>
        <v>1</v>
      </c>
      <c r="Q209" s="15"/>
    </row>
    <row r="210" spans="1:17">
      <c r="A210" s="5">
        <v>1980</v>
      </c>
      <c r="B210" s="2">
        <f t="shared" ref="B210:M210" si="34">C40-B125</f>
        <v>0</v>
      </c>
      <c r="C210" s="2">
        <f t="shared" si="34"/>
        <v>0</v>
      </c>
      <c r="D210" s="2">
        <f t="shared" si="34"/>
        <v>0</v>
      </c>
      <c r="E210" s="2">
        <f t="shared" si="34"/>
        <v>0</v>
      </c>
      <c r="F210" s="2">
        <f t="shared" si="34"/>
        <v>0</v>
      </c>
      <c r="G210" s="2">
        <f t="shared" si="34"/>
        <v>1505</v>
      </c>
      <c r="H210" s="2">
        <f t="shared" si="34"/>
        <v>3376</v>
      </c>
      <c r="I210" s="2">
        <f t="shared" si="34"/>
        <v>2650</v>
      </c>
      <c r="J210" s="2">
        <f t="shared" si="34"/>
        <v>0</v>
      </c>
      <c r="K210" s="2">
        <f t="shared" si="34"/>
        <v>0</v>
      </c>
      <c r="L210" s="2">
        <f t="shared" si="34"/>
        <v>0</v>
      </c>
      <c r="M210" s="2">
        <f t="shared" si="34"/>
        <v>0</v>
      </c>
      <c r="N210" s="2">
        <f>SUM(B210:M210)</f>
        <v>7531</v>
      </c>
      <c r="O210" s="10">
        <f>N210/O40</f>
        <v>0.48775906735751295</v>
      </c>
      <c r="P210" s="10">
        <f>O210+O125</f>
        <v>1</v>
      </c>
      <c r="Q210" s="15"/>
    </row>
    <row r="211" spans="1:17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</row>
    <row r="212" spans="1:17">
      <c r="A212" s="5">
        <v>1981</v>
      </c>
      <c r="B212" s="2">
        <f t="shared" ref="B212:M212" si="35">C42-B127</f>
        <v>0</v>
      </c>
      <c r="C212" s="2">
        <f t="shared" si="35"/>
        <v>0</v>
      </c>
      <c r="D212" s="2">
        <f t="shared" si="35"/>
        <v>0</v>
      </c>
      <c r="E212" s="2">
        <f t="shared" si="35"/>
        <v>0</v>
      </c>
      <c r="F212" s="2">
        <f t="shared" si="35"/>
        <v>0</v>
      </c>
      <c r="G212" s="2">
        <f t="shared" si="35"/>
        <v>1023</v>
      </c>
      <c r="H212" s="2">
        <f t="shared" si="35"/>
        <v>3254</v>
      </c>
      <c r="I212" s="2">
        <f t="shared" si="35"/>
        <v>1479</v>
      </c>
      <c r="J212" s="2">
        <f t="shared" si="35"/>
        <v>0</v>
      </c>
      <c r="K212" s="2">
        <f t="shared" si="35"/>
        <v>0</v>
      </c>
      <c r="L212" s="2">
        <f t="shared" si="35"/>
        <v>0</v>
      </c>
      <c r="M212" s="2">
        <f t="shared" si="35"/>
        <v>0</v>
      </c>
      <c r="N212" s="2">
        <f>SUM(B212:M212)</f>
        <v>5756</v>
      </c>
      <c r="O212" s="10">
        <f>N212/O42</f>
        <v>0.67086247086247086</v>
      </c>
      <c r="P212" s="10">
        <f>O212+O127</f>
        <v>1</v>
      </c>
      <c r="Q212" s="15"/>
    </row>
    <row r="213" spans="1:17">
      <c r="A213" s="5">
        <v>1982</v>
      </c>
      <c r="B213" s="2">
        <f t="shared" ref="B213:M213" si="36">C43-B128</f>
        <v>0</v>
      </c>
      <c r="C213" s="2">
        <f t="shared" si="36"/>
        <v>0</v>
      </c>
      <c r="D213" s="2">
        <f t="shared" si="36"/>
        <v>0</v>
      </c>
      <c r="E213" s="2">
        <f t="shared" si="36"/>
        <v>0</v>
      </c>
      <c r="F213" s="2">
        <f t="shared" si="36"/>
        <v>0</v>
      </c>
      <c r="G213" s="2">
        <f t="shared" si="36"/>
        <v>0</v>
      </c>
      <c r="H213" s="2">
        <f t="shared" si="36"/>
        <v>2196</v>
      </c>
      <c r="I213" s="2">
        <f t="shared" si="36"/>
        <v>4024</v>
      </c>
      <c r="J213" s="2">
        <f t="shared" si="36"/>
        <v>580</v>
      </c>
      <c r="K213" s="2">
        <f t="shared" si="36"/>
        <v>0</v>
      </c>
      <c r="L213" s="2">
        <f t="shared" si="36"/>
        <v>0</v>
      </c>
      <c r="M213" s="2">
        <f t="shared" si="36"/>
        <v>0</v>
      </c>
      <c r="N213" s="2">
        <f>SUM(B213:M213)</f>
        <v>6800</v>
      </c>
      <c r="O213" s="10">
        <f>N213/O43</f>
        <v>0.57852645907776079</v>
      </c>
      <c r="P213" s="10">
        <f>O213+O128</f>
        <v>1</v>
      </c>
      <c r="Q213" s="15"/>
    </row>
    <row r="214" spans="1:17">
      <c r="A214" s="5">
        <v>1983</v>
      </c>
      <c r="B214" s="2">
        <f t="shared" ref="B214:M214" si="37">C44-B129</f>
        <v>0</v>
      </c>
      <c r="C214" s="2">
        <f t="shared" si="37"/>
        <v>0</v>
      </c>
      <c r="D214" s="2">
        <f t="shared" si="37"/>
        <v>0</v>
      </c>
      <c r="E214" s="2">
        <f t="shared" si="37"/>
        <v>0</v>
      </c>
      <c r="F214" s="2">
        <f t="shared" si="37"/>
        <v>0</v>
      </c>
      <c r="G214" s="2">
        <f t="shared" si="37"/>
        <v>439</v>
      </c>
      <c r="H214" s="2">
        <f t="shared" si="37"/>
        <v>3627</v>
      </c>
      <c r="I214" s="2">
        <f t="shared" si="37"/>
        <v>3871</v>
      </c>
      <c r="J214" s="2">
        <f t="shared" si="37"/>
        <v>437</v>
      </c>
      <c r="K214" s="2">
        <f t="shared" si="37"/>
        <v>0</v>
      </c>
      <c r="L214" s="2">
        <f t="shared" si="37"/>
        <v>0</v>
      </c>
      <c r="M214" s="2">
        <f t="shared" si="37"/>
        <v>0</v>
      </c>
      <c r="N214" s="2">
        <f>SUM(B214:M214)</f>
        <v>8374</v>
      </c>
      <c r="O214" s="10">
        <f>N214/O44</f>
        <v>0.5375529593015792</v>
      </c>
      <c r="P214" s="10">
        <f>O214+O129</f>
        <v>1</v>
      </c>
      <c r="Q214" s="15"/>
    </row>
    <row r="215" spans="1:17">
      <c r="A215" s="5">
        <v>1984</v>
      </c>
      <c r="B215" s="2">
        <f t="shared" ref="B215:M215" si="38">C45-B130</f>
        <v>0</v>
      </c>
      <c r="C215" s="2">
        <f t="shared" si="38"/>
        <v>0</v>
      </c>
      <c r="D215" s="2">
        <f t="shared" si="38"/>
        <v>0</v>
      </c>
      <c r="E215" s="2">
        <f t="shared" si="38"/>
        <v>0</v>
      </c>
      <c r="F215" s="2">
        <f t="shared" si="38"/>
        <v>0</v>
      </c>
      <c r="G215" s="2">
        <f t="shared" si="38"/>
        <v>112</v>
      </c>
      <c r="H215" s="2">
        <f t="shared" si="38"/>
        <v>4153</v>
      </c>
      <c r="I215" s="2">
        <f t="shared" si="38"/>
        <v>4209</v>
      </c>
      <c r="J215" s="2">
        <f t="shared" si="38"/>
        <v>792</v>
      </c>
      <c r="K215" s="2">
        <f t="shared" si="38"/>
        <v>0</v>
      </c>
      <c r="L215" s="2">
        <f t="shared" si="38"/>
        <v>0</v>
      </c>
      <c r="M215" s="2">
        <f t="shared" si="38"/>
        <v>0</v>
      </c>
      <c r="N215" s="2">
        <f>SUM(B215:M215)</f>
        <v>9266</v>
      </c>
      <c r="O215" s="10">
        <f>N215/O45</f>
        <v>0.55977768380354009</v>
      </c>
      <c r="P215" s="10">
        <f>O215+O130</f>
        <v>1</v>
      </c>
      <c r="Q215" s="15"/>
    </row>
    <row r="216" spans="1:17">
      <c r="A216" s="5">
        <v>1985</v>
      </c>
      <c r="B216" s="2">
        <f t="shared" ref="B216:M216" si="39">C46-B131</f>
        <v>0</v>
      </c>
      <c r="C216" s="2">
        <f t="shared" si="39"/>
        <v>0</v>
      </c>
      <c r="D216" s="2">
        <f t="shared" si="39"/>
        <v>0</v>
      </c>
      <c r="E216" s="2">
        <f t="shared" si="39"/>
        <v>0</v>
      </c>
      <c r="F216" s="2">
        <f t="shared" si="39"/>
        <v>0</v>
      </c>
      <c r="G216" s="2">
        <f t="shared" si="39"/>
        <v>1015</v>
      </c>
      <c r="H216" s="2">
        <f t="shared" si="39"/>
        <v>4190</v>
      </c>
      <c r="I216" s="2">
        <f t="shared" si="39"/>
        <v>3555</v>
      </c>
      <c r="J216" s="2">
        <f t="shared" si="39"/>
        <v>499</v>
      </c>
      <c r="K216" s="2">
        <f t="shared" si="39"/>
        <v>0</v>
      </c>
      <c r="L216" s="2">
        <f t="shared" si="39"/>
        <v>0</v>
      </c>
      <c r="M216" s="2">
        <f t="shared" si="39"/>
        <v>0</v>
      </c>
      <c r="N216" s="2">
        <f>SUM(B216:M216)</f>
        <v>9259</v>
      </c>
      <c r="O216" s="10">
        <f>N216/O46</f>
        <v>0.66895455530669745</v>
      </c>
      <c r="P216" s="10">
        <f>O216+O131</f>
        <v>1</v>
      </c>
      <c r="Q216" s="15"/>
    </row>
    <row r="217" spans="1:17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</row>
    <row r="218" spans="1:17">
      <c r="A218" s="5">
        <v>1986</v>
      </c>
      <c r="B218" s="2">
        <f t="shared" ref="B218:M218" si="40">C48-B133</f>
        <v>0</v>
      </c>
      <c r="C218" s="2">
        <f t="shared" si="40"/>
        <v>0</v>
      </c>
      <c r="D218" s="2">
        <f t="shared" si="40"/>
        <v>0</v>
      </c>
      <c r="E218" s="2">
        <f t="shared" si="40"/>
        <v>0</v>
      </c>
      <c r="F218" s="2">
        <f t="shared" si="40"/>
        <v>0</v>
      </c>
      <c r="G218" s="2">
        <f t="shared" si="40"/>
        <v>2026</v>
      </c>
      <c r="H218" s="2">
        <f t="shared" si="40"/>
        <v>4515</v>
      </c>
      <c r="I218" s="2">
        <f t="shared" si="40"/>
        <v>3491</v>
      </c>
      <c r="J218" s="2">
        <f t="shared" si="40"/>
        <v>0</v>
      </c>
      <c r="K218" s="2">
        <f t="shared" si="40"/>
        <v>0</v>
      </c>
      <c r="L218" s="2">
        <f t="shared" si="40"/>
        <v>0</v>
      </c>
      <c r="M218" s="2">
        <f t="shared" si="40"/>
        <v>0</v>
      </c>
      <c r="N218" s="2">
        <f>SUM(B218:M218)</f>
        <v>10032</v>
      </c>
      <c r="O218" s="10">
        <f>N218/O48</f>
        <v>0.65714660028822214</v>
      </c>
      <c r="P218" s="10">
        <f>O218+O133</f>
        <v>1</v>
      </c>
      <c r="Q218" s="15"/>
    </row>
    <row r="219" spans="1:17">
      <c r="A219" s="5">
        <v>1987</v>
      </c>
      <c r="B219" s="2">
        <f t="shared" ref="B219:M219" si="41">C49-B134</f>
        <v>0</v>
      </c>
      <c r="C219" s="2">
        <f t="shared" si="41"/>
        <v>0</v>
      </c>
      <c r="D219" s="2">
        <f t="shared" si="41"/>
        <v>0</v>
      </c>
      <c r="E219" s="2">
        <f t="shared" si="41"/>
        <v>0</v>
      </c>
      <c r="F219" s="2">
        <f t="shared" si="41"/>
        <v>0</v>
      </c>
      <c r="G219" s="2">
        <f t="shared" si="41"/>
        <v>1739</v>
      </c>
      <c r="H219" s="2">
        <f t="shared" si="41"/>
        <v>3476</v>
      </c>
      <c r="I219" s="2">
        <f t="shared" si="41"/>
        <v>2888</v>
      </c>
      <c r="J219" s="2">
        <f t="shared" si="41"/>
        <v>0</v>
      </c>
      <c r="K219" s="2">
        <f t="shared" si="41"/>
        <v>0</v>
      </c>
      <c r="L219" s="2">
        <f t="shared" si="41"/>
        <v>0</v>
      </c>
      <c r="M219" s="2">
        <f t="shared" si="41"/>
        <v>0</v>
      </c>
      <c r="N219" s="2">
        <f>SUM(B219:M219)</f>
        <v>8103</v>
      </c>
      <c r="O219" s="10">
        <f>N219/O49</f>
        <v>0.57919942816297354</v>
      </c>
      <c r="P219" s="10">
        <f>O219+O134</f>
        <v>1</v>
      </c>
      <c r="Q219" s="15"/>
    </row>
    <row r="220" spans="1:17">
      <c r="A220" s="5">
        <v>1988</v>
      </c>
      <c r="B220" s="2">
        <f t="shared" ref="B220:M220" si="42">C50-B135</f>
        <v>0</v>
      </c>
      <c r="C220" s="2">
        <f t="shared" si="42"/>
        <v>0</v>
      </c>
      <c r="D220" s="2">
        <f t="shared" si="42"/>
        <v>0</v>
      </c>
      <c r="E220" s="2">
        <f t="shared" si="42"/>
        <v>0</v>
      </c>
      <c r="F220" s="2">
        <f t="shared" si="42"/>
        <v>0</v>
      </c>
      <c r="G220" s="2">
        <f t="shared" si="42"/>
        <v>2301</v>
      </c>
      <c r="H220" s="2">
        <f t="shared" si="42"/>
        <v>4182</v>
      </c>
      <c r="I220" s="2">
        <f t="shared" si="42"/>
        <v>4013</v>
      </c>
      <c r="J220" s="2">
        <f t="shared" si="42"/>
        <v>209</v>
      </c>
      <c r="K220" s="2">
        <f t="shared" si="42"/>
        <v>0</v>
      </c>
      <c r="L220" s="2">
        <f t="shared" si="42"/>
        <v>0</v>
      </c>
      <c r="M220" s="2">
        <f t="shared" si="42"/>
        <v>0</v>
      </c>
      <c r="N220" s="2">
        <f>SUM(B220:M220)</f>
        <v>10705</v>
      </c>
      <c r="O220" s="10">
        <f>N220/O50</f>
        <v>0.56902142135757194</v>
      </c>
      <c r="P220" s="10">
        <f>O220+O135</f>
        <v>1</v>
      </c>
      <c r="Q220" s="15"/>
    </row>
    <row r="221" spans="1:17">
      <c r="A221" s="5">
        <v>1989</v>
      </c>
      <c r="B221" s="2">
        <f t="shared" ref="B221:M221" si="43">C51-B136</f>
        <v>0</v>
      </c>
      <c r="C221" s="2">
        <f t="shared" si="43"/>
        <v>0</v>
      </c>
      <c r="D221" s="2">
        <f t="shared" si="43"/>
        <v>0</v>
      </c>
      <c r="E221" s="2">
        <f t="shared" si="43"/>
        <v>0</v>
      </c>
      <c r="F221" s="2">
        <f t="shared" si="43"/>
        <v>0</v>
      </c>
      <c r="G221" s="2">
        <f t="shared" si="43"/>
        <v>1818</v>
      </c>
      <c r="H221" s="2">
        <f t="shared" si="43"/>
        <v>4113</v>
      </c>
      <c r="I221" s="2">
        <f t="shared" si="43"/>
        <v>3168</v>
      </c>
      <c r="J221" s="2">
        <f t="shared" si="43"/>
        <v>0</v>
      </c>
      <c r="K221" s="2">
        <f t="shared" si="43"/>
        <v>0</v>
      </c>
      <c r="L221" s="2">
        <f t="shared" si="43"/>
        <v>0</v>
      </c>
      <c r="M221" s="2">
        <f t="shared" si="43"/>
        <v>0</v>
      </c>
      <c r="N221" s="2">
        <f>SUM(B221:M221)</f>
        <v>9099</v>
      </c>
      <c r="O221" s="10">
        <f>N221/O51</f>
        <v>0.60422338800717179</v>
      </c>
      <c r="P221" s="10">
        <f>O221+O136</f>
        <v>1</v>
      </c>
      <c r="Q221" s="15"/>
    </row>
    <row r="222" spans="1:17">
      <c r="A222" s="4">
        <v>1990</v>
      </c>
      <c r="B222" s="2">
        <f t="shared" ref="B222:M222" si="44">C52-B137</f>
        <v>0</v>
      </c>
      <c r="C222" s="2">
        <f t="shared" si="44"/>
        <v>0</v>
      </c>
      <c r="D222" s="2">
        <f t="shared" si="44"/>
        <v>0</v>
      </c>
      <c r="E222" s="2">
        <f t="shared" si="44"/>
        <v>0</v>
      </c>
      <c r="F222" s="2">
        <f t="shared" si="44"/>
        <v>0</v>
      </c>
      <c r="G222" s="2">
        <f t="shared" si="44"/>
        <v>532</v>
      </c>
      <c r="H222" s="2">
        <f t="shared" si="44"/>
        <v>3979</v>
      </c>
      <c r="I222" s="2">
        <f t="shared" si="44"/>
        <v>2305</v>
      </c>
      <c r="J222" s="2">
        <f t="shared" si="44"/>
        <v>965</v>
      </c>
      <c r="K222" s="2">
        <f t="shared" si="44"/>
        <v>0</v>
      </c>
      <c r="L222" s="2">
        <f t="shared" si="44"/>
        <v>0</v>
      </c>
      <c r="M222" s="2">
        <f t="shared" si="44"/>
        <v>0</v>
      </c>
      <c r="N222" s="2">
        <f>SUM(B222:M222)</f>
        <v>7781</v>
      </c>
      <c r="O222" s="10">
        <f>N222/O52</f>
        <v>0.5709568535368359</v>
      </c>
      <c r="P222" s="10">
        <f>O222+O137</f>
        <v>1</v>
      </c>
      <c r="Q222" s="15"/>
    </row>
    <row r="223" spans="1:17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</row>
    <row r="224" spans="1:17">
      <c r="A224" s="5">
        <v>1991</v>
      </c>
      <c r="B224" s="2">
        <f t="shared" ref="B224:M224" si="45">C54-B139</f>
        <v>0</v>
      </c>
      <c r="C224" s="2">
        <f t="shared" si="45"/>
        <v>0</v>
      </c>
      <c r="D224" s="2">
        <f t="shared" si="45"/>
        <v>0</v>
      </c>
      <c r="E224" s="2">
        <f t="shared" si="45"/>
        <v>0</v>
      </c>
      <c r="F224" s="2">
        <f t="shared" si="45"/>
        <v>0</v>
      </c>
      <c r="G224" s="2">
        <f t="shared" si="45"/>
        <v>1688</v>
      </c>
      <c r="H224" s="2">
        <f t="shared" si="45"/>
        <v>3695</v>
      </c>
      <c r="I224" s="2">
        <f t="shared" si="45"/>
        <v>2223</v>
      </c>
      <c r="J224" s="2">
        <f t="shared" si="45"/>
        <v>0</v>
      </c>
      <c r="K224" s="2">
        <f t="shared" si="45"/>
        <v>0</v>
      </c>
      <c r="L224" s="2">
        <f t="shared" si="45"/>
        <v>0</v>
      </c>
      <c r="M224" s="2">
        <f t="shared" si="45"/>
        <v>0</v>
      </c>
      <c r="N224" s="2">
        <f>SUM(B224:M224)</f>
        <v>7606</v>
      </c>
      <c r="O224" s="10">
        <f>N224/O54</f>
        <v>0.62165917449938701</v>
      </c>
      <c r="P224" s="10">
        <f>O224+O139</f>
        <v>1</v>
      </c>
      <c r="Q224" s="15"/>
    </row>
    <row r="225" spans="1:17">
      <c r="A225" s="5">
        <v>1992</v>
      </c>
      <c r="B225" s="2">
        <f t="shared" ref="B225:M225" si="46">C55-B140</f>
        <v>0</v>
      </c>
      <c r="C225" s="2">
        <f t="shared" si="46"/>
        <v>0</v>
      </c>
      <c r="D225" s="2">
        <f t="shared" si="46"/>
        <v>0</v>
      </c>
      <c r="E225" s="2">
        <f t="shared" si="46"/>
        <v>0</v>
      </c>
      <c r="F225" s="2">
        <f t="shared" si="46"/>
        <v>0</v>
      </c>
      <c r="G225" s="2">
        <f t="shared" si="46"/>
        <v>624</v>
      </c>
      <c r="H225" s="2">
        <f t="shared" si="46"/>
        <v>2225</v>
      </c>
      <c r="I225" s="2">
        <f t="shared" si="46"/>
        <v>2583</v>
      </c>
      <c r="J225" s="2">
        <f t="shared" si="46"/>
        <v>256</v>
      </c>
      <c r="K225" s="2">
        <f t="shared" si="46"/>
        <v>0</v>
      </c>
      <c r="L225" s="2">
        <f t="shared" si="46"/>
        <v>0</v>
      </c>
      <c r="M225" s="2">
        <f t="shared" si="46"/>
        <v>0</v>
      </c>
      <c r="N225" s="2">
        <f>SUM(B225:M225)</f>
        <v>5688</v>
      </c>
      <c r="O225" s="10">
        <f>N225/O55</f>
        <v>0.8</v>
      </c>
      <c r="P225" s="10">
        <f>O225+O140</f>
        <v>1</v>
      </c>
      <c r="Q225" s="15"/>
    </row>
    <row r="226" spans="1:17">
      <c r="A226" s="5">
        <v>1993</v>
      </c>
      <c r="B226" s="2">
        <f t="shared" ref="B226:M226" si="47">C56-B141</f>
        <v>0</v>
      </c>
      <c r="C226" s="2">
        <f t="shared" si="47"/>
        <v>0</v>
      </c>
      <c r="D226" s="2">
        <f t="shared" si="47"/>
        <v>0</v>
      </c>
      <c r="E226" s="2">
        <f t="shared" si="47"/>
        <v>41</v>
      </c>
      <c r="F226" s="2">
        <f t="shared" si="47"/>
        <v>2516</v>
      </c>
      <c r="G226" s="2">
        <f t="shared" si="47"/>
        <v>2417</v>
      </c>
      <c r="H226" s="2">
        <f t="shared" si="47"/>
        <v>1539</v>
      </c>
      <c r="I226" s="2">
        <f t="shared" si="47"/>
        <v>2352</v>
      </c>
      <c r="J226" s="2">
        <f t="shared" si="47"/>
        <v>0</v>
      </c>
      <c r="K226" s="2">
        <f t="shared" si="47"/>
        <v>0</v>
      </c>
      <c r="L226" s="2">
        <f t="shared" si="47"/>
        <v>0</v>
      </c>
      <c r="M226" s="2">
        <f t="shared" si="47"/>
        <v>0</v>
      </c>
      <c r="N226" s="2">
        <f>SUM(B226:M226)</f>
        <v>8865</v>
      </c>
      <c r="O226" s="10">
        <f>N226/O56</f>
        <v>0.96631785480706345</v>
      </c>
      <c r="P226" s="10">
        <f>O226+O141</f>
        <v>1</v>
      </c>
      <c r="Q226" s="15"/>
    </row>
    <row r="227" spans="1:17">
      <c r="A227" s="5">
        <v>1994</v>
      </c>
      <c r="B227" s="2">
        <f t="shared" ref="B227:M227" si="48">C57-B142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0</v>
      </c>
      <c r="G227" s="2">
        <f t="shared" si="48"/>
        <v>1945</v>
      </c>
      <c r="H227" s="2">
        <f t="shared" si="48"/>
        <v>3704</v>
      </c>
      <c r="I227" s="2">
        <f t="shared" si="48"/>
        <v>3074</v>
      </c>
      <c r="J227" s="2">
        <f t="shared" si="48"/>
        <v>19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>SUM(B227:M227)</f>
        <v>8742</v>
      </c>
      <c r="O227" s="10">
        <f>N227/O57</f>
        <v>0.63430561602089686</v>
      </c>
      <c r="P227" s="10">
        <f>O227+O142</f>
        <v>1</v>
      </c>
      <c r="Q227" s="15"/>
    </row>
    <row r="228" spans="1:17">
      <c r="A228" s="5">
        <v>1995</v>
      </c>
      <c r="B228" s="2">
        <f t="shared" ref="B228:M228" si="49">C58-B143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0</v>
      </c>
      <c r="G228" s="2">
        <f t="shared" si="49"/>
        <v>949</v>
      </c>
      <c r="H228" s="2">
        <f t="shared" si="49"/>
        <v>4828</v>
      </c>
      <c r="I228" s="2">
        <f t="shared" si="49"/>
        <v>3910</v>
      </c>
      <c r="J228" s="2">
        <f t="shared" si="49"/>
        <v>1356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>SUM(B228:M228)</f>
        <v>11043</v>
      </c>
      <c r="O228" s="10">
        <f>N228/O58</f>
        <v>0.63935849930523392</v>
      </c>
      <c r="P228" s="10">
        <f>O228+O143</f>
        <v>1</v>
      </c>
      <c r="Q228" s="15"/>
    </row>
    <row r="229" spans="1:17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</row>
    <row r="230" spans="1:17">
      <c r="A230" s="5">
        <v>1996</v>
      </c>
      <c r="B230" s="2">
        <f t="shared" ref="B230:M230" si="50">C60-B145</f>
        <v>0</v>
      </c>
      <c r="C230" s="2">
        <f t="shared" si="50"/>
        <v>0</v>
      </c>
      <c r="D230" s="2">
        <f t="shared" si="50"/>
        <v>0</v>
      </c>
      <c r="E230" s="2">
        <f t="shared" si="50"/>
        <v>0</v>
      </c>
      <c r="F230" s="2">
        <f t="shared" si="50"/>
        <v>0</v>
      </c>
      <c r="G230" s="2">
        <f t="shared" si="50"/>
        <v>2145</v>
      </c>
      <c r="H230" s="2">
        <f t="shared" si="50"/>
        <v>3762</v>
      </c>
      <c r="I230" s="2">
        <f t="shared" si="50"/>
        <v>3085</v>
      </c>
      <c r="J230" s="2">
        <f t="shared" si="50"/>
        <v>279</v>
      </c>
      <c r="K230" s="2">
        <f t="shared" si="50"/>
        <v>0</v>
      </c>
      <c r="L230" s="2">
        <f t="shared" si="50"/>
        <v>0</v>
      </c>
      <c r="M230" s="2">
        <f t="shared" si="50"/>
        <v>0</v>
      </c>
      <c r="N230" s="2">
        <f>SUM(B230:M230)</f>
        <v>9271</v>
      </c>
      <c r="O230" s="10">
        <f>N230/O60</f>
        <v>0.65132780666010959</v>
      </c>
      <c r="P230" s="10">
        <f>O230+O145</f>
        <v>1</v>
      </c>
      <c r="Q230" s="15"/>
    </row>
    <row r="231" spans="1:17">
      <c r="A231" s="5">
        <v>1997</v>
      </c>
      <c r="B231" s="2">
        <f t="shared" ref="B231:M231" si="51">C61-B146</f>
        <v>0</v>
      </c>
      <c r="C231" s="2">
        <f t="shared" si="51"/>
        <v>0</v>
      </c>
      <c r="D231" s="2">
        <f t="shared" si="51"/>
        <v>0</v>
      </c>
      <c r="E231" s="2">
        <f t="shared" si="51"/>
        <v>0</v>
      </c>
      <c r="F231" s="2">
        <f t="shared" si="51"/>
        <v>0</v>
      </c>
      <c r="G231" s="2">
        <f t="shared" si="51"/>
        <v>1437</v>
      </c>
      <c r="H231" s="2">
        <f t="shared" si="51"/>
        <v>4258</v>
      </c>
      <c r="I231" s="2">
        <f t="shared" si="51"/>
        <v>2633</v>
      </c>
      <c r="J231" s="2">
        <f t="shared" si="51"/>
        <v>153</v>
      </c>
      <c r="K231" s="2">
        <f t="shared" si="51"/>
        <v>0</v>
      </c>
      <c r="L231" s="2">
        <f t="shared" si="51"/>
        <v>0</v>
      </c>
      <c r="M231" s="2">
        <f t="shared" si="51"/>
        <v>0</v>
      </c>
      <c r="N231" s="2">
        <f>SUM(B231:M231)</f>
        <v>8481</v>
      </c>
      <c r="O231" s="10">
        <f>N231/O61</f>
        <v>0.68912001300073134</v>
      </c>
      <c r="P231" s="10">
        <f>O231+O146</f>
        <v>1</v>
      </c>
      <c r="Q231" s="15"/>
    </row>
    <row r="232" spans="1:17">
      <c r="A232" s="5">
        <v>1998</v>
      </c>
      <c r="B232" s="2">
        <f t="shared" ref="B232:M232" si="52">C62-B147</f>
        <v>0</v>
      </c>
      <c r="C232" s="2">
        <f t="shared" si="52"/>
        <v>0</v>
      </c>
      <c r="D232" s="2">
        <f t="shared" si="52"/>
        <v>0</v>
      </c>
      <c r="E232" s="2">
        <f t="shared" si="52"/>
        <v>0</v>
      </c>
      <c r="F232" s="2">
        <f t="shared" si="52"/>
        <v>0</v>
      </c>
      <c r="G232" s="2">
        <f t="shared" si="52"/>
        <v>2390</v>
      </c>
      <c r="H232" s="2">
        <f t="shared" si="52"/>
        <v>3584</v>
      </c>
      <c r="I232" s="2">
        <f t="shared" si="52"/>
        <v>2582</v>
      </c>
      <c r="J232" s="2">
        <f t="shared" si="52"/>
        <v>3</v>
      </c>
      <c r="K232" s="2">
        <f t="shared" si="52"/>
        <v>0</v>
      </c>
      <c r="L232" s="2">
        <f t="shared" si="52"/>
        <v>0</v>
      </c>
      <c r="M232" s="2">
        <f t="shared" si="52"/>
        <v>0</v>
      </c>
      <c r="N232" s="2">
        <f>SUM(B232:M232)</f>
        <v>8559</v>
      </c>
      <c r="O232" s="10">
        <f>N232/O62</f>
        <v>0.6027464788732394</v>
      </c>
      <c r="P232" s="10">
        <f>O232+O147</f>
        <v>1</v>
      </c>
      <c r="Q232" s="15"/>
    </row>
    <row r="233" spans="1:17">
      <c r="A233" s="5">
        <v>1999</v>
      </c>
      <c r="B233" s="2">
        <f t="shared" ref="B233:M233" si="53">C63-B148</f>
        <v>0</v>
      </c>
      <c r="C233" s="2">
        <f t="shared" si="53"/>
        <v>0</v>
      </c>
      <c r="D233" s="2">
        <f t="shared" si="53"/>
        <v>0</v>
      </c>
      <c r="E233" s="2">
        <f t="shared" si="53"/>
        <v>0</v>
      </c>
      <c r="F233" s="2">
        <f t="shared" si="53"/>
        <v>0</v>
      </c>
      <c r="G233" s="2">
        <f t="shared" si="53"/>
        <v>2169</v>
      </c>
      <c r="H233" s="2">
        <f t="shared" si="53"/>
        <v>4044</v>
      </c>
      <c r="I233" s="2">
        <f t="shared" si="53"/>
        <v>2820</v>
      </c>
      <c r="J233" s="2">
        <f t="shared" si="53"/>
        <v>329</v>
      </c>
      <c r="K233" s="2">
        <f t="shared" si="53"/>
        <v>0</v>
      </c>
      <c r="L233" s="2">
        <f t="shared" si="53"/>
        <v>0</v>
      </c>
      <c r="M233" s="2">
        <f t="shared" si="53"/>
        <v>0</v>
      </c>
      <c r="N233" s="2">
        <f>SUM(B233:M233)</f>
        <v>9362</v>
      </c>
      <c r="O233" s="10">
        <f>N233/O63</f>
        <v>0.61257606490872207</v>
      </c>
      <c r="P233" s="10">
        <f>O233+O148</f>
        <v>1</v>
      </c>
      <c r="Q233" s="15"/>
    </row>
    <row r="234" spans="1:17">
      <c r="A234" s="5">
        <v>2000</v>
      </c>
      <c r="B234" s="2">
        <f t="shared" ref="B234:M234" si="54">C64-B149</f>
        <v>0</v>
      </c>
      <c r="C234" s="2">
        <f t="shared" si="54"/>
        <v>0</v>
      </c>
      <c r="D234" s="2">
        <f t="shared" si="54"/>
        <v>0</v>
      </c>
      <c r="E234" s="2">
        <f t="shared" si="54"/>
        <v>0</v>
      </c>
      <c r="F234" s="2">
        <f t="shared" si="54"/>
        <v>135</v>
      </c>
      <c r="G234" s="2">
        <f t="shared" si="54"/>
        <v>3791</v>
      </c>
      <c r="H234" s="2">
        <f t="shared" si="54"/>
        <v>3557</v>
      </c>
      <c r="I234" s="2">
        <f t="shared" si="54"/>
        <v>3268</v>
      </c>
      <c r="J234" s="2">
        <f t="shared" si="54"/>
        <v>30</v>
      </c>
      <c r="K234" s="2">
        <f t="shared" si="54"/>
        <v>0</v>
      </c>
      <c r="L234" s="2">
        <f t="shared" si="54"/>
        <v>0</v>
      </c>
      <c r="M234" s="2">
        <f t="shared" si="54"/>
        <v>0</v>
      </c>
      <c r="N234" s="2">
        <f>SUM(B234:M234)</f>
        <v>10781</v>
      </c>
      <c r="O234" s="10">
        <f>N234/O64</f>
        <v>0.5838297411458897</v>
      </c>
      <c r="P234" s="10">
        <f>O234+O149</f>
        <v>1</v>
      </c>
      <c r="Q234" s="15"/>
    </row>
    <row r="235" spans="1:17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</row>
    <row r="236" spans="1:17">
      <c r="A236" s="5">
        <v>2001</v>
      </c>
      <c r="B236" s="2">
        <f t="shared" ref="B236:M236" si="55">C66-B151</f>
        <v>0</v>
      </c>
      <c r="C236" s="2">
        <f t="shared" si="55"/>
        <v>0</v>
      </c>
      <c r="D236" s="2">
        <f t="shared" si="55"/>
        <v>0</v>
      </c>
      <c r="E236" s="2">
        <f t="shared" si="55"/>
        <v>0</v>
      </c>
      <c r="F236" s="2">
        <f t="shared" si="55"/>
        <v>0</v>
      </c>
      <c r="G236" s="2">
        <f t="shared" si="55"/>
        <v>1019</v>
      </c>
      <c r="H236" s="2">
        <f t="shared" si="55"/>
        <v>2152</v>
      </c>
      <c r="I236" s="2">
        <f t="shared" si="55"/>
        <v>3403</v>
      </c>
      <c r="J236" s="2">
        <f t="shared" si="55"/>
        <v>139</v>
      </c>
      <c r="K236" s="2">
        <f t="shared" si="55"/>
        <v>0</v>
      </c>
      <c r="L236" s="2">
        <f t="shared" si="55"/>
        <v>0</v>
      </c>
      <c r="M236" s="2">
        <f t="shared" si="55"/>
        <v>0</v>
      </c>
      <c r="N236" s="2">
        <f>SUM(B236:M236)</f>
        <v>6713</v>
      </c>
      <c r="O236" s="10">
        <f>N236/O66</f>
        <v>0.59391312041051048</v>
      </c>
      <c r="P236" s="10">
        <f>O236+O151</f>
        <v>1</v>
      </c>
      <c r="Q236" s="15"/>
    </row>
    <row r="237" spans="1:17">
      <c r="A237" s="5">
        <v>2002</v>
      </c>
      <c r="B237" s="2">
        <f t="shared" ref="B237:M237" si="56">C67-B152</f>
        <v>0</v>
      </c>
      <c r="C237" s="2">
        <f t="shared" si="56"/>
        <v>0</v>
      </c>
      <c r="D237" s="2">
        <f t="shared" si="56"/>
        <v>0</v>
      </c>
      <c r="E237" s="2">
        <f t="shared" si="56"/>
        <v>0</v>
      </c>
      <c r="F237" s="2">
        <f t="shared" si="56"/>
        <v>0</v>
      </c>
      <c r="G237" s="2">
        <f t="shared" si="56"/>
        <v>1979</v>
      </c>
      <c r="H237" s="2">
        <f t="shared" si="56"/>
        <v>2859</v>
      </c>
      <c r="I237" s="2">
        <f t="shared" si="56"/>
        <v>879</v>
      </c>
      <c r="J237" s="2">
        <f t="shared" si="56"/>
        <v>0</v>
      </c>
      <c r="K237" s="2">
        <f t="shared" si="56"/>
        <v>0</v>
      </c>
      <c r="L237" s="2">
        <f t="shared" si="56"/>
        <v>0</v>
      </c>
      <c r="M237" s="2">
        <f t="shared" si="56"/>
        <v>0</v>
      </c>
      <c r="N237" s="2">
        <f>SUM(B237:M237)</f>
        <v>5717</v>
      </c>
      <c r="O237" s="10">
        <f>N237/O67</f>
        <v>0.50808745111980091</v>
      </c>
      <c r="P237" s="10">
        <f>O237+O152</f>
        <v>1</v>
      </c>
      <c r="Q237" s="15"/>
    </row>
    <row r="238" spans="1:17">
      <c r="A238" s="5">
        <v>2003</v>
      </c>
      <c r="B238" s="2">
        <f t="shared" ref="B238:M238" si="57">C68-B153</f>
        <v>0</v>
      </c>
      <c r="C238" s="2">
        <f t="shared" si="57"/>
        <v>0</v>
      </c>
      <c r="D238" s="2">
        <f t="shared" si="57"/>
        <v>0</v>
      </c>
      <c r="E238" s="2">
        <f t="shared" si="57"/>
        <v>0</v>
      </c>
      <c r="F238" s="2">
        <f t="shared" si="57"/>
        <v>0</v>
      </c>
      <c r="G238" s="2">
        <f t="shared" si="57"/>
        <v>501</v>
      </c>
      <c r="H238" s="2">
        <f t="shared" si="57"/>
        <v>2904</v>
      </c>
      <c r="I238" s="2">
        <f t="shared" si="57"/>
        <v>1147</v>
      </c>
      <c r="J238" s="2">
        <f t="shared" si="57"/>
        <v>0</v>
      </c>
      <c r="K238" s="2">
        <f t="shared" si="57"/>
        <v>0</v>
      </c>
      <c r="L238" s="2">
        <f t="shared" si="57"/>
        <v>0</v>
      </c>
      <c r="M238" s="2">
        <f t="shared" si="57"/>
        <v>0</v>
      </c>
      <c r="N238" s="2">
        <f>SUM(B238:M238)</f>
        <v>4552</v>
      </c>
      <c r="O238" s="10">
        <f>N238/O68</f>
        <v>0.55688769268412042</v>
      </c>
      <c r="P238" s="10">
        <f>O238+O153</f>
        <v>1</v>
      </c>
      <c r="Q238" s="15"/>
    </row>
    <row r="239" spans="1:17">
      <c r="A239" s="5">
        <v>2004</v>
      </c>
      <c r="B239" s="2">
        <f t="shared" ref="B239:M239" si="58">C69-B154</f>
        <v>0</v>
      </c>
      <c r="C239" s="2">
        <f t="shared" si="58"/>
        <v>0</v>
      </c>
      <c r="D239" s="2">
        <f t="shared" si="58"/>
        <v>0</v>
      </c>
      <c r="E239" s="2">
        <f t="shared" si="58"/>
        <v>0</v>
      </c>
      <c r="F239" s="2">
        <f t="shared" si="58"/>
        <v>554</v>
      </c>
      <c r="G239" s="2">
        <f t="shared" si="58"/>
        <v>1720</v>
      </c>
      <c r="H239" s="2">
        <f t="shared" si="58"/>
        <v>1366</v>
      </c>
      <c r="I239" s="2">
        <f t="shared" si="58"/>
        <v>559</v>
      </c>
      <c r="J239" s="2">
        <f t="shared" si="58"/>
        <v>144</v>
      </c>
      <c r="K239" s="2">
        <f t="shared" si="58"/>
        <v>0</v>
      </c>
      <c r="L239" s="2">
        <f t="shared" si="58"/>
        <v>0</v>
      </c>
      <c r="M239" s="2">
        <f t="shared" si="58"/>
        <v>0</v>
      </c>
      <c r="N239" s="2">
        <f>SUM(B239:M239)</f>
        <v>4343</v>
      </c>
      <c r="O239" s="10">
        <f>N239/O69</f>
        <v>0.74879310344827588</v>
      </c>
      <c r="P239" s="10">
        <f>O239+O154</f>
        <v>1</v>
      </c>
      <c r="Q239" s="15"/>
    </row>
    <row r="240" spans="1:17">
      <c r="A240" s="5">
        <v>2005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1667</v>
      </c>
      <c r="H240" s="2">
        <v>1187</v>
      </c>
      <c r="I240" s="2">
        <v>375</v>
      </c>
      <c r="J240" s="2">
        <v>0</v>
      </c>
      <c r="K240" s="2">
        <v>0</v>
      </c>
      <c r="L240" s="2">
        <v>0</v>
      </c>
      <c r="M240" s="2">
        <v>0</v>
      </c>
      <c r="N240" s="2">
        <f>SUM(B240:M240)</f>
        <v>3229</v>
      </c>
      <c r="O240" s="10">
        <f>N240/O70</f>
        <v>0.68527164685908315</v>
      </c>
      <c r="P240" s="10">
        <f>O240+O155</f>
        <v>1</v>
      </c>
      <c r="Q240" s="15"/>
    </row>
    <row r="241" spans="1:17">
      <c r="A241" s="5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  <c r="Q241" s="15"/>
    </row>
    <row r="242" spans="1:17">
      <c r="A242" s="5">
        <v>2006</v>
      </c>
      <c r="B242" s="2">
        <v>0</v>
      </c>
      <c r="C242" s="2">
        <v>0</v>
      </c>
      <c r="D242" s="2">
        <v>0</v>
      </c>
      <c r="E242" s="2">
        <v>0</v>
      </c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2">
        <v>0</v>
      </c>
      <c r="O242" s="10">
        <v>0</v>
      </c>
      <c r="P242" s="10">
        <v>0</v>
      </c>
      <c r="Q242" s="15"/>
    </row>
    <row r="243" spans="1:17">
      <c r="A243" s="5">
        <v>2007</v>
      </c>
      <c r="B243" s="2">
        <v>0</v>
      </c>
      <c r="C243" s="2">
        <v>0</v>
      </c>
      <c r="D243" s="2">
        <v>0</v>
      </c>
      <c r="E243" s="2">
        <v>0</v>
      </c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10">
        <v>0</v>
      </c>
      <c r="P243" s="10">
        <v>0</v>
      </c>
      <c r="Q243" s="15"/>
    </row>
    <row r="244" spans="1:17">
      <c r="A244" s="5">
        <v>2008</v>
      </c>
      <c r="B244" s="2">
        <v>0</v>
      </c>
      <c r="C244" s="2">
        <v>0</v>
      </c>
      <c r="D244" s="2">
        <v>0</v>
      </c>
      <c r="E244" s="2">
        <v>0</v>
      </c>
      <c r="F244" s="2">
        <f t="shared" ref="F244:K244" si="59">G74-F159</f>
        <v>0</v>
      </c>
      <c r="G244" s="2">
        <f t="shared" si="59"/>
        <v>693</v>
      </c>
      <c r="H244" s="2">
        <f t="shared" si="59"/>
        <v>2795</v>
      </c>
      <c r="I244" s="2">
        <f t="shared" si="59"/>
        <v>1118</v>
      </c>
      <c r="J244" s="2">
        <f t="shared" si="59"/>
        <v>0</v>
      </c>
      <c r="K244" s="2">
        <f t="shared" si="59"/>
        <v>0</v>
      </c>
      <c r="L244" s="2">
        <v>0</v>
      </c>
      <c r="M244" s="2">
        <v>0</v>
      </c>
      <c r="N244" s="2">
        <f>SUM(B244:M244)</f>
        <v>4606</v>
      </c>
      <c r="O244" s="10">
        <f>N244/O74</f>
        <v>0.8129191669608189</v>
      </c>
      <c r="P244" s="10">
        <f>O244+O159</f>
        <v>1</v>
      </c>
      <c r="Q244" s="15"/>
    </row>
    <row r="245" spans="1:17">
      <c r="A245" s="5">
        <v>2009</v>
      </c>
      <c r="B245" s="2">
        <v>0</v>
      </c>
      <c r="C245" s="2">
        <v>0</v>
      </c>
      <c r="D245" s="2">
        <v>0</v>
      </c>
      <c r="E245" s="2">
        <v>0</v>
      </c>
      <c r="F245" s="2">
        <f t="shared" ref="F245" si="60">G75-F160</f>
        <v>0</v>
      </c>
      <c r="G245" s="2">
        <f t="shared" ref="G245" si="61">H75-G160</f>
        <v>520</v>
      </c>
      <c r="H245" s="2">
        <f t="shared" ref="H245" si="62">I75-H160</f>
        <v>1560</v>
      </c>
      <c r="I245" s="2">
        <f t="shared" ref="I245" si="63">J75-I160</f>
        <v>1575</v>
      </c>
      <c r="J245" s="2">
        <f t="shared" ref="J245" si="64">K75-J160</f>
        <v>158</v>
      </c>
      <c r="K245" s="2">
        <f t="shared" ref="K245" si="65">L75-K160</f>
        <v>0</v>
      </c>
      <c r="L245" s="2">
        <v>0</v>
      </c>
      <c r="M245" s="2">
        <v>0</v>
      </c>
      <c r="N245" s="2">
        <f>SUM(B245:M245)</f>
        <v>3813</v>
      </c>
      <c r="O245" s="10">
        <f>N245/O75</f>
        <v>0.60179924242424243</v>
      </c>
      <c r="P245" s="10">
        <f>O245+O160</f>
        <v>1</v>
      </c>
      <c r="Q245" s="15"/>
    </row>
    <row r="246" spans="1:17">
      <c r="A246" s="5">
        <v>2010</v>
      </c>
      <c r="B246" s="2">
        <v>0</v>
      </c>
      <c r="C246" s="2">
        <v>0</v>
      </c>
      <c r="D246" s="2">
        <v>0</v>
      </c>
      <c r="E246" s="2">
        <v>0</v>
      </c>
      <c r="F246" s="2">
        <f t="shared" ref="F246" si="66">G76-F161</f>
        <v>0</v>
      </c>
      <c r="G246" s="2">
        <f t="shared" ref="G246" si="67">H76-G161</f>
        <v>0</v>
      </c>
      <c r="H246" s="2">
        <f t="shared" ref="H246" si="68">I76-H161</f>
        <v>1811</v>
      </c>
      <c r="I246" s="2">
        <f t="shared" ref="I246" si="69">J76-I161</f>
        <v>1909</v>
      </c>
      <c r="J246" s="2">
        <f t="shared" ref="J246" si="70">K76-J161</f>
        <v>0</v>
      </c>
      <c r="K246" s="2">
        <f t="shared" ref="K246" si="71">L76-K161</f>
        <v>0</v>
      </c>
      <c r="L246" s="2">
        <v>0</v>
      </c>
      <c r="M246" s="2">
        <v>0</v>
      </c>
      <c r="N246" s="2">
        <f>SUM(B246:M246)</f>
        <v>3720</v>
      </c>
      <c r="O246" s="10">
        <f>N246/O76</f>
        <v>0.57327785483125293</v>
      </c>
      <c r="P246" s="10">
        <f>O246+O161</f>
        <v>1</v>
      </c>
      <c r="Q246" s="15"/>
    </row>
    <row r="247" spans="1:17">
      <c r="A247" s="5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0"/>
      <c r="P247" s="10"/>
      <c r="Q247" s="15"/>
    </row>
    <row r="248" spans="1:17">
      <c r="A248" s="5">
        <v>2011</v>
      </c>
      <c r="B248" s="2">
        <v>0</v>
      </c>
      <c r="C248" s="2">
        <v>0</v>
      </c>
      <c r="D248" s="2">
        <v>0</v>
      </c>
      <c r="E248" s="2">
        <v>0</v>
      </c>
      <c r="F248" s="2">
        <f t="shared" ref="F248" si="72">G78-F163</f>
        <v>29</v>
      </c>
      <c r="G248" s="2">
        <f t="shared" ref="G248" si="73">H78-G163</f>
        <v>1419</v>
      </c>
      <c r="H248" s="2">
        <f t="shared" ref="H248" si="74">I78-H163</f>
        <v>2294</v>
      </c>
      <c r="I248" s="2">
        <f t="shared" ref="I248" si="75">J78-I163</f>
        <v>1074</v>
      </c>
      <c r="J248" s="2">
        <f t="shared" ref="J248" si="76">K78-J163</f>
        <v>85</v>
      </c>
      <c r="K248" s="2">
        <f t="shared" ref="K248" si="77">L78-K163</f>
        <v>0</v>
      </c>
      <c r="L248" s="2">
        <v>0</v>
      </c>
      <c r="M248" s="2">
        <v>0</v>
      </c>
      <c r="N248" s="2">
        <f t="shared" ref="N248:N253" si="78">SUM(B248:M248)</f>
        <v>4901</v>
      </c>
      <c r="O248" s="10">
        <f>N248/O78</f>
        <v>0.69321074964639318</v>
      </c>
      <c r="P248" s="10">
        <f t="shared" ref="P248:P253" si="79">O248+O163</f>
        <v>1</v>
      </c>
      <c r="Q248" s="15"/>
    </row>
    <row r="249" spans="1:17">
      <c r="A249" s="5">
        <v>2012</v>
      </c>
      <c r="B249" s="2">
        <v>0</v>
      </c>
      <c r="C249" s="2">
        <v>0</v>
      </c>
      <c r="D249" s="2">
        <v>0</v>
      </c>
      <c r="E249" s="2">
        <v>0</v>
      </c>
      <c r="F249" s="2">
        <f t="shared" ref="F249:K251" si="80">G79-F164</f>
        <v>0</v>
      </c>
      <c r="G249" s="2">
        <f t="shared" si="80"/>
        <v>2283</v>
      </c>
      <c r="H249" s="2">
        <f t="shared" si="80"/>
        <v>1855</v>
      </c>
      <c r="I249" s="2">
        <f t="shared" si="80"/>
        <v>1412</v>
      </c>
      <c r="J249" s="2">
        <f t="shared" si="80"/>
        <v>0</v>
      </c>
      <c r="K249" s="2">
        <f t="shared" si="80"/>
        <v>0</v>
      </c>
      <c r="L249" s="2">
        <v>0</v>
      </c>
      <c r="M249" s="2">
        <v>0</v>
      </c>
      <c r="N249" s="2">
        <f t="shared" si="78"/>
        <v>5550</v>
      </c>
      <c r="O249" s="10">
        <f>N249/O79</f>
        <v>0.56958128078817738</v>
      </c>
      <c r="P249" s="10">
        <f t="shared" si="79"/>
        <v>1</v>
      </c>
      <c r="Q249" s="15"/>
    </row>
    <row r="250" spans="1:17">
      <c r="A250" s="5">
        <v>2013</v>
      </c>
      <c r="B250" s="2">
        <v>0</v>
      </c>
      <c r="C250" s="2">
        <v>0</v>
      </c>
      <c r="D250" s="2">
        <v>0</v>
      </c>
      <c r="E250" s="2">
        <v>0</v>
      </c>
      <c r="F250" s="2">
        <f t="shared" si="80"/>
        <v>0</v>
      </c>
      <c r="G250" s="2">
        <f t="shared" si="80"/>
        <v>741</v>
      </c>
      <c r="H250" s="2">
        <f t="shared" si="80"/>
        <v>1946</v>
      </c>
      <c r="I250" s="2">
        <f t="shared" si="80"/>
        <v>908</v>
      </c>
      <c r="J250" s="2">
        <f t="shared" si="80"/>
        <v>0</v>
      </c>
      <c r="K250" s="2">
        <f t="shared" si="80"/>
        <v>0</v>
      </c>
      <c r="L250" s="2">
        <v>0</v>
      </c>
      <c r="M250" s="2">
        <v>0</v>
      </c>
      <c r="N250" s="2">
        <f t="shared" si="78"/>
        <v>3595</v>
      </c>
      <c r="O250" s="10">
        <f>N250/O80</f>
        <v>0.58350917058919005</v>
      </c>
      <c r="P250" s="10">
        <f t="shared" si="79"/>
        <v>1</v>
      </c>
      <c r="Q250" s="15"/>
    </row>
    <row r="251" spans="1:17">
      <c r="A251" s="5">
        <v>2014</v>
      </c>
      <c r="B251" s="2">
        <v>0</v>
      </c>
      <c r="C251" s="2">
        <v>0</v>
      </c>
      <c r="D251" s="2">
        <v>0</v>
      </c>
      <c r="E251" s="2">
        <v>0</v>
      </c>
      <c r="F251" s="2">
        <f t="shared" si="80"/>
        <v>0</v>
      </c>
      <c r="G251" s="2">
        <f t="shared" si="80"/>
        <v>0</v>
      </c>
      <c r="H251" s="2">
        <f t="shared" si="80"/>
        <v>0</v>
      </c>
      <c r="I251" s="2">
        <f t="shared" si="80"/>
        <v>0</v>
      </c>
      <c r="J251" s="2">
        <f t="shared" si="80"/>
        <v>0</v>
      </c>
      <c r="K251" s="2">
        <f t="shared" si="80"/>
        <v>0</v>
      </c>
      <c r="L251" s="2">
        <v>0</v>
      </c>
      <c r="M251" s="2">
        <v>0</v>
      </c>
      <c r="N251" s="2">
        <f t="shared" si="78"/>
        <v>0</v>
      </c>
      <c r="O251" s="10">
        <v>0</v>
      </c>
      <c r="P251" s="10">
        <f t="shared" si="79"/>
        <v>0</v>
      </c>
      <c r="Q251" s="15"/>
    </row>
    <row r="252" spans="1:17">
      <c r="A252" s="5">
        <v>2015</v>
      </c>
      <c r="B252" s="2">
        <v>0</v>
      </c>
      <c r="C252" s="2">
        <v>0</v>
      </c>
      <c r="D252" s="2">
        <v>0</v>
      </c>
      <c r="E252" s="2">
        <f t="shared" ref="E252:F252" si="81">F82-E167</f>
        <v>157</v>
      </c>
      <c r="F252" s="2">
        <f t="shared" si="81"/>
        <v>639</v>
      </c>
      <c r="G252" s="2">
        <f t="shared" ref="G252" si="82">H82-G167</f>
        <v>0</v>
      </c>
      <c r="H252" s="2">
        <f t="shared" ref="H252" si="83">I82-H167</f>
        <v>2373</v>
      </c>
      <c r="I252" s="2">
        <f t="shared" ref="I252" si="84">J82-I167</f>
        <v>1538</v>
      </c>
      <c r="J252" s="2">
        <f t="shared" ref="J252" si="85">K82-J167</f>
        <v>0</v>
      </c>
      <c r="K252" s="2">
        <f t="shared" ref="K252" si="86">L82-K167</f>
        <v>0</v>
      </c>
      <c r="L252" s="2">
        <v>0</v>
      </c>
      <c r="M252" s="2">
        <v>0</v>
      </c>
      <c r="N252" s="2">
        <f t="shared" si="78"/>
        <v>4707</v>
      </c>
      <c r="O252" s="10">
        <f>N252/O82</f>
        <v>0.71632932582559727</v>
      </c>
      <c r="P252" s="10">
        <f t="shared" si="79"/>
        <v>1</v>
      </c>
      <c r="Q252" s="15"/>
    </row>
    <row r="253" spans="1:17">
      <c r="A253" s="5">
        <v>2016</v>
      </c>
      <c r="B253" s="2">
        <v>0</v>
      </c>
      <c r="C253" s="2">
        <v>0</v>
      </c>
      <c r="D253" s="2">
        <v>0</v>
      </c>
      <c r="E253" s="2">
        <v>0</v>
      </c>
      <c r="F253" s="2">
        <f t="shared" ref="F253" si="87">G83-F168</f>
        <v>0</v>
      </c>
      <c r="G253" s="2">
        <f t="shared" ref="G253" si="88">H83-G168</f>
        <v>1227</v>
      </c>
      <c r="H253" s="2">
        <f t="shared" ref="H253" si="89">I83-H168</f>
        <v>2118</v>
      </c>
      <c r="I253" s="2">
        <f t="shared" ref="I253" si="90">J83-I168</f>
        <v>1129</v>
      </c>
      <c r="J253" s="2">
        <f t="shared" ref="J253" si="91">K83-J168</f>
        <v>0</v>
      </c>
      <c r="K253" s="2">
        <f t="shared" ref="K253" si="92">L83-K168</f>
        <v>0</v>
      </c>
      <c r="L253" s="2">
        <v>0</v>
      </c>
      <c r="M253" s="2">
        <v>0</v>
      </c>
      <c r="N253" s="2">
        <f t="shared" si="78"/>
        <v>4474</v>
      </c>
      <c r="O253" s="10">
        <f>N253/O83</f>
        <v>0.70925808497146481</v>
      </c>
      <c r="P253" s="10">
        <f t="shared" si="79"/>
        <v>1</v>
      </c>
      <c r="Q253" s="15"/>
    </row>
    <row r="254" spans="1:17">
      <c r="A254" s="5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0"/>
      <c r="P254" s="10"/>
      <c r="Q254" s="15"/>
    </row>
    <row r="255" spans="1:17" ht="15.75" thickBot="1">
      <c r="A255" s="16" t="s">
        <v>1</v>
      </c>
      <c r="B255" s="13">
        <f>SUM(B177:B253)</f>
        <v>0</v>
      </c>
      <c r="C255" s="13">
        <f t="shared" ref="C255:N255" si="93">SUM(C177:C253)</f>
        <v>0</v>
      </c>
      <c r="D255" s="13">
        <f t="shared" si="93"/>
        <v>0</v>
      </c>
      <c r="E255" s="13">
        <f t="shared" si="93"/>
        <v>2019</v>
      </c>
      <c r="F255" s="13">
        <f t="shared" si="93"/>
        <v>32092</v>
      </c>
      <c r="G255" s="13">
        <f t="shared" si="93"/>
        <v>71195</v>
      </c>
      <c r="H255" s="13">
        <f t="shared" si="93"/>
        <v>167565</v>
      </c>
      <c r="I255" s="13">
        <f t="shared" si="93"/>
        <v>141358</v>
      </c>
      <c r="J255" s="13">
        <f t="shared" si="93"/>
        <v>17585</v>
      </c>
      <c r="K255" s="13">
        <f t="shared" si="93"/>
        <v>507</v>
      </c>
      <c r="L255" s="13">
        <f t="shared" si="93"/>
        <v>0</v>
      </c>
      <c r="M255" s="13">
        <f t="shared" si="93"/>
        <v>0</v>
      </c>
      <c r="N255" s="13">
        <f t="shared" si="93"/>
        <v>432321</v>
      </c>
      <c r="O255" s="14">
        <f>N255/O85</f>
        <v>0.57090393353907587</v>
      </c>
      <c r="P255" s="10">
        <f>O255+O170</f>
        <v>1</v>
      </c>
      <c r="Q255" s="15"/>
    </row>
    <row r="256" spans="1:17" ht="16.5" thickTop="1" thickBot="1">
      <c r="A256" s="25" t="s">
        <v>2</v>
      </c>
      <c r="B256" s="26">
        <f>AVERAGE(B177:B253)</f>
        <v>0</v>
      </c>
      <c r="C256" s="26">
        <f t="shared" ref="C256:O256" si="94">AVERAGE(C177:C253)</f>
        <v>0</v>
      </c>
      <c r="D256" s="26">
        <f t="shared" si="94"/>
        <v>0</v>
      </c>
      <c r="E256" s="26">
        <f t="shared" si="94"/>
        <v>31.061538461538461</v>
      </c>
      <c r="F256" s="26">
        <f t="shared" si="94"/>
        <v>493.72307692307692</v>
      </c>
      <c r="G256" s="26">
        <f t="shared" si="94"/>
        <v>1095.3076923076924</v>
      </c>
      <c r="H256" s="26">
        <f t="shared" si="94"/>
        <v>2577.9230769230771</v>
      </c>
      <c r="I256" s="26">
        <f t="shared" si="94"/>
        <v>2174.7384615384617</v>
      </c>
      <c r="J256" s="26">
        <f t="shared" si="94"/>
        <v>270.53846153846155</v>
      </c>
      <c r="K256" s="26">
        <f t="shared" si="94"/>
        <v>7.8</v>
      </c>
      <c r="L256" s="26">
        <f t="shared" si="94"/>
        <v>0</v>
      </c>
      <c r="M256" s="26">
        <f t="shared" si="94"/>
        <v>0</v>
      </c>
      <c r="N256" s="26">
        <f t="shared" si="94"/>
        <v>6651.0923076923073</v>
      </c>
      <c r="O256" s="27">
        <f t="shared" si="94"/>
        <v>0.56266335884858998</v>
      </c>
      <c r="P256" s="10"/>
      <c r="Q256" s="15"/>
    </row>
    <row r="257" spans="1:17" ht="15.75" thickTop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1:17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1:17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1:17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  <row r="274" spans="1:17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</row>
    <row r="275" spans="1:17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</row>
    <row r="276" spans="1:17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</row>
    <row r="277" spans="1:17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</row>
    <row r="278" spans="1:17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</row>
    <row r="279" spans="1:17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</row>
  </sheetData>
  <mergeCells count="9">
    <mergeCell ref="A173:O173"/>
    <mergeCell ref="A174:O174"/>
    <mergeCell ref="B2:O2"/>
    <mergeCell ref="B3:O3"/>
    <mergeCell ref="B4:O4"/>
    <mergeCell ref="A87:O87"/>
    <mergeCell ref="A88:O88"/>
    <mergeCell ref="A89:O89"/>
    <mergeCell ref="A172:O172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6" max="16383" man="1"/>
    <brk id="17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Q279"/>
  <sheetViews>
    <sheetView tabSelected="1" topLeftCell="A234" zoomScaleNormal="100" workbookViewId="0">
      <selection activeCell="L255" sqref="L255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/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>
        <v>2010</v>
      </c>
      <c r="C76" s="2">
        <f>'CO-NE'!C76+FRANK!C74+F.PUMP!C75+NAP!C73+SUP!C76</f>
        <v>0</v>
      </c>
      <c r="D76" s="2">
        <f>'CO-NE'!D76+FRANK!D74+F.PUMP!D75+NAP!D73+SUP!D76</f>
        <v>0</v>
      </c>
      <c r="E76" s="2">
        <f>'CO-NE'!E76+FRANK!E74+F.PUMP!E75+NAP!E73+SUP!E76</f>
        <v>0</v>
      </c>
      <c r="F76" s="2">
        <f>'CO-NE'!F76+FRANK!F74+F.PUMP!F75+NAP!F73+SUP!F76</f>
        <v>0</v>
      </c>
      <c r="G76" s="2">
        <f>'CO-NE'!G76+FRANK!G74+F.PUMP!G75+NAP!G73+SUP!G76</f>
        <v>0</v>
      </c>
      <c r="H76" s="2">
        <f>'CO-NE'!H76+FRANK!H74+F.PUMP!H75+NAP!H73+SUP!H76</f>
        <v>0</v>
      </c>
      <c r="I76" s="2">
        <f>'CO-NE'!I76+FRANK!I74+F.PUMP!I75+NAP!I73+SUP!I76</f>
        <v>9167</v>
      </c>
      <c r="J76" s="2">
        <f>'CO-NE'!J76+FRANK!J74+F.PUMP!J75+NAP!J73+SUP!J76</f>
        <v>12573</v>
      </c>
      <c r="K76" s="2">
        <f>'CO-NE'!K76+FRANK!K74+F.PUMP!K75+NAP!K73+SUP!K76</f>
        <v>271</v>
      </c>
      <c r="L76" s="2">
        <f>'CO-NE'!L76+FRANK!L74+F.PUMP!L75+NAP!L73+SUP!L76</f>
        <v>0</v>
      </c>
      <c r="M76" s="2">
        <f>'CO-NE'!M76+FRANK!M74+F.PUMP!M75+NAP!M73+SUP!M76</f>
        <v>0</v>
      </c>
      <c r="N76" s="2">
        <f>'CO-NE'!N76+FRANK!N74+F.PUMP!N75+NAP!N73+SUP!N76</f>
        <v>0</v>
      </c>
      <c r="O76" s="2">
        <f>SUM(C76:N76)</f>
        <v>22011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>
      <c r="A78" s="5"/>
      <c r="B78" s="15">
        <v>2011</v>
      </c>
      <c r="C78" s="2">
        <f>'CO-NE'!C78+FRANK!C76+F.PUMP!C77+NAP!C75+SUP!C78</f>
        <v>0</v>
      </c>
      <c r="D78" s="2">
        <f>'CO-NE'!D78+FRANK!D76+F.PUMP!D77+NAP!D75+SUP!D78</f>
        <v>0</v>
      </c>
      <c r="E78" s="2">
        <f>'CO-NE'!E78+FRANK!E76+F.PUMP!E77+NAP!E75+SUP!E78</f>
        <v>0</v>
      </c>
      <c r="F78" s="2">
        <f>'CO-NE'!F78+FRANK!F76+F.PUMP!F77+NAP!F75+SUP!F78</f>
        <v>0</v>
      </c>
      <c r="G78" s="2">
        <f>'CO-NE'!G78+FRANK!G76+F.PUMP!G77+NAP!G75+SUP!G78</f>
        <v>29</v>
      </c>
      <c r="H78" s="2">
        <f>'CO-NE'!H78+FRANK!H76+F.PUMP!H77+NAP!H75+SUP!H78</f>
        <v>3585</v>
      </c>
      <c r="I78" s="2">
        <f>'CO-NE'!I78+FRANK!I76+F.PUMP!I77+NAP!I75+SUP!I78</f>
        <v>15136</v>
      </c>
      <c r="J78" s="2">
        <f>'CO-NE'!J78+FRANK!J76+F.PUMP!J77+NAP!J75+SUP!J78</f>
        <v>8517</v>
      </c>
      <c r="K78" s="2">
        <f>'CO-NE'!K78+FRANK!K76+F.PUMP!K77+NAP!K75+SUP!K78</f>
        <v>995</v>
      </c>
      <c r="L78" s="2">
        <f>'CO-NE'!L78+FRANK!L76+F.PUMP!L77+NAP!L75+SUP!L78</f>
        <v>0</v>
      </c>
      <c r="M78" s="2">
        <f>'CO-NE'!M78+FRANK!M76+F.PUMP!M77+NAP!M75+SUP!M78</f>
        <v>0</v>
      </c>
      <c r="N78" s="2">
        <f>'CO-NE'!N78+FRANK!N76+F.PUMP!N77+NAP!N75+SUP!N78</f>
        <v>0</v>
      </c>
      <c r="O78" s="2">
        <f t="shared" ref="O78:O83" si="0">SUM(C78:N78)</f>
        <v>28262</v>
      </c>
      <c r="P78" s="2"/>
      <c r="Q78" s="2"/>
    </row>
    <row r="79" spans="1:17">
      <c r="A79" s="5"/>
      <c r="B79" s="15">
        <v>2012</v>
      </c>
      <c r="C79" s="2">
        <f>'CO-NE'!C79+FRANK!C77+F.PUMP!C78+NAP!C76+SUP!C79</f>
        <v>0</v>
      </c>
      <c r="D79" s="2">
        <f>'CO-NE'!D79+FRANK!D77+F.PUMP!D78+NAP!D76+SUP!D79</f>
        <v>0</v>
      </c>
      <c r="E79" s="2">
        <f>'CO-NE'!E79+FRANK!E77+F.PUMP!E78+NAP!E76+SUP!E79</f>
        <v>0</v>
      </c>
      <c r="F79" s="2">
        <f>'CO-NE'!F79+FRANK!F77+F.PUMP!F78+NAP!F76+SUP!F79</f>
        <v>0</v>
      </c>
      <c r="G79" s="2">
        <f>'CO-NE'!G79+FRANK!G77+F.PUMP!G78+NAP!G76+SUP!G79</f>
        <v>421</v>
      </c>
      <c r="H79" s="2">
        <f>'CO-NE'!H79+FRANK!H77+F.PUMP!H78+NAP!H76+SUP!H79</f>
        <v>13098</v>
      </c>
      <c r="I79" s="2">
        <f>'CO-NE'!I79+FRANK!I77+F.PUMP!I78+NAP!I76+SUP!I79</f>
        <v>19271</v>
      </c>
      <c r="J79" s="2">
        <f>'CO-NE'!J79+FRANK!J77+F.PUMP!J78+NAP!J76+SUP!J79</f>
        <v>12260</v>
      </c>
      <c r="K79" s="2">
        <f>'CO-NE'!K79+FRANK!K77+F.PUMP!K78+NAP!K76+SUP!K79</f>
        <v>81</v>
      </c>
      <c r="L79" s="2">
        <f>'CO-NE'!L79+FRANK!L77+F.PUMP!L78+NAP!L76+SUP!L79</f>
        <v>0</v>
      </c>
      <c r="M79" s="2">
        <f>'CO-NE'!M79+FRANK!M77+F.PUMP!M78+NAP!M76+SUP!M79</f>
        <v>0</v>
      </c>
      <c r="N79" s="2">
        <f>'CO-NE'!N79+FRANK!N77+F.PUMP!N78+NAP!N76+SUP!N79</f>
        <v>0</v>
      </c>
      <c r="O79" s="2">
        <f t="shared" si="0"/>
        <v>45131</v>
      </c>
      <c r="P79" s="2"/>
      <c r="Q79" s="2"/>
    </row>
    <row r="80" spans="1:17">
      <c r="A80" s="5"/>
      <c r="B80" s="15">
        <v>2013</v>
      </c>
      <c r="C80" s="2">
        <f>'CO-NE'!C80+FRANK!C78+F.PUMP!C79+NAP!C77+SUP!C80</f>
        <v>0</v>
      </c>
      <c r="D80" s="2">
        <f>'CO-NE'!D80+FRANK!D78+F.PUMP!D79+NAP!D77+SUP!D80</f>
        <v>0</v>
      </c>
      <c r="E80" s="2">
        <f>'CO-NE'!E80+FRANK!E78+F.PUMP!E79+NAP!E77+SUP!E80</f>
        <v>0</v>
      </c>
      <c r="F80" s="2">
        <f>'CO-NE'!F80+FRANK!F78+F.PUMP!F79+NAP!F77+SUP!F80</f>
        <v>0</v>
      </c>
      <c r="G80" s="2">
        <f>'CO-NE'!G80+FRANK!G78+F.PUMP!G79+NAP!G77+SUP!G80</f>
        <v>0</v>
      </c>
      <c r="H80" s="2">
        <f>'CO-NE'!H80+FRANK!H78+F.PUMP!H79+NAP!H77+SUP!H80</f>
        <v>3073</v>
      </c>
      <c r="I80" s="2">
        <f>'CO-NE'!I80+FRANK!I78+F.PUMP!I79+NAP!I77+SUP!I80</f>
        <v>12268</v>
      </c>
      <c r="J80" s="2">
        <f>'CO-NE'!J80+FRANK!J78+F.PUMP!J79+NAP!J77+SUP!J80</f>
        <v>9135</v>
      </c>
      <c r="K80" s="2">
        <f>'CO-NE'!K80+FRANK!K78+F.PUMP!K79+NAP!K77+SUP!K80</f>
        <v>0</v>
      </c>
      <c r="L80" s="2">
        <f>'CO-NE'!L80+FRANK!L78+F.PUMP!L79+NAP!L77+SUP!L80</f>
        <v>0</v>
      </c>
      <c r="M80" s="2">
        <f>'CO-NE'!M80+FRANK!M78+F.PUMP!M79+NAP!M77+SUP!M80</f>
        <v>0</v>
      </c>
      <c r="N80" s="2">
        <f>'CO-NE'!N80+FRANK!N78+F.PUMP!N79+NAP!N77+SUP!N80</f>
        <v>0</v>
      </c>
      <c r="O80" s="2">
        <f t="shared" si="0"/>
        <v>24476</v>
      </c>
      <c r="P80" s="2"/>
      <c r="Q80" s="2"/>
    </row>
    <row r="81" spans="1:17">
      <c r="A81" s="5"/>
      <c r="B81" s="15">
        <v>2014</v>
      </c>
      <c r="C81" s="2">
        <f>'CO-NE'!C81+FRANK!C79+F.PUMP!C80+NAP!C78+SUP!C81</f>
        <v>0</v>
      </c>
      <c r="D81" s="2">
        <f>'CO-NE'!D81+FRANK!D79+F.PUMP!D80+NAP!D78+SUP!D81</f>
        <v>0</v>
      </c>
      <c r="E81" s="2">
        <f>'CO-NE'!E81+FRANK!E79+F.PUMP!E80+NAP!E78+SUP!E81</f>
        <v>0</v>
      </c>
      <c r="F81" s="2">
        <f>'CO-NE'!F81+FRANK!F79+F.PUMP!F80+NAP!F78+SUP!F81</f>
        <v>0</v>
      </c>
      <c r="G81" s="2">
        <f>'CO-NE'!G81+FRANK!G79+F.PUMP!G80+NAP!G78+SUP!G81</f>
        <v>0</v>
      </c>
      <c r="H81" s="2">
        <f>'CO-NE'!H81+FRANK!H79+F.PUMP!H80+NAP!H78+SUP!H81</f>
        <v>0</v>
      </c>
      <c r="I81" s="2">
        <f>'CO-NE'!I81+FRANK!I79+F.PUMP!I80+NAP!I78+SUP!I81</f>
        <v>0</v>
      </c>
      <c r="J81" s="2">
        <f>'CO-NE'!J81+FRANK!J79+F.PUMP!J80+NAP!J78+SUP!J81</f>
        <v>0</v>
      </c>
      <c r="K81" s="2">
        <f>'CO-NE'!K81+FRANK!K79+F.PUMP!K80+NAP!K78+SUP!K81</f>
        <v>0</v>
      </c>
      <c r="L81" s="2">
        <f>'CO-NE'!L81+FRANK!L79+F.PUMP!L80+NAP!L78+SUP!L81</f>
        <v>0</v>
      </c>
      <c r="M81" s="2">
        <f>'CO-NE'!M81+FRANK!M79+F.PUMP!M80+NAP!M78+SUP!M81</f>
        <v>0</v>
      </c>
      <c r="N81" s="2">
        <f>'CO-NE'!N81+FRANK!N79+F.PUMP!N80+NAP!N78+SUP!N81</f>
        <v>0</v>
      </c>
      <c r="O81" s="2">
        <f t="shared" si="0"/>
        <v>0</v>
      </c>
      <c r="P81" s="2"/>
      <c r="Q81" s="2"/>
    </row>
    <row r="82" spans="1:17">
      <c r="A82" s="5"/>
      <c r="B82" s="15">
        <v>2015</v>
      </c>
      <c r="C82" s="2">
        <f>'CO-NE'!C82+FRANK!C80+F.PUMP!C81+NAP!C79+SUP!C82</f>
        <v>0</v>
      </c>
      <c r="D82" s="2">
        <f>'CO-NE'!D82+FRANK!D80+F.PUMP!D81+NAP!D79+SUP!D82</f>
        <v>0</v>
      </c>
      <c r="E82" s="2">
        <f>'CO-NE'!E82+FRANK!E80+F.PUMP!E81+NAP!E79+SUP!E82</f>
        <v>0</v>
      </c>
      <c r="F82" s="2">
        <f>'CO-NE'!F82+FRANK!F80+F.PUMP!F81+NAP!F79+SUP!F82</f>
        <v>157</v>
      </c>
      <c r="G82" s="2">
        <f>'CO-NE'!G82+FRANK!G80+F.PUMP!G81+NAP!G79+SUP!G82</f>
        <v>639</v>
      </c>
      <c r="H82" s="2">
        <f>'CO-NE'!H82+FRANK!H80+F.PUMP!H81+NAP!H79+SUP!H82</f>
        <v>96</v>
      </c>
      <c r="I82" s="2">
        <f>'CO-NE'!I82+FRANK!I80+F.PUMP!I81+NAP!I79+SUP!I82</f>
        <v>13894</v>
      </c>
      <c r="J82" s="2">
        <f>'CO-NE'!J82+FRANK!J80+F.PUMP!J81+NAP!J79+SUP!J82</f>
        <v>9347</v>
      </c>
      <c r="K82" s="2">
        <f>'CO-NE'!K82+FRANK!K80+F.PUMP!K81+NAP!K79+SUP!K82</f>
        <v>0</v>
      </c>
      <c r="L82" s="2">
        <f>'CO-NE'!L82+FRANK!L80+F.PUMP!L81+NAP!L79+SUP!L82</f>
        <v>0</v>
      </c>
      <c r="M82" s="2">
        <f>'CO-NE'!M82+FRANK!M80+F.PUMP!M81+NAP!M79+SUP!M82</f>
        <v>0</v>
      </c>
      <c r="N82" s="2">
        <f>'CO-NE'!N82+FRANK!N80+F.PUMP!N81+NAP!N79+SUP!N82</f>
        <v>0</v>
      </c>
      <c r="O82" s="2">
        <f t="shared" si="0"/>
        <v>24133</v>
      </c>
      <c r="P82" s="2"/>
      <c r="Q82" s="2"/>
    </row>
    <row r="83" spans="1:17">
      <c r="A83" s="5"/>
      <c r="B83" s="15">
        <v>2016</v>
      </c>
      <c r="C83" s="2">
        <f>'CO-NE'!C83+FRANK!C81+F.PUMP!C82+NAP!C80+SUP!C83</f>
        <v>0</v>
      </c>
      <c r="D83" s="2">
        <f>'CO-NE'!D83+FRANK!D81+F.PUMP!D82+NAP!D80+SUP!D83</f>
        <v>0</v>
      </c>
      <c r="E83" s="2">
        <f>'CO-NE'!E83+FRANK!E81+F.PUMP!E82+NAP!E80+SUP!E83</f>
        <v>0</v>
      </c>
      <c r="F83" s="2">
        <f>'CO-NE'!F83+FRANK!F81+F.PUMP!F82+NAP!F80+SUP!F83</f>
        <v>0</v>
      </c>
      <c r="G83" s="2">
        <f>'CO-NE'!G83+FRANK!G81+F.PUMP!G82+NAP!G80+SUP!G83</f>
        <v>0</v>
      </c>
      <c r="H83" s="2">
        <f>'CO-NE'!H83+FRANK!H81+F.PUMP!H82+NAP!H80+SUP!H83</f>
        <v>5807</v>
      </c>
      <c r="I83" s="2">
        <f>'CO-NE'!I83+FRANK!I81+F.PUMP!I82+NAP!I80+SUP!I83</f>
        <v>12256</v>
      </c>
      <c r="J83" s="2">
        <f>'CO-NE'!J83+FRANK!J81+F.PUMP!J82+NAP!J80+SUP!J83</f>
        <v>9437</v>
      </c>
      <c r="K83" s="2">
        <f>'CO-NE'!K83+FRANK!K81+F.PUMP!K82+NAP!K80+SUP!K83</f>
        <v>0</v>
      </c>
      <c r="L83" s="2">
        <f>'CO-NE'!L83+FRANK!L81+F.PUMP!L82+NAP!L80+SUP!L83</f>
        <v>0</v>
      </c>
      <c r="M83" s="2">
        <f>'CO-NE'!M83+FRANK!M81+F.PUMP!M82+NAP!M80+SUP!M83</f>
        <v>0</v>
      </c>
      <c r="N83" s="2">
        <f>'CO-NE'!N83+FRANK!N81+F.PUMP!N82+NAP!N80+SUP!N83</f>
        <v>0</v>
      </c>
      <c r="O83" s="2">
        <f t="shared" si="0"/>
        <v>27500</v>
      </c>
      <c r="P83" s="2"/>
      <c r="Q83" s="2"/>
    </row>
    <row r="84" spans="1:17">
      <c r="A84" s="5"/>
      <c r="B84" s="1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16.5" thickBot="1">
      <c r="A85" s="5"/>
      <c r="B85" s="12" t="s">
        <v>1</v>
      </c>
      <c r="C85" s="13">
        <f>SUM(C7:C83)</f>
        <v>0</v>
      </c>
      <c r="D85" s="13">
        <f t="shared" ref="D85:O85" si="1">SUM(D7:D83)</f>
        <v>0</v>
      </c>
      <c r="E85" s="13">
        <f t="shared" si="1"/>
        <v>0</v>
      </c>
      <c r="F85" s="13">
        <f t="shared" si="1"/>
        <v>4373</v>
      </c>
      <c r="G85" s="13">
        <f t="shared" si="1"/>
        <v>81376</v>
      </c>
      <c r="H85" s="13">
        <f t="shared" si="1"/>
        <v>297188</v>
      </c>
      <c r="I85" s="13">
        <f t="shared" si="1"/>
        <v>1159105</v>
      </c>
      <c r="J85" s="13">
        <f t="shared" si="1"/>
        <v>949415</v>
      </c>
      <c r="K85" s="13">
        <f t="shared" si="1"/>
        <v>115253</v>
      </c>
      <c r="L85" s="13">
        <f t="shared" si="1"/>
        <v>964</v>
      </c>
      <c r="M85" s="13">
        <f t="shared" si="1"/>
        <v>-6</v>
      </c>
      <c r="N85" s="13">
        <f t="shared" si="1"/>
        <v>0</v>
      </c>
      <c r="O85" s="13">
        <f t="shared" si="1"/>
        <v>2607668</v>
      </c>
      <c r="P85" s="7"/>
      <c r="Q85" s="15"/>
    </row>
    <row r="86" spans="1:17" ht="17.25" thickTop="1" thickBot="1">
      <c r="A86" s="5"/>
      <c r="B86" s="25" t="s">
        <v>2</v>
      </c>
      <c r="C86" s="26">
        <f>AVERAGE(C7:C83)</f>
        <v>0</v>
      </c>
      <c r="D86" s="26">
        <f t="shared" ref="D86:O86" si="2">AVERAGE(D7:D83)</f>
        <v>0</v>
      </c>
      <c r="E86" s="26">
        <f t="shared" si="2"/>
        <v>0</v>
      </c>
      <c r="F86" s="26">
        <f t="shared" si="2"/>
        <v>67.276923076923083</v>
      </c>
      <c r="G86" s="26">
        <f t="shared" si="2"/>
        <v>1251.9384615384615</v>
      </c>
      <c r="H86" s="26">
        <f t="shared" si="2"/>
        <v>4572.123076923077</v>
      </c>
      <c r="I86" s="26">
        <f t="shared" si="2"/>
        <v>17832.384615384617</v>
      </c>
      <c r="J86" s="26">
        <f t="shared" si="2"/>
        <v>14606.384615384615</v>
      </c>
      <c r="K86" s="26">
        <f t="shared" si="2"/>
        <v>1773.123076923077</v>
      </c>
      <c r="L86" s="26">
        <f t="shared" si="2"/>
        <v>14.830769230769231</v>
      </c>
      <c r="M86" s="26">
        <f t="shared" si="2"/>
        <v>-9.2307692307692313E-2</v>
      </c>
      <c r="N86" s="26">
        <f t="shared" si="2"/>
        <v>0</v>
      </c>
      <c r="O86" s="26">
        <f t="shared" si="2"/>
        <v>40117.969230769231</v>
      </c>
      <c r="P86" s="7"/>
      <c r="Q86" s="15"/>
    </row>
    <row r="87" spans="1:17" ht="15.75" thickTop="1">
      <c r="A87" s="33" t="s">
        <v>36</v>
      </c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5"/>
      <c r="Q87" s="5"/>
    </row>
    <row r="88" spans="1:17">
      <c r="A88" s="33" t="s">
        <v>31</v>
      </c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5"/>
      <c r="Q88" s="15"/>
    </row>
    <row r="89" spans="1:17">
      <c r="A89" s="33" t="s">
        <v>30</v>
      </c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4"/>
      <c r="P89" s="5"/>
      <c r="Q89" s="15"/>
    </row>
    <row r="90" spans="1:17">
      <c r="A90" s="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 t="s">
        <v>22</v>
      </c>
      <c r="P90" s="5"/>
      <c r="Q90" s="15"/>
    </row>
    <row r="91" spans="1:17">
      <c r="A91" s="24" t="s">
        <v>0</v>
      </c>
      <c r="B91" s="16" t="s">
        <v>3</v>
      </c>
      <c r="C91" s="16" t="s">
        <v>4</v>
      </c>
      <c r="D91" s="16" t="s">
        <v>5</v>
      </c>
      <c r="E91" s="16" t="s">
        <v>6</v>
      </c>
      <c r="F91" s="16" t="s">
        <v>7</v>
      </c>
      <c r="G91" s="16" t="s">
        <v>8</v>
      </c>
      <c r="H91" s="16" t="s">
        <v>9</v>
      </c>
      <c r="I91" s="16" t="s">
        <v>10</v>
      </c>
      <c r="J91" s="16" t="s">
        <v>11</v>
      </c>
      <c r="K91" s="16" t="s">
        <v>12</v>
      </c>
      <c r="L91" s="16" t="s">
        <v>13</v>
      </c>
      <c r="M91" s="16" t="s">
        <v>14</v>
      </c>
      <c r="N91" s="16" t="s">
        <v>15</v>
      </c>
      <c r="O91" s="24" t="s">
        <v>19</v>
      </c>
      <c r="P91" s="28"/>
      <c r="Q91" s="15"/>
    </row>
    <row r="92" spans="1:17">
      <c r="A92" s="11">
        <v>1952</v>
      </c>
      <c r="B92" s="3">
        <f>'CO-NE'!B94+SUP!B92</f>
        <v>0</v>
      </c>
      <c r="C92" s="3">
        <f>'CO-NE'!C94+SUP!C92</f>
        <v>0</v>
      </c>
      <c r="D92" s="3">
        <f>'CO-NE'!D94+SUP!D92</f>
        <v>0</v>
      </c>
      <c r="E92" s="3">
        <f>'CO-NE'!E94+SUP!E92</f>
        <v>0</v>
      </c>
      <c r="F92" s="3">
        <f>'CO-NE'!F94+SUP!F92</f>
        <v>0</v>
      </c>
      <c r="G92" s="3">
        <f>'CO-NE'!G94+SUP!G92</f>
        <v>24</v>
      </c>
      <c r="H92" s="3">
        <f>'CO-NE'!H94+SUP!H92</f>
        <v>682</v>
      </c>
      <c r="I92" s="3">
        <f>'CO-NE'!I94+SUP!I92</f>
        <v>1188</v>
      </c>
      <c r="J92" s="3">
        <f>'CO-NE'!J94+SUP!J92</f>
        <v>63</v>
      </c>
      <c r="K92" s="3">
        <f>'CO-NE'!K94+SUP!K92</f>
        <v>0</v>
      </c>
      <c r="L92" s="3">
        <f>'CO-NE'!L94+SUP!L92</f>
        <v>0</v>
      </c>
      <c r="M92" s="3">
        <f>'CO-NE'!M94+SUP!M92</f>
        <v>0</v>
      </c>
      <c r="N92" s="3">
        <f>SUM(B92:M92)</f>
        <v>1957</v>
      </c>
      <c r="O92" s="9">
        <f>N92/O7</f>
        <v>0.13675751222921034</v>
      </c>
      <c r="P92" s="5"/>
      <c r="Q92" s="15"/>
    </row>
    <row r="93" spans="1:17">
      <c r="A93" s="5">
        <v>1953</v>
      </c>
      <c r="B93" s="2">
        <f>'CO-NE'!B95+F.PUMP!B91+SUP!B93</f>
        <v>0</v>
      </c>
      <c r="C93" s="2">
        <f>'CO-NE'!C95+F.PUMP!C91+SUP!C93</f>
        <v>0</v>
      </c>
      <c r="D93" s="2">
        <f>'CO-NE'!D95+F.PUMP!D91+SUP!D93</f>
        <v>0</v>
      </c>
      <c r="E93" s="2">
        <f>'CO-NE'!E95+F.PUMP!E91+SUP!E93</f>
        <v>0</v>
      </c>
      <c r="F93" s="2">
        <f>'CO-NE'!F95+F.PUMP!F91+SUP!F93</f>
        <v>72</v>
      </c>
      <c r="G93" s="2">
        <f>'CO-NE'!G95+F.PUMP!G91+SUP!G93</f>
        <v>162</v>
      </c>
      <c r="H93" s="2">
        <f>'CO-NE'!H95+F.PUMP!H91+SUP!H93</f>
        <v>2746</v>
      </c>
      <c r="I93" s="2">
        <f>'CO-NE'!I95+F.PUMP!I91+SUP!I93</f>
        <v>2446</v>
      </c>
      <c r="J93" s="2">
        <f>'CO-NE'!J95+F.PUMP!J91+SUP!J93</f>
        <v>218</v>
      </c>
      <c r="K93" s="2">
        <f>'CO-NE'!K95+F.PUMP!K91+SUP!K93</f>
        <v>0</v>
      </c>
      <c r="L93" s="2">
        <f>'CO-NE'!L95+F.PUMP!L91+SUP!L93</f>
        <v>0</v>
      </c>
      <c r="M93" s="2">
        <f>'CO-NE'!M95+F.PUMP!M91+SUP!M93</f>
        <v>0</v>
      </c>
      <c r="N93" s="2">
        <f>SUM(B93:M93)</f>
        <v>5644</v>
      </c>
      <c r="O93" s="10">
        <f>N93/O8</f>
        <v>0.40516870064608757</v>
      </c>
      <c r="P93" s="5"/>
      <c r="Q93" s="15"/>
    </row>
    <row r="94" spans="1:17">
      <c r="A94" s="5">
        <v>1954</v>
      </c>
      <c r="B94" s="2">
        <f>'CO-NE'!B96+FRANK!B90+F.PUMP!B92+SUP!B94</f>
        <v>0</v>
      </c>
      <c r="C94" s="2">
        <f>'CO-NE'!C96+FRANK!C90+F.PUMP!C92+SUP!C94</f>
        <v>0</v>
      </c>
      <c r="D94" s="2">
        <f>'CO-NE'!D96+FRANK!D90+F.PUMP!D92+SUP!D94</f>
        <v>0</v>
      </c>
      <c r="E94" s="2">
        <f>'CO-NE'!E96+FRANK!E90+F.PUMP!E92+SUP!E94</f>
        <v>0</v>
      </c>
      <c r="F94" s="2">
        <f>'CO-NE'!F96+FRANK!F90+F.PUMP!F92+SUP!F94</f>
        <v>0</v>
      </c>
      <c r="G94" s="2">
        <f>'CO-NE'!G96+FRANK!G90+F.PUMP!G92+SUP!G94</f>
        <v>48</v>
      </c>
      <c r="H94" s="2">
        <f>'CO-NE'!H96+FRANK!H90+F.PUMP!H92+SUP!H94</f>
        <v>5945</v>
      </c>
      <c r="I94" s="2">
        <f>'CO-NE'!I96+FRANK!I90+F.PUMP!I92+SUP!I94</f>
        <v>1616</v>
      </c>
      <c r="J94" s="2">
        <f>'CO-NE'!J96+FRANK!J90+F.PUMP!J92+SUP!J94</f>
        <v>623</v>
      </c>
      <c r="K94" s="2">
        <f>'CO-NE'!K96+FRANK!K90+F.PUMP!K92+SUP!K94</f>
        <v>29</v>
      </c>
      <c r="L94" s="2">
        <f>'CO-NE'!L96+FRANK!L90+F.PUMP!L92+SUP!L94</f>
        <v>0</v>
      </c>
      <c r="M94" s="2">
        <f>'CO-NE'!M96+FRANK!M90+F.PUMP!M92+SUP!M94</f>
        <v>0</v>
      </c>
      <c r="N94" s="2">
        <f>SUM(B94:M94)</f>
        <v>8261</v>
      </c>
      <c r="O94" s="10">
        <f>N94/O9</f>
        <v>0.2775034431791461</v>
      </c>
      <c r="P94" s="5"/>
      <c r="Q94" s="15"/>
    </row>
    <row r="95" spans="1:17">
      <c r="A95" s="5">
        <v>1955</v>
      </c>
      <c r="B95" s="2">
        <f>'CO-NE'!B97+FRANK!B91+F.PUMP!B93+NAP!B89+SUP!B95</f>
        <v>0</v>
      </c>
      <c r="C95" s="2">
        <f>'CO-NE'!C97+FRANK!C91+F.PUMP!C93+NAP!C89+SUP!C95</f>
        <v>0</v>
      </c>
      <c r="D95" s="2">
        <f>'CO-NE'!D97+FRANK!D91+F.PUMP!D93+NAP!D89+SUP!D95</f>
        <v>0</v>
      </c>
      <c r="E95" s="2">
        <f>'CO-NE'!E97+FRANK!E91+F.PUMP!E93+NAP!E89+SUP!E95</f>
        <v>0</v>
      </c>
      <c r="F95" s="2">
        <f>'CO-NE'!F97+FRANK!F91+F.PUMP!F93+NAP!F89+SUP!F95</f>
        <v>1244</v>
      </c>
      <c r="G95" s="2">
        <f>'CO-NE'!G97+FRANK!G91+F.PUMP!G93+NAP!G89+SUP!G95</f>
        <v>92</v>
      </c>
      <c r="H95" s="2">
        <f>'CO-NE'!H97+FRANK!H91+F.PUMP!H93+NAP!H89+SUP!H95</f>
        <v>5163</v>
      </c>
      <c r="I95" s="2">
        <f>'CO-NE'!I97+FRANK!I91+F.PUMP!I93+NAP!I89+SUP!I95</f>
        <v>11339</v>
      </c>
      <c r="J95" s="2">
        <f>'CO-NE'!J97+FRANK!J91+F.PUMP!J93+NAP!J89+SUP!J95</f>
        <v>2138</v>
      </c>
      <c r="K95" s="2">
        <f>'CO-NE'!K97+FRANK!K91+F.PUMP!K93+NAP!K89+SUP!K95</f>
        <v>9</v>
      </c>
      <c r="L95" s="2">
        <f>'CO-NE'!L97+FRANK!L91+F.PUMP!L93+NAP!L89+SUP!L95</f>
        <v>0</v>
      </c>
      <c r="M95" s="2">
        <f>'CO-NE'!M97+FRANK!M91+F.PUMP!M93+NAP!M89+SUP!M95</f>
        <v>0</v>
      </c>
      <c r="N95" s="2">
        <f>SUM(B95:M95)</f>
        <v>19985</v>
      </c>
      <c r="O95" s="10">
        <f>N95/O10</f>
        <v>0.51614152892561982</v>
      </c>
      <c r="P95" s="5"/>
      <c r="Q95" s="15"/>
    </row>
    <row r="96" spans="1:17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0"/>
      <c r="O96" s="15"/>
      <c r="P96" s="5"/>
      <c r="Q96" s="15"/>
    </row>
    <row r="97" spans="1:17">
      <c r="A97" s="5">
        <v>1956</v>
      </c>
      <c r="B97" s="2">
        <f>'CO-NE'!B99+FRANK!B93+F.PUMP!B95+NAP!B91+SUP!B97</f>
        <v>0</v>
      </c>
      <c r="C97" s="2">
        <f>'CO-NE'!C99+FRANK!C93+F.PUMP!C95+NAP!C91+SUP!C97</f>
        <v>0</v>
      </c>
      <c r="D97" s="2">
        <f>'CO-NE'!D99+FRANK!D93+F.PUMP!D95+NAP!D91+SUP!D97</f>
        <v>0</v>
      </c>
      <c r="E97" s="2">
        <f>'CO-NE'!E99+FRANK!E93+F.PUMP!E95+NAP!E91+SUP!E97</f>
        <v>0</v>
      </c>
      <c r="F97" s="2">
        <f>'CO-NE'!F99+FRANK!F93+F.PUMP!F95+NAP!F91+SUP!F97</f>
        <v>595</v>
      </c>
      <c r="G97" s="2">
        <f>'CO-NE'!G99+FRANK!G93+F.PUMP!G95+NAP!G91+SUP!G97</f>
        <v>2030</v>
      </c>
      <c r="H97" s="2">
        <f>'CO-NE'!H99+FRANK!H93+F.PUMP!H95+NAP!H91+SUP!H97</f>
        <v>8068</v>
      </c>
      <c r="I97" s="2">
        <f>'CO-NE'!I99+FRANK!I93+F.PUMP!I95+NAP!I91+SUP!I97</f>
        <v>10704</v>
      </c>
      <c r="J97" s="2">
        <f>'CO-NE'!J99+FRANK!J93+F.PUMP!J95+NAP!J91+SUP!J97</f>
        <v>1681</v>
      </c>
      <c r="K97" s="2">
        <f>'CO-NE'!K99+FRANK!K93+F.PUMP!K95+NAP!K91+SUP!K97</f>
        <v>301</v>
      </c>
      <c r="L97" s="2">
        <f>'CO-NE'!L99+FRANK!L93+F.PUMP!L95+NAP!L91+SUP!L97</f>
        <v>0</v>
      </c>
      <c r="M97" s="2">
        <f>'CO-NE'!M99+FRANK!M93+F.PUMP!M95+NAP!M91+SUP!M97</f>
        <v>0</v>
      </c>
      <c r="N97" s="2">
        <f>SUM(B97:M97)</f>
        <v>23379</v>
      </c>
      <c r="O97" s="10">
        <f>N97/O12</f>
        <v>0.50457547373419087</v>
      </c>
      <c r="P97" s="5"/>
      <c r="Q97" s="15"/>
    </row>
    <row r="98" spans="1:17">
      <c r="A98" s="5">
        <v>1957</v>
      </c>
      <c r="B98" s="2">
        <f>'CO-NE'!B100+FRANK!B94+F.PUMP!B96+NAP!B92+SUP!B98</f>
        <v>0</v>
      </c>
      <c r="C98" s="2">
        <f>'CO-NE'!C100+FRANK!C94+F.PUMP!C96+NAP!C92+SUP!C98</f>
        <v>0</v>
      </c>
      <c r="D98" s="2">
        <f>'CO-NE'!D100+FRANK!D94+F.PUMP!D96+NAP!D92+SUP!D98</f>
        <v>0</v>
      </c>
      <c r="E98" s="2">
        <f>'CO-NE'!E100+FRANK!E94+F.PUMP!E96+NAP!E92+SUP!E98</f>
        <v>0</v>
      </c>
      <c r="F98" s="2">
        <f>'CO-NE'!F100+FRANK!F94+F.PUMP!F96+NAP!F92+SUP!F98</f>
        <v>0</v>
      </c>
      <c r="G98" s="2">
        <f>'CO-NE'!G100+FRANK!G94+F.PUMP!G96+NAP!G92+SUP!G98</f>
        <v>22</v>
      </c>
      <c r="H98" s="2">
        <f>'CO-NE'!H100+FRANK!H94+F.PUMP!H96+NAP!H92+SUP!H98</f>
        <v>8787</v>
      </c>
      <c r="I98" s="2">
        <f>'CO-NE'!I100+FRANK!I94+F.PUMP!I96+NAP!I92+SUP!I98</f>
        <v>8391</v>
      </c>
      <c r="J98" s="2">
        <f>'CO-NE'!J100+FRANK!J94+F.PUMP!J96+NAP!J92+SUP!J98</f>
        <v>385</v>
      </c>
      <c r="K98" s="2">
        <f>'CO-NE'!K100+FRANK!K94+F.PUMP!K96+NAP!K92+SUP!K98</f>
        <v>92</v>
      </c>
      <c r="L98" s="2">
        <f>'CO-NE'!L100+FRANK!L94+F.PUMP!L96+NAP!L92+SUP!L98</f>
        <v>0</v>
      </c>
      <c r="M98" s="2">
        <f>'CO-NE'!M100+FRANK!M94+F.PUMP!M96+NAP!M92+SUP!M98</f>
        <v>0</v>
      </c>
      <c r="N98" s="2">
        <f>SUM(B98:M98)</f>
        <v>17677</v>
      </c>
      <c r="O98" s="10">
        <f>N98/O13</f>
        <v>0.59790292575680704</v>
      </c>
      <c r="P98" s="5"/>
      <c r="Q98" s="15"/>
    </row>
    <row r="99" spans="1:17">
      <c r="A99" s="5">
        <v>1958</v>
      </c>
      <c r="B99" s="2">
        <f>'CO-NE'!B101+FRANK!B95+F.PUMP!B97+NAP!B93+SUP!B99</f>
        <v>0</v>
      </c>
      <c r="C99" s="2">
        <f>'CO-NE'!C101+FRANK!C95+F.PUMP!C97+NAP!C93+SUP!C99</f>
        <v>0</v>
      </c>
      <c r="D99" s="2">
        <f>'CO-NE'!D101+FRANK!D95+F.PUMP!D97+NAP!D93+SUP!D99</f>
        <v>0</v>
      </c>
      <c r="E99" s="2">
        <f>'CO-NE'!E101+FRANK!E95+F.PUMP!E97+NAP!E93+SUP!E99</f>
        <v>0</v>
      </c>
      <c r="F99" s="2">
        <f>'CO-NE'!F101+FRANK!F95+F.PUMP!F97+NAP!F93+SUP!F99</f>
        <v>0</v>
      </c>
      <c r="G99" s="2">
        <f>'CO-NE'!G101+FRANK!G95+F.PUMP!G97+NAP!G93+SUP!G99</f>
        <v>206</v>
      </c>
      <c r="H99" s="2">
        <f>'CO-NE'!H101+FRANK!H95+F.PUMP!H97+NAP!H93+SUP!H99</f>
        <v>1159</v>
      </c>
      <c r="I99" s="2">
        <f>'CO-NE'!I101+FRANK!I95+F.PUMP!I97+NAP!I93+SUP!I99</f>
        <v>4938</v>
      </c>
      <c r="J99" s="2">
        <f>'CO-NE'!J101+FRANK!J95+F.PUMP!J97+NAP!J93+SUP!J99</f>
        <v>669</v>
      </c>
      <c r="K99" s="2">
        <f>'CO-NE'!K101+FRANK!K95+F.PUMP!K97+NAP!K93+SUP!K99</f>
        <v>0</v>
      </c>
      <c r="L99" s="2">
        <f>'CO-NE'!L101+FRANK!L95+F.PUMP!L97+NAP!L93+SUP!L99</f>
        <v>0</v>
      </c>
      <c r="M99" s="2">
        <f>'CO-NE'!M101+FRANK!M95+F.PUMP!M97+NAP!M93+SUP!M99</f>
        <v>0</v>
      </c>
      <c r="N99" s="2">
        <f>SUM(B99:M99)</f>
        <v>6972</v>
      </c>
      <c r="O99" s="10">
        <f>N99/O14</f>
        <v>0.2777467930842164</v>
      </c>
      <c r="P99" s="5"/>
      <c r="Q99" s="15"/>
    </row>
    <row r="100" spans="1:17">
      <c r="A100" s="5">
        <v>1959</v>
      </c>
      <c r="B100" s="2">
        <f>'CO-NE'!B102+FRANK!B96+F.PUMP!B98+NAP!B94+SUP!B100</f>
        <v>0</v>
      </c>
      <c r="C100" s="2">
        <f>'CO-NE'!C102+FRANK!C96+F.PUMP!C98+NAP!C94+SUP!C100</f>
        <v>0</v>
      </c>
      <c r="D100" s="2">
        <f>'CO-NE'!D102+FRANK!D96+F.PUMP!D98+NAP!D94+SUP!D100</f>
        <v>0</v>
      </c>
      <c r="E100" s="2">
        <f>'CO-NE'!E102+FRANK!E96+F.PUMP!E98+NAP!E94+SUP!E100</f>
        <v>0</v>
      </c>
      <c r="F100" s="2">
        <f>'CO-NE'!F102+FRANK!F96+F.PUMP!F98+NAP!F94+SUP!F100</f>
        <v>0</v>
      </c>
      <c r="G100" s="2">
        <f>'CO-NE'!G102+FRANK!G96+F.PUMP!G98+NAP!G94+SUP!G100</f>
        <v>648</v>
      </c>
      <c r="H100" s="2">
        <f>'CO-NE'!H102+FRANK!H96+F.PUMP!H98+NAP!H94+SUP!H100</f>
        <v>12345</v>
      </c>
      <c r="I100" s="2">
        <f>'CO-NE'!I102+FRANK!I96+F.PUMP!I98+NAP!I94+SUP!I100</f>
        <v>15169</v>
      </c>
      <c r="J100" s="2">
        <f>'CO-NE'!J102+FRANK!J96+F.PUMP!J98+NAP!J94+SUP!J100</f>
        <v>1283</v>
      </c>
      <c r="K100" s="2">
        <f>'CO-NE'!K102+FRANK!K96+F.PUMP!K98+NAP!K94+SUP!K100</f>
        <v>0</v>
      </c>
      <c r="L100" s="2">
        <f>'CO-NE'!L102+FRANK!L96+F.PUMP!L98+NAP!L94+SUP!L100</f>
        <v>0</v>
      </c>
      <c r="M100" s="2">
        <f>'CO-NE'!M102+FRANK!M96+F.PUMP!M98+NAP!M94+SUP!M100</f>
        <v>0</v>
      </c>
      <c r="N100" s="2">
        <f>SUM(B100:M100)</f>
        <v>29445</v>
      </c>
      <c r="O100" s="10">
        <f>N100/O15</f>
        <v>0.53769036923414049</v>
      </c>
      <c r="P100" s="5"/>
      <c r="Q100" s="15"/>
    </row>
    <row r="101" spans="1:17">
      <c r="A101" s="5">
        <v>1960</v>
      </c>
      <c r="B101" s="2">
        <f>'CO-NE'!B103+FRANK!B97+F.PUMP!B99+NAP!B95+SUP!B101</f>
        <v>0</v>
      </c>
      <c r="C101" s="2">
        <f>'CO-NE'!C103+FRANK!C97+F.PUMP!C99+NAP!C95+SUP!C101</f>
        <v>0</v>
      </c>
      <c r="D101" s="2">
        <f>'CO-NE'!D103+FRANK!D97+F.PUMP!D99+NAP!D95+SUP!D101</f>
        <v>0</v>
      </c>
      <c r="E101" s="2">
        <f>'CO-NE'!E103+FRANK!E97+F.PUMP!E99+NAP!E95+SUP!E101</f>
        <v>0</v>
      </c>
      <c r="F101" s="2">
        <f>'CO-NE'!F103+FRANK!F97+F.PUMP!F99+NAP!F95+SUP!F101</f>
        <v>0</v>
      </c>
      <c r="G101" s="2">
        <f>'CO-NE'!G103+FRANK!G97+F.PUMP!G99+NAP!G95+SUP!G101</f>
        <v>29</v>
      </c>
      <c r="H101" s="2">
        <f>'CO-NE'!H103+FRANK!H97+F.PUMP!H99+NAP!H95+SUP!H101</f>
        <v>7342</v>
      </c>
      <c r="I101" s="2">
        <f>'CO-NE'!I103+FRANK!I97+F.PUMP!I99+NAP!I95+SUP!I101</f>
        <v>10685</v>
      </c>
      <c r="J101" s="2">
        <f>'CO-NE'!J103+FRANK!J97+F.PUMP!J99+NAP!J95+SUP!J101</f>
        <v>1811</v>
      </c>
      <c r="K101" s="2">
        <f>'CO-NE'!K103+FRANK!K97+F.PUMP!K99+NAP!K95+SUP!K101</f>
        <v>0</v>
      </c>
      <c r="L101" s="2">
        <f>'CO-NE'!L103+FRANK!L97+F.PUMP!L99+NAP!L95+SUP!L101</f>
        <v>0</v>
      </c>
      <c r="M101" s="2">
        <f>'CO-NE'!M103+FRANK!M97+F.PUMP!M99+NAP!M95+SUP!M101</f>
        <v>0</v>
      </c>
      <c r="N101" s="2">
        <f>SUM(B101:M101)</f>
        <v>19867</v>
      </c>
      <c r="O101" s="10">
        <f>N101/O16</f>
        <v>0.43265315011215399</v>
      </c>
      <c r="P101" s="5"/>
      <c r="Q101" s="15"/>
    </row>
    <row r="102" spans="1:17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0"/>
      <c r="P102" s="5"/>
      <c r="Q102" s="15"/>
    </row>
    <row r="103" spans="1:17">
      <c r="A103" s="5">
        <v>1961</v>
      </c>
      <c r="B103" s="2">
        <f>'CO-NE'!B105+FRANK!B99+F.PUMP!B101+NAP!B97+SUP!B103</f>
        <v>0</v>
      </c>
      <c r="C103" s="2">
        <f>'CO-NE'!C105+FRANK!C99+F.PUMP!C101+NAP!C97+SUP!C103</f>
        <v>0</v>
      </c>
      <c r="D103" s="2">
        <f>'CO-NE'!D105+FRANK!D99+F.PUMP!D101+NAP!D97+SUP!D103</f>
        <v>0</v>
      </c>
      <c r="E103" s="2">
        <f>'CO-NE'!E105+FRANK!E99+F.PUMP!E101+NAP!E97+SUP!E103</f>
        <v>0</v>
      </c>
      <c r="F103" s="2">
        <f>'CO-NE'!F105+FRANK!F99+F.PUMP!F101+NAP!F97+SUP!F103</f>
        <v>0</v>
      </c>
      <c r="G103" s="2">
        <f>'CO-NE'!G105+FRANK!G99+F.PUMP!G101+NAP!G97+SUP!G103</f>
        <v>34</v>
      </c>
      <c r="H103" s="2">
        <f>'CO-NE'!H105+FRANK!H99+F.PUMP!H101+NAP!H97+SUP!H103</f>
        <v>9484</v>
      </c>
      <c r="I103" s="2">
        <f>'CO-NE'!I105+FRANK!I99+F.PUMP!I101+NAP!I97+SUP!I103</f>
        <v>8462</v>
      </c>
      <c r="J103" s="2">
        <f>'CO-NE'!J105+FRANK!J99+F.PUMP!J101+NAP!J97+SUP!J103</f>
        <v>2241</v>
      </c>
      <c r="K103" s="2">
        <f>'CO-NE'!K105+FRANK!K99+F.PUMP!K101+NAP!K97+SUP!K103</f>
        <v>0</v>
      </c>
      <c r="L103" s="2">
        <f>'CO-NE'!L105+FRANK!L99+F.PUMP!L101+NAP!L97+SUP!L103</f>
        <v>0</v>
      </c>
      <c r="M103" s="2">
        <f>'CO-NE'!M105+FRANK!M99+F.PUMP!M101+NAP!M97+SUP!M103</f>
        <v>0</v>
      </c>
      <c r="N103" s="2">
        <f>SUM(B103:M103)</f>
        <v>20221</v>
      </c>
      <c r="O103" s="10">
        <f>N103/O18</f>
        <v>0.40471949242439403</v>
      </c>
      <c r="P103" s="5"/>
      <c r="Q103" s="15"/>
    </row>
    <row r="104" spans="1:17">
      <c r="A104" s="5">
        <v>1962</v>
      </c>
      <c r="B104" s="2">
        <f>'CO-NE'!B106+FRANK!B100+F.PUMP!B102+NAP!B98+SUP!B104</f>
        <v>0</v>
      </c>
      <c r="C104" s="2">
        <f>'CO-NE'!C106+FRANK!C100+F.PUMP!C102+NAP!C98+SUP!C104</f>
        <v>0</v>
      </c>
      <c r="D104" s="2">
        <f>'CO-NE'!D106+FRANK!D100+F.PUMP!D102+NAP!D98+SUP!D104</f>
        <v>0</v>
      </c>
      <c r="E104" s="2">
        <f>'CO-NE'!E106+FRANK!E100+F.PUMP!E102+NAP!E98+SUP!E104</f>
        <v>0</v>
      </c>
      <c r="F104" s="2">
        <f>'CO-NE'!F106+FRANK!F100+F.PUMP!F102+NAP!F98+SUP!F104</f>
        <v>147</v>
      </c>
      <c r="G104" s="2">
        <f>'CO-NE'!G106+FRANK!G100+F.PUMP!G102+NAP!G98+SUP!G104</f>
        <v>131</v>
      </c>
      <c r="H104" s="2">
        <f>'CO-NE'!H106+FRANK!H100+F.PUMP!H102+NAP!H98+SUP!H104</f>
        <v>2277</v>
      </c>
      <c r="I104" s="2">
        <f>'CO-NE'!I106+FRANK!I100+F.PUMP!I102+NAP!I98+SUP!I104</f>
        <v>8335</v>
      </c>
      <c r="J104" s="2">
        <f>'CO-NE'!J106+FRANK!J100+F.PUMP!J102+NAP!J98+SUP!J104</f>
        <v>368</v>
      </c>
      <c r="K104" s="2">
        <f>'CO-NE'!K106+FRANK!K100+F.PUMP!K102+NAP!K98+SUP!K104</f>
        <v>0</v>
      </c>
      <c r="L104" s="2">
        <f>'CO-NE'!L106+FRANK!L100+F.PUMP!L102+NAP!L98+SUP!L104</f>
        <v>0</v>
      </c>
      <c r="M104" s="2">
        <f>'CO-NE'!M106+FRANK!M100+F.PUMP!M102+NAP!M98+SUP!M104</f>
        <v>0</v>
      </c>
      <c r="N104" s="2">
        <f>SUM(B104:M104)</f>
        <v>11258</v>
      </c>
      <c r="O104" s="10">
        <f>N104/O19</f>
        <v>0.30730176061143716</v>
      </c>
      <c r="P104" s="5"/>
      <c r="Q104" s="15"/>
    </row>
    <row r="105" spans="1:17">
      <c r="A105" s="5">
        <v>1963</v>
      </c>
      <c r="B105" s="2">
        <f>'CO-NE'!B107+FRANK!B101+F.PUMP!B103+NAP!B99+SUP!B105</f>
        <v>0</v>
      </c>
      <c r="C105" s="2">
        <f>'CO-NE'!C107+FRANK!C101+F.PUMP!C103+NAP!C99+SUP!C105</f>
        <v>0</v>
      </c>
      <c r="D105" s="2">
        <f>'CO-NE'!D107+FRANK!D101+F.PUMP!D103+NAP!D99+SUP!D105</f>
        <v>0</v>
      </c>
      <c r="E105" s="2">
        <f>'CO-NE'!E107+FRANK!E101+F.PUMP!E103+NAP!E99+SUP!E105</f>
        <v>0</v>
      </c>
      <c r="F105" s="2">
        <f>'CO-NE'!F107+FRANK!F101+F.PUMP!F103+NAP!F99+SUP!F105</f>
        <v>263</v>
      </c>
      <c r="G105" s="2">
        <f>'CO-NE'!G107+FRANK!G101+F.PUMP!G103+NAP!G99+SUP!G105</f>
        <v>1009</v>
      </c>
      <c r="H105" s="2">
        <f>'CO-NE'!H107+FRANK!H101+F.PUMP!H103+NAP!H99+SUP!H105</f>
        <v>18443</v>
      </c>
      <c r="I105" s="2">
        <f>'CO-NE'!I107+FRANK!I101+F.PUMP!I103+NAP!I99+SUP!I105</f>
        <v>6727</v>
      </c>
      <c r="J105" s="2">
        <f>'CO-NE'!J107+FRANK!J101+F.PUMP!J103+NAP!J99+SUP!J105</f>
        <v>83</v>
      </c>
      <c r="K105" s="2">
        <f>'CO-NE'!K107+FRANK!K101+F.PUMP!K103+NAP!K99+SUP!K105</f>
        <v>0</v>
      </c>
      <c r="L105" s="2">
        <f>'CO-NE'!L107+FRANK!L101+F.PUMP!L103+NAP!L99+SUP!L105</f>
        <v>0</v>
      </c>
      <c r="M105" s="2">
        <f>'CO-NE'!M107+FRANK!M101+F.PUMP!M103+NAP!M99+SUP!M105</f>
        <v>0</v>
      </c>
      <c r="N105" s="2">
        <f>SUM(B105:M105)</f>
        <v>26525</v>
      </c>
      <c r="O105" s="10">
        <f>N105/O20</f>
        <v>0.51045936531762981</v>
      </c>
      <c r="P105" s="5"/>
      <c r="Q105" s="15"/>
    </row>
    <row r="106" spans="1:17">
      <c r="A106" s="5">
        <v>1964</v>
      </c>
      <c r="B106" s="2">
        <f>'CO-NE'!B108+FRANK!B102+F.PUMP!B104+NAP!B100+SUP!B106</f>
        <v>0</v>
      </c>
      <c r="C106" s="2">
        <f>'CO-NE'!C108+FRANK!C102+F.PUMP!C104+NAP!C100+SUP!C106</f>
        <v>0</v>
      </c>
      <c r="D106" s="2">
        <f>'CO-NE'!D108+FRANK!D102+F.PUMP!D104+NAP!D100+SUP!D106</f>
        <v>0</v>
      </c>
      <c r="E106" s="2">
        <f>'CO-NE'!E108+FRANK!E102+F.PUMP!E104+NAP!E100+SUP!E106</f>
        <v>0</v>
      </c>
      <c r="F106" s="2">
        <f>'CO-NE'!F108+FRANK!F102+F.PUMP!F104+NAP!F100+SUP!F106</f>
        <v>684</v>
      </c>
      <c r="G106" s="2">
        <f>'CO-NE'!G108+FRANK!G102+F.PUMP!G104+NAP!G100+SUP!G106</f>
        <v>453</v>
      </c>
      <c r="H106" s="2">
        <f>'CO-NE'!H108+FRANK!H102+F.PUMP!H104+NAP!H100+SUP!H106</f>
        <v>18434</v>
      </c>
      <c r="I106" s="2">
        <f>'CO-NE'!I108+FRANK!I102+F.PUMP!I104+NAP!I100+SUP!I106</f>
        <v>7653</v>
      </c>
      <c r="J106" s="2">
        <f>'CO-NE'!J108+FRANK!J102+F.PUMP!J104+NAP!J100+SUP!J106</f>
        <v>334</v>
      </c>
      <c r="K106" s="2">
        <f>'CO-NE'!K108+FRANK!K102+F.PUMP!K104+NAP!K100+SUP!K106</f>
        <v>0</v>
      </c>
      <c r="L106" s="2">
        <f>'CO-NE'!L108+FRANK!L102+F.PUMP!L104+NAP!L100+SUP!L106</f>
        <v>0</v>
      </c>
      <c r="M106" s="2">
        <f>'CO-NE'!M108+FRANK!M102+F.PUMP!M104+NAP!M100+SUP!M106</f>
        <v>0</v>
      </c>
      <c r="N106" s="2">
        <f>SUM(B106:M106)</f>
        <v>27558</v>
      </c>
      <c r="O106" s="10">
        <f>N106/O21</f>
        <v>0.52466444550214186</v>
      </c>
      <c r="P106" s="5"/>
      <c r="Q106" s="15"/>
    </row>
    <row r="107" spans="1:17">
      <c r="A107" s="5">
        <v>1965</v>
      </c>
      <c r="B107" s="2">
        <f>'CO-NE'!B109+FRANK!B103+F.PUMP!B105+NAP!B101+SUP!B107</f>
        <v>0</v>
      </c>
      <c r="C107" s="2">
        <f>'CO-NE'!C109+FRANK!C103+F.PUMP!C105+NAP!C101+SUP!C107</f>
        <v>0</v>
      </c>
      <c r="D107" s="2">
        <f>'CO-NE'!D109+FRANK!D103+F.PUMP!D105+NAP!D101+SUP!D107</f>
        <v>0</v>
      </c>
      <c r="E107" s="2">
        <f>'CO-NE'!E109+FRANK!E103+F.PUMP!E105+NAP!E101+SUP!E107</f>
        <v>0</v>
      </c>
      <c r="F107" s="2">
        <f>'CO-NE'!F109+FRANK!F103+F.PUMP!F105+NAP!F101+SUP!F107</f>
        <v>10</v>
      </c>
      <c r="G107" s="2">
        <f>'CO-NE'!G109+FRANK!G103+F.PUMP!G105+NAP!G101+SUP!G107</f>
        <v>40</v>
      </c>
      <c r="H107" s="2">
        <f>'CO-NE'!H109+FRANK!H103+F.PUMP!H105+NAP!H101+SUP!H107</f>
        <v>5491</v>
      </c>
      <c r="I107" s="2">
        <f>'CO-NE'!I109+FRANK!I103+F.PUMP!I105+NAP!I101+SUP!I107</f>
        <v>10940</v>
      </c>
      <c r="J107" s="2">
        <f>'CO-NE'!J109+FRANK!J103+F.PUMP!J105+NAP!J101+SUP!J107</f>
        <v>207</v>
      </c>
      <c r="K107" s="2">
        <f>'CO-NE'!K109+FRANK!K103+F.PUMP!K105+NAP!K101+SUP!K107</f>
        <v>0</v>
      </c>
      <c r="L107" s="2">
        <f>'CO-NE'!L109+FRANK!L103+F.PUMP!L105+NAP!L101+SUP!L107</f>
        <v>0</v>
      </c>
      <c r="M107" s="2">
        <f>'CO-NE'!M109+FRANK!M103+F.PUMP!M105+NAP!M101+SUP!M107</f>
        <v>0</v>
      </c>
      <c r="N107" s="2">
        <f>SUM(B107:M107)</f>
        <v>16688</v>
      </c>
      <c r="O107" s="10">
        <f>N107/O22</f>
        <v>0.42973759431411429</v>
      </c>
      <c r="P107" s="5"/>
      <c r="Q107" s="15"/>
    </row>
    <row r="108" spans="1:17">
      <c r="A108" s="5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0"/>
      <c r="P108" s="5"/>
      <c r="Q108" s="15"/>
    </row>
    <row r="109" spans="1:17">
      <c r="A109" s="5">
        <v>1966</v>
      </c>
      <c r="B109" s="2">
        <f>'CO-NE'!B111+FRANK!B105+F.PUMP!B107+NAP!B103+SUP!B109</f>
        <v>0</v>
      </c>
      <c r="C109" s="2">
        <f>'CO-NE'!C111+FRANK!C105+F.PUMP!C107+NAP!C103+SUP!C109</f>
        <v>0</v>
      </c>
      <c r="D109" s="2">
        <f>'CO-NE'!D111+FRANK!D105+F.PUMP!D107+NAP!D103+SUP!D109</f>
        <v>0</v>
      </c>
      <c r="E109" s="2">
        <f>'CO-NE'!E111+FRANK!E105+F.PUMP!E107+NAP!E103+SUP!E109</f>
        <v>0</v>
      </c>
      <c r="F109" s="2">
        <f>'CO-NE'!F111+FRANK!F105+F.PUMP!F107+NAP!F103+SUP!F109</f>
        <v>698</v>
      </c>
      <c r="G109" s="2">
        <f>'CO-NE'!G111+FRANK!G105+F.PUMP!G107+NAP!G103+SUP!G109</f>
        <v>880</v>
      </c>
      <c r="H109" s="2">
        <f>'CO-NE'!H111+FRANK!H105+F.PUMP!H107+NAP!H103+SUP!H109</f>
        <v>14685</v>
      </c>
      <c r="I109" s="2">
        <f>'CO-NE'!I111+FRANK!I105+F.PUMP!I107+NAP!I103+SUP!I109</f>
        <v>4723</v>
      </c>
      <c r="J109" s="2">
        <f>'CO-NE'!J111+FRANK!J105+F.PUMP!J107+NAP!J103+SUP!J109</f>
        <v>1249</v>
      </c>
      <c r="K109" s="2">
        <f>'CO-NE'!K111+FRANK!K105+F.PUMP!K107+NAP!K103+SUP!K109</f>
        <v>0</v>
      </c>
      <c r="L109" s="2">
        <f>'CO-NE'!L111+FRANK!L105+F.PUMP!L107+NAP!L103+SUP!L109</f>
        <v>0</v>
      </c>
      <c r="M109" s="2">
        <f>'CO-NE'!M111+FRANK!M105+F.PUMP!M107+NAP!M103+SUP!M109</f>
        <v>0</v>
      </c>
      <c r="N109" s="2">
        <f>SUM(B109:M109)</f>
        <v>22235</v>
      </c>
      <c r="O109" s="10">
        <f>N109/O24</f>
        <v>0.45013766296866142</v>
      </c>
      <c r="P109" s="5"/>
      <c r="Q109" s="15"/>
    </row>
    <row r="110" spans="1:17">
      <c r="A110" s="5">
        <v>1967</v>
      </c>
      <c r="B110" s="2">
        <f>'CO-NE'!B112+FRANK!B106+F.PUMP!B108+NAP!B104+SUP!B110</f>
        <v>0</v>
      </c>
      <c r="C110" s="2">
        <f>'CO-NE'!C112+FRANK!C106+F.PUMP!C108+NAP!C104+SUP!C110</f>
        <v>0</v>
      </c>
      <c r="D110" s="2">
        <f>'CO-NE'!D112+FRANK!D106+F.PUMP!D108+NAP!D104+SUP!D110</f>
        <v>0</v>
      </c>
      <c r="E110" s="2">
        <f>'CO-NE'!E112+FRANK!E106+F.PUMP!E108+NAP!E104+SUP!E110</f>
        <v>0</v>
      </c>
      <c r="F110" s="2">
        <f>'CO-NE'!F112+FRANK!F106+F.PUMP!F108+NAP!F104+SUP!F110</f>
        <v>87</v>
      </c>
      <c r="G110" s="2">
        <f>'CO-NE'!G112+FRANK!G106+F.PUMP!G108+NAP!G104+SUP!G110</f>
        <v>0</v>
      </c>
      <c r="H110" s="2">
        <f>'CO-NE'!H112+FRANK!H106+F.PUMP!H108+NAP!H104+SUP!H110</f>
        <v>7072</v>
      </c>
      <c r="I110" s="2">
        <f>'CO-NE'!I112+FRANK!I106+F.PUMP!I108+NAP!I104+SUP!I110</f>
        <v>14139</v>
      </c>
      <c r="J110" s="2">
        <f>'CO-NE'!J112+FRANK!J106+F.PUMP!J108+NAP!J104+SUP!J110</f>
        <v>1815</v>
      </c>
      <c r="K110" s="2">
        <f>'CO-NE'!K112+FRANK!K106+F.PUMP!K108+NAP!K104+SUP!K110</f>
        <v>0</v>
      </c>
      <c r="L110" s="2">
        <f>'CO-NE'!L112+FRANK!L106+F.PUMP!L108+NAP!L104+SUP!L110</f>
        <v>0</v>
      </c>
      <c r="M110" s="2">
        <f>'CO-NE'!M112+FRANK!M106+F.PUMP!M108+NAP!M104+SUP!M110</f>
        <v>0</v>
      </c>
      <c r="N110" s="2">
        <f>SUM(B110:M110)</f>
        <v>23113</v>
      </c>
      <c r="O110" s="10">
        <f>N110/O25</f>
        <v>0.52397361202421167</v>
      </c>
      <c r="P110" s="5"/>
      <c r="Q110" s="15"/>
    </row>
    <row r="111" spans="1:17">
      <c r="A111" s="5">
        <v>1968</v>
      </c>
      <c r="B111" s="2">
        <f>'CO-NE'!B113+FRANK!B107+F.PUMP!B109+NAP!B105+SUP!B111</f>
        <v>0</v>
      </c>
      <c r="C111" s="2">
        <f>'CO-NE'!C113+FRANK!C107+F.PUMP!C109+NAP!C105+SUP!C111</f>
        <v>0</v>
      </c>
      <c r="D111" s="2">
        <f>'CO-NE'!D113+FRANK!D107+F.PUMP!D109+NAP!D105+SUP!D111</f>
        <v>0</v>
      </c>
      <c r="E111" s="2">
        <f>'CO-NE'!E113+FRANK!E107+F.PUMP!E109+NAP!E105+SUP!E111</f>
        <v>0</v>
      </c>
      <c r="F111" s="2">
        <f>'CO-NE'!F113+FRANK!F107+F.PUMP!F109+NAP!F105+SUP!F111</f>
        <v>0</v>
      </c>
      <c r="G111" s="2">
        <f>'CO-NE'!G113+FRANK!G107+F.PUMP!G109+NAP!G105+SUP!G111</f>
        <v>1093</v>
      </c>
      <c r="H111" s="2">
        <f>'CO-NE'!H113+FRANK!H107+F.PUMP!H109+NAP!H105+SUP!H111</f>
        <v>17384</v>
      </c>
      <c r="I111" s="2">
        <f>'CO-NE'!I113+FRANK!I107+F.PUMP!I109+NAP!I105+SUP!I111</f>
        <v>7286</v>
      </c>
      <c r="J111" s="2">
        <f>'CO-NE'!J113+FRANK!J107+F.PUMP!J109+NAP!J105+SUP!J111</f>
        <v>352</v>
      </c>
      <c r="K111" s="2">
        <f>'CO-NE'!K113+FRANK!K107+F.PUMP!K109+NAP!K105+SUP!K111</f>
        <v>0</v>
      </c>
      <c r="L111" s="2">
        <f>'CO-NE'!L113+FRANK!L107+F.PUMP!L109+NAP!L105+SUP!L111</f>
        <v>0</v>
      </c>
      <c r="M111" s="2">
        <f>'CO-NE'!M113+FRANK!M107+F.PUMP!M109+NAP!M105+SUP!M111</f>
        <v>0</v>
      </c>
      <c r="N111" s="2">
        <f>SUM(B111:M111)</f>
        <v>26115</v>
      </c>
      <c r="O111" s="10">
        <f>N111/O26</f>
        <v>0.56899143734884639</v>
      </c>
      <c r="P111" s="5"/>
      <c r="Q111" s="15"/>
    </row>
    <row r="112" spans="1:17">
      <c r="A112" s="5">
        <v>1969</v>
      </c>
      <c r="B112" s="2">
        <f>'CO-NE'!B114+FRANK!B108+F.PUMP!B110+NAP!B106+SUP!B112</f>
        <v>0</v>
      </c>
      <c r="C112" s="2">
        <f>'CO-NE'!C114+FRANK!C108+F.PUMP!C110+NAP!C106+SUP!C112</f>
        <v>0</v>
      </c>
      <c r="D112" s="2">
        <f>'CO-NE'!D114+FRANK!D108+F.PUMP!D110+NAP!D106+SUP!D112</f>
        <v>0</v>
      </c>
      <c r="E112" s="2">
        <f>'CO-NE'!E114+FRANK!E108+F.PUMP!E110+NAP!E106+SUP!E112</f>
        <v>0</v>
      </c>
      <c r="F112" s="2">
        <f>'CO-NE'!F114+FRANK!F108+F.PUMP!F110+NAP!F106+SUP!F112</f>
        <v>0</v>
      </c>
      <c r="G112" s="2">
        <f>'CO-NE'!G114+FRANK!G108+F.PUMP!G110+NAP!G106+SUP!G112</f>
        <v>371</v>
      </c>
      <c r="H112" s="2">
        <f>'CO-NE'!H114+FRANK!H108+F.PUMP!H110+NAP!H106+SUP!H112</f>
        <v>4378</v>
      </c>
      <c r="I112" s="2">
        <f>'CO-NE'!I114+FRANK!I108+F.PUMP!I110+NAP!I106+SUP!I112</f>
        <v>11195</v>
      </c>
      <c r="J112" s="2">
        <f>'CO-NE'!J114+FRANK!J108+F.PUMP!J110+NAP!J106+SUP!J112</f>
        <v>0</v>
      </c>
      <c r="K112" s="2">
        <f>'CO-NE'!K114+FRANK!K108+F.PUMP!K110+NAP!K106+SUP!K112</f>
        <v>0</v>
      </c>
      <c r="L112" s="2">
        <f>'CO-NE'!L114+FRANK!L108+F.PUMP!L110+NAP!L106+SUP!L112</f>
        <v>0</v>
      </c>
      <c r="M112" s="2">
        <f>'CO-NE'!M114+FRANK!M108+F.PUMP!M110+NAP!M106+SUP!M112</f>
        <v>0</v>
      </c>
      <c r="N112" s="2">
        <f>SUM(B112:M112)</f>
        <v>15944</v>
      </c>
      <c r="O112" s="10">
        <f>N112/O27</f>
        <v>0.43256735125749479</v>
      </c>
      <c r="P112" s="5"/>
      <c r="Q112" s="15"/>
    </row>
    <row r="113" spans="1:17">
      <c r="A113" s="5">
        <v>1970</v>
      </c>
      <c r="B113" s="2">
        <f>'CO-NE'!B115+FRANK!B109+F.PUMP!B111+NAP!B107+SUP!B113</f>
        <v>0</v>
      </c>
      <c r="C113" s="2">
        <f>'CO-NE'!C115+FRANK!C109+F.PUMP!C111+NAP!C107+SUP!C113</f>
        <v>0</v>
      </c>
      <c r="D113" s="2">
        <f>'CO-NE'!D115+FRANK!D109+F.PUMP!D111+NAP!D107+SUP!D113</f>
        <v>0</v>
      </c>
      <c r="E113" s="2">
        <f>'CO-NE'!E115+FRANK!E109+F.PUMP!E111+NAP!E107+SUP!E113</f>
        <v>0</v>
      </c>
      <c r="F113" s="2">
        <f>'CO-NE'!F115+FRANK!F109+F.PUMP!F111+NAP!F107+SUP!F113</f>
        <v>32</v>
      </c>
      <c r="G113" s="2">
        <f>'CO-NE'!G115+FRANK!G109+F.PUMP!G111+NAP!G107+SUP!G113</f>
        <v>2700</v>
      </c>
      <c r="H113" s="2">
        <f>'CO-NE'!H115+FRANK!H109+F.PUMP!H111+NAP!H107+SUP!H113</f>
        <v>21581</v>
      </c>
      <c r="I113" s="2">
        <f>'CO-NE'!I115+FRANK!I109+F.PUMP!I111+NAP!I107+SUP!I113</f>
        <v>9953</v>
      </c>
      <c r="J113" s="2">
        <f>'CO-NE'!J115+FRANK!J109+F.PUMP!J111+NAP!J107+SUP!J113</f>
        <v>114</v>
      </c>
      <c r="K113" s="2">
        <f>'CO-NE'!K115+FRANK!K109+F.PUMP!K111+NAP!K107+SUP!K113</f>
        <v>0</v>
      </c>
      <c r="L113" s="2">
        <f>'CO-NE'!L115+FRANK!L109+F.PUMP!L111+NAP!L107+SUP!L113</f>
        <v>0</v>
      </c>
      <c r="M113" s="2">
        <f>'CO-NE'!M115+FRANK!M109+F.PUMP!M111+NAP!M107+SUP!M113</f>
        <v>0</v>
      </c>
      <c r="N113" s="2">
        <f>SUM(B113:M113)</f>
        <v>34380</v>
      </c>
      <c r="O113" s="10">
        <f>N113/O28</f>
        <v>0.56351417800360593</v>
      </c>
      <c r="P113" s="5"/>
      <c r="Q113" s="15"/>
    </row>
    <row r="114" spans="1:17">
      <c r="A114" s="5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0"/>
      <c r="P114" s="5"/>
      <c r="Q114" s="15"/>
    </row>
    <row r="115" spans="1:17">
      <c r="A115" s="5">
        <v>1971</v>
      </c>
      <c r="B115" s="2">
        <f>'CO-NE'!B117+FRANK!B111+F.PUMP!B113+NAP!B109+SUP!B115</f>
        <v>0</v>
      </c>
      <c r="C115" s="2">
        <f>'CO-NE'!C117+FRANK!C111+F.PUMP!C113+NAP!C109+SUP!C115</f>
        <v>0</v>
      </c>
      <c r="D115" s="2">
        <f>'CO-NE'!D117+FRANK!D111+F.PUMP!D113+NAP!D109+SUP!D115</f>
        <v>0</v>
      </c>
      <c r="E115" s="2">
        <f>'CO-NE'!E117+FRANK!E111+F.PUMP!E113+NAP!E109+SUP!E115</f>
        <v>0</v>
      </c>
      <c r="F115" s="2">
        <f>'CO-NE'!F117+FRANK!F111+F.PUMP!F113+NAP!F109+SUP!F115</f>
        <v>0</v>
      </c>
      <c r="G115" s="2">
        <f>'CO-NE'!G117+FRANK!G111+F.PUMP!G113+NAP!G109+SUP!G115</f>
        <v>1155</v>
      </c>
      <c r="H115" s="2">
        <f>'CO-NE'!H117+FRANK!H111+F.PUMP!H113+NAP!H109+SUP!H115</f>
        <v>16382</v>
      </c>
      <c r="I115" s="2">
        <f>'CO-NE'!I117+FRANK!I111+F.PUMP!I113+NAP!I109+SUP!I115</f>
        <v>13815</v>
      </c>
      <c r="J115" s="2">
        <f>'CO-NE'!J117+FRANK!J111+F.PUMP!J113+NAP!J109+SUP!J115</f>
        <v>135</v>
      </c>
      <c r="K115" s="2">
        <f>'CO-NE'!K117+FRANK!K111+F.PUMP!K113+NAP!K109+SUP!K115</f>
        <v>0</v>
      </c>
      <c r="L115" s="2">
        <f>'CO-NE'!L117+FRANK!L111+F.PUMP!L113+NAP!L109+SUP!L115</f>
        <v>0</v>
      </c>
      <c r="M115" s="2">
        <f>'CO-NE'!M117+FRANK!M111+F.PUMP!M113+NAP!M109+SUP!M115</f>
        <v>0</v>
      </c>
      <c r="N115" s="2">
        <f>SUM(B115:M115)</f>
        <v>31487</v>
      </c>
      <c r="O115" s="10">
        <f>N115/O30</f>
        <v>0.51207533054692711</v>
      </c>
      <c r="P115" s="5"/>
      <c r="Q115" s="15"/>
    </row>
    <row r="116" spans="1:17">
      <c r="A116" s="5">
        <v>1972</v>
      </c>
      <c r="B116" s="2">
        <f>'CO-NE'!B118+FRANK!B112+F.PUMP!B114+NAP!B110+SUP!B116</f>
        <v>0</v>
      </c>
      <c r="C116" s="2">
        <f>'CO-NE'!C118+FRANK!C112+F.PUMP!C114+NAP!C110+SUP!C116</f>
        <v>0</v>
      </c>
      <c r="D116" s="2">
        <f>'CO-NE'!D118+FRANK!D112+F.PUMP!D114+NAP!D110+SUP!D116</f>
        <v>0</v>
      </c>
      <c r="E116" s="2">
        <f>'CO-NE'!E118+FRANK!E112+F.PUMP!E114+NAP!E110+SUP!E116</f>
        <v>0</v>
      </c>
      <c r="F116" s="2">
        <f>'CO-NE'!F118+FRANK!F112+F.PUMP!F114+NAP!F110+SUP!F116</f>
        <v>0</v>
      </c>
      <c r="G116" s="2">
        <f>'CO-NE'!G118+FRANK!G112+F.PUMP!G114+NAP!G110+SUP!G116</f>
        <v>20</v>
      </c>
      <c r="H116" s="2">
        <f>'CO-NE'!H118+FRANK!H112+F.PUMP!H114+NAP!H110+SUP!H116</f>
        <v>13934</v>
      </c>
      <c r="I116" s="2">
        <f>'CO-NE'!I118+FRANK!I112+F.PUMP!I114+NAP!I110+SUP!I116</f>
        <v>7846</v>
      </c>
      <c r="J116" s="2">
        <f>'CO-NE'!J118+FRANK!J112+F.PUMP!J114+NAP!J110+SUP!J116</f>
        <v>23</v>
      </c>
      <c r="K116" s="2">
        <f>'CO-NE'!K118+FRANK!K112+F.PUMP!K114+NAP!K110+SUP!K116</f>
        <v>0</v>
      </c>
      <c r="L116" s="2">
        <f>'CO-NE'!L118+FRANK!L112+F.PUMP!L114+NAP!L110+SUP!L116</f>
        <v>0</v>
      </c>
      <c r="M116" s="2">
        <f>'CO-NE'!M118+FRANK!M112+F.PUMP!M114+NAP!M110+SUP!M116</f>
        <v>0</v>
      </c>
      <c r="N116" s="2">
        <f>SUM(B116:M116)</f>
        <v>21823</v>
      </c>
      <c r="O116" s="10">
        <f>N116/O31</f>
        <v>0.44799129595795784</v>
      </c>
      <c r="P116" s="5"/>
      <c r="Q116" s="15"/>
    </row>
    <row r="117" spans="1:17">
      <c r="A117" s="5">
        <v>1973</v>
      </c>
      <c r="B117" s="2">
        <f>'CO-NE'!B119+FRANK!B113+F.PUMP!B115+NAP!B111+SUP!B117</f>
        <v>0</v>
      </c>
      <c r="C117" s="2">
        <f>'CO-NE'!C119+FRANK!C113+F.PUMP!C115+NAP!C111+SUP!C117</f>
        <v>0</v>
      </c>
      <c r="D117" s="2">
        <f>'CO-NE'!D119+FRANK!D113+F.PUMP!D115+NAP!D111+SUP!D117</f>
        <v>0</v>
      </c>
      <c r="E117" s="2">
        <f>'CO-NE'!E119+FRANK!E113+F.PUMP!E115+NAP!E111+SUP!E117</f>
        <v>0</v>
      </c>
      <c r="F117" s="2">
        <f>'CO-NE'!F119+FRANK!F113+F.PUMP!F115+NAP!F111+SUP!F117</f>
        <v>1</v>
      </c>
      <c r="G117" s="2">
        <f>'CO-NE'!G119+FRANK!G113+F.PUMP!G115+NAP!G111+SUP!G117</f>
        <v>1966</v>
      </c>
      <c r="H117" s="2">
        <f>'CO-NE'!H119+FRANK!H113+F.PUMP!H115+NAP!H111+SUP!H117</f>
        <v>9892</v>
      </c>
      <c r="I117" s="2">
        <f>'CO-NE'!I119+FRANK!I113+F.PUMP!I115+NAP!I111+SUP!I117</f>
        <v>12773</v>
      </c>
      <c r="J117" s="2">
        <f>'CO-NE'!J119+FRANK!J113+F.PUMP!J115+NAP!J111+SUP!J117</f>
        <v>524</v>
      </c>
      <c r="K117" s="2">
        <f>'CO-NE'!K119+FRANK!K113+F.PUMP!K115+NAP!K111+SUP!K117</f>
        <v>0</v>
      </c>
      <c r="L117" s="2">
        <f>'CO-NE'!L119+FRANK!L113+F.PUMP!L115+NAP!L111+SUP!L117</f>
        <v>0</v>
      </c>
      <c r="M117" s="2">
        <f>'CO-NE'!M119+FRANK!M113+F.PUMP!M115+NAP!M111+SUP!M117</f>
        <v>0</v>
      </c>
      <c r="N117" s="2">
        <f>SUM(B117:M117)</f>
        <v>25156</v>
      </c>
      <c r="O117" s="10">
        <f>N117/O32</f>
        <v>0.46959995519796899</v>
      </c>
      <c r="P117" s="5"/>
      <c r="Q117" s="15"/>
    </row>
    <row r="118" spans="1:17">
      <c r="A118" s="5">
        <v>1974</v>
      </c>
      <c r="B118" s="2">
        <f>'CO-NE'!B120+FRANK!B114+F.PUMP!B116+NAP!B112+SUP!B118</f>
        <v>0</v>
      </c>
      <c r="C118" s="2">
        <f>'CO-NE'!C120+FRANK!C114+F.PUMP!C116+NAP!C112+SUP!C118</f>
        <v>0</v>
      </c>
      <c r="D118" s="2">
        <f>'CO-NE'!D120+FRANK!D114+F.PUMP!D116+NAP!D112+SUP!D118</f>
        <v>0</v>
      </c>
      <c r="E118" s="2">
        <f>'CO-NE'!E120+FRANK!E114+F.PUMP!E116+NAP!E112+SUP!E118</f>
        <v>0</v>
      </c>
      <c r="F118" s="2">
        <f>'CO-NE'!F120+FRANK!F114+F.PUMP!F116+NAP!F112+SUP!F118</f>
        <v>0</v>
      </c>
      <c r="G118" s="2">
        <f>'CO-NE'!G120+FRANK!G114+F.PUMP!G116+NAP!G112+SUP!G118</f>
        <v>3268</v>
      </c>
      <c r="H118" s="2">
        <f>'CO-NE'!H120+FRANK!H114+F.PUMP!H116+NAP!H112+SUP!H118</f>
        <v>22552</v>
      </c>
      <c r="I118" s="2">
        <f>'CO-NE'!I120+FRANK!I114+F.PUMP!I116+NAP!I112+SUP!I118</f>
        <v>6500</v>
      </c>
      <c r="J118" s="2">
        <f>'CO-NE'!J120+FRANK!J114+F.PUMP!J116+NAP!J112+SUP!J118</f>
        <v>12</v>
      </c>
      <c r="K118" s="2">
        <f>'CO-NE'!K120+FRANK!K114+F.PUMP!K116+NAP!K112+SUP!K118</f>
        <v>0</v>
      </c>
      <c r="L118" s="2">
        <f>'CO-NE'!L120+FRANK!L114+F.PUMP!L116+NAP!L112+SUP!L118</f>
        <v>0</v>
      </c>
      <c r="M118" s="2">
        <f>'CO-NE'!M120+FRANK!M114+F.PUMP!M116+NAP!M112+SUP!M118</f>
        <v>0</v>
      </c>
      <c r="N118" s="2">
        <f>SUM(B118:M118)</f>
        <v>32332</v>
      </c>
      <c r="O118" s="10">
        <f>N118/O33</f>
        <v>0.57526154722083833</v>
      </c>
      <c r="P118" s="5"/>
      <c r="Q118" s="15"/>
    </row>
    <row r="119" spans="1:17">
      <c r="A119" s="5">
        <v>1975</v>
      </c>
      <c r="B119" s="2">
        <f>'CO-NE'!B121+FRANK!B115+F.PUMP!B117+NAP!B113+SUP!B119</f>
        <v>0</v>
      </c>
      <c r="C119" s="2">
        <f>'CO-NE'!C121+FRANK!C115+F.PUMP!C117+NAP!C113+SUP!C119</f>
        <v>0</v>
      </c>
      <c r="D119" s="2">
        <f>'CO-NE'!D121+FRANK!D115+F.PUMP!D117+NAP!D113+SUP!D119</f>
        <v>0</v>
      </c>
      <c r="E119" s="2">
        <f>'CO-NE'!E121+FRANK!E115+F.PUMP!E117+NAP!E113+SUP!E119</f>
        <v>0</v>
      </c>
      <c r="F119" s="2">
        <f>'CO-NE'!F121+FRANK!F115+F.PUMP!F117+NAP!F113+SUP!F119</f>
        <v>6</v>
      </c>
      <c r="G119" s="2">
        <f>'CO-NE'!G121+FRANK!G115+F.PUMP!G117+NAP!G113+SUP!G119</f>
        <v>8</v>
      </c>
      <c r="H119" s="2">
        <f>'CO-NE'!H121+FRANK!H115+F.PUMP!H117+NAP!H113+SUP!H119</f>
        <v>15088</v>
      </c>
      <c r="I119" s="2">
        <f>'CO-NE'!I121+FRANK!I115+F.PUMP!I117+NAP!I113+SUP!I119</f>
        <v>10575</v>
      </c>
      <c r="J119" s="2">
        <f>'CO-NE'!J121+FRANK!J115+F.PUMP!J117+NAP!J113+SUP!J119</f>
        <v>303</v>
      </c>
      <c r="K119" s="2">
        <f>'CO-NE'!K121+FRANK!K115+F.PUMP!K117+NAP!K113+SUP!K119</f>
        <v>0</v>
      </c>
      <c r="L119" s="2">
        <f>'CO-NE'!L121+FRANK!L115+F.PUMP!L117+NAP!L113+SUP!L119</f>
        <v>0</v>
      </c>
      <c r="M119" s="2">
        <f>'CO-NE'!M121+FRANK!M115+F.PUMP!M117+NAP!M113+SUP!M119</f>
        <v>0</v>
      </c>
      <c r="N119" s="2">
        <f>SUM(B119:M119)</f>
        <v>25980</v>
      </c>
      <c r="O119" s="10">
        <f>N119/O34</f>
        <v>0.49195228176481726</v>
      </c>
      <c r="P119" s="5"/>
      <c r="Q119" s="15"/>
    </row>
    <row r="120" spans="1:17">
      <c r="A120" s="5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0"/>
      <c r="P120" s="5"/>
      <c r="Q120" s="15"/>
    </row>
    <row r="121" spans="1:17">
      <c r="A121" s="5">
        <v>1976</v>
      </c>
      <c r="B121" s="2">
        <f>'CO-NE'!B123+FRANK!B117+F.PUMP!B119+NAP!B115+SUP!B121</f>
        <v>0</v>
      </c>
      <c r="C121" s="2">
        <f>'CO-NE'!C123+FRANK!C117+F.PUMP!C119+NAP!C115+SUP!C121</f>
        <v>0</v>
      </c>
      <c r="D121" s="2">
        <f>'CO-NE'!D123+FRANK!D117+F.PUMP!D119+NAP!D115+SUP!D121</f>
        <v>0</v>
      </c>
      <c r="E121" s="2">
        <f>'CO-NE'!E123+FRANK!E117+F.PUMP!E119+NAP!E115+SUP!E121</f>
        <v>0</v>
      </c>
      <c r="F121" s="2">
        <f>'CO-NE'!F123+FRANK!F117+F.PUMP!F119+NAP!F115+SUP!F121</f>
        <v>0</v>
      </c>
      <c r="G121" s="2">
        <f>'CO-NE'!G123+FRANK!G117+F.PUMP!G119+NAP!G115+SUP!G121</f>
        <v>4134</v>
      </c>
      <c r="H121" s="2">
        <f>'CO-NE'!H123+FRANK!H117+F.PUMP!H119+NAP!H115+SUP!H121</f>
        <v>19300</v>
      </c>
      <c r="I121" s="2">
        <f>'CO-NE'!I123+FRANK!I117+F.PUMP!I119+NAP!I115+SUP!I121</f>
        <v>14839</v>
      </c>
      <c r="J121" s="2">
        <f>'CO-NE'!J123+FRANK!J117+F.PUMP!J119+NAP!J115+SUP!J121</f>
        <v>828</v>
      </c>
      <c r="K121" s="2">
        <f>'CO-NE'!K123+FRANK!K117+F.PUMP!K119+NAP!K115+SUP!K121</f>
        <v>0</v>
      </c>
      <c r="L121" s="2">
        <f>'CO-NE'!L123+FRANK!L117+F.PUMP!L119+NAP!L115+SUP!L121</f>
        <v>0</v>
      </c>
      <c r="M121" s="2">
        <f>'CO-NE'!M123+FRANK!M117+F.PUMP!M119+NAP!M115+SUP!M121</f>
        <v>0</v>
      </c>
      <c r="N121" s="2">
        <f>SUM(B121:M121)</f>
        <v>39101</v>
      </c>
      <c r="O121" s="10">
        <f>N121/O36</f>
        <v>0.58460043358002545</v>
      </c>
      <c r="P121" s="5"/>
      <c r="Q121" s="15"/>
    </row>
    <row r="122" spans="1:17">
      <c r="A122" s="5">
        <v>1977</v>
      </c>
      <c r="B122" s="2">
        <f>'CO-NE'!B124+FRANK!B118+F.PUMP!B120+NAP!B116+SUP!B122</f>
        <v>0</v>
      </c>
      <c r="C122" s="2">
        <f>'CO-NE'!C124+FRANK!C118+F.PUMP!C120+NAP!C116+SUP!C122</f>
        <v>0</v>
      </c>
      <c r="D122" s="2">
        <f>'CO-NE'!D124+FRANK!D118+F.PUMP!D120+NAP!D116+SUP!D122</f>
        <v>0</v>
      </c>
      <c r="E122" s="2">
        <f>'CO-NE'!E124+FRANK!E118+F.PUMP!E120+NAP!E116+SUP!E122</f>
        <v>0</v>
      </c>
      <c r="F122" s="2">
        <f>'CO-NE'!F124+FRANK!F118+F.PUMP!F120+NAP!F116+SUP!F122</f>
        <v>0</v>
      </c>
      <c r="G122" s="2">
        <f>'CO-NE'!G124+FRANK!G118+F.PUMP!G120+NAP!G116+SUP!G122</f>
        <v>1566</v>
      </c>
      <c r="H122" s="2">
        <f>'CO-NE'!H124+FRANK!H118+F.PUMP!H120+NAP!H116+SUP!H122</f>
        <v>15722</v>
      </c>
      <c r="I122" s="2">
        <f>'CO-NE'!I124+FRANK!I118+F.PUMP!I120+NAP!I116+SUP!I122</f>
        <v>2644</v>
      </c>
      <c r="J122" s="2">
        <f>'CO-NE'!J124+FRANK!J118+F.PUMP!J120+NAP!J116+SUP!J122</f>
        <v>0</v>
      </c>
      <c r="K122" s="2">
        <f>'CO-NE'!K124+FRANK!K118+F.PUMP!K120+NAP!K116+SUP!K122</f>
        <v>0</v>
      </c>
      <c r="L122" s="2">
        <f>'CO-NE'!L124+FRANK!L118+F.PUMP!L120+NAP!L116+SUP!L122</f>
        <v>0</v>
      </c>
      <c r="M122" s="2">
        <f>'CO-NE'!M124+FRANK!M118+F.PUMP!M120+NAP!M116+SUP!M122</f>
        <v>0</v>
      </c>
      <c r="N122" s="2">
        <f>SUM(B122:M122)</f>
        <v>19932</v>
      </c>
      <c r="O122" s="10">
        <f>N122/O37</f>
        <v>0.49550042261224087</v>
      </c>
      <c r="P122" s="5"/>
      <c r="Q122" s="15"/>
    </row>
    <row r="123" spans="1:17">
      <c r="A123" s="5">
        <v>1978</v>
      </c>
      <c r="B123" s="2">
        <f>'CO-NE'!B125+FRANK!B119+F.PUMP!B121+NAP!B117+SUP!B123</f>
        <v>0</v>
      </c>
      <c r="C123" s="2">
        <f>'CO-NE'!C125+FRANK!C119+F.PUMP!C121+NAP!C117+SUP!C123</f>
        <v>0</v>
      </c>
      <c r="D123" s="2">
        <f>'CO-NE'!D125+FRANK!D119+F.PUMP!D121+NAP!D117+SUP!D123</f>
        <v>0</v>
      </c>
      <c r="E123" s="2">
        <f>'CO-NE'!E125+FRANK!E119+F.PUMP!E121+NAP!E117+SUP!E123</f>
        <v>0</v>
      </c>
      <c r="F123" s="2">
        <f>'CO-NE'!F125+FRANK!F119+F.PUMP!F121+NAP!F117+SUP!F123</f>
        <v>0</v>
      </c>
      <c r="G123" s="2">
        <f>'CO-NE'!G125+FRANK!G119+F.PUMP!G121+NAP!G117+SUP!G123</f>
        <v>2580</v>
      </c>
      <c r="H123" s="2">
        <f>'CO-NE'!H125+FRANK!H119+F.PUMP!H121+NAP!H117+SUP!H123</f>
        <v>12751</v>
      </c>
      <c r="I123" s="2">
        <f>'CO-NE'!I125+FRANK!I119+F.PUMP!I121+NAP!I117+SUP!I123</f>
        <v>6834</v>
      </c>
      <c r="J123" s="2">
        <f>'CO-NE'!J125+FRANK!J119+F.PUMP!J121+NAP!J117+SUP!J123</f>
        <v>879</v>
      </c>
      <c r="K123" s="2">
        <f>'CO-NE'!K125+FRANK!K119+F.PUMP!K121+NAP!K117+SUP!K123</f>
        <v>0</v>
      </c>
      <c r="L123" s="2">
        <f>'CO-NE'!L125+FRANK!L119+F.PUMP!L121+NAP!L117+SUP!L123</f>
        <v>0</v>
      </c>
      <c r="M123" s="2">
        <f>'CO-NE'!M125+FRANK!M119+F.PUMP!M121+NAP!M117+SUP!M123</f>
        <v>0</v>
      </c>
      <c r="N123" s="2">
        <f>SUM(B123:M123)</f>
        <v>23044</v>
      </c>
      <c r="O123" s="10">
        <f>N123/O38</f>
        <v>0.45762173325919453</v>
      </c>
      <c r="P123" s="5"/>
      <c r="Q123" s="15"/>
    </row>
    <row r="124" spans="1:17">
      <c r="A124" s="5">
        <v>1979</v>
      </c>
      <c r="B124" s="2">
        <f>'CO-NE'!B126+FRANK!B120+F.PUMP!B122+NAP!B118+SUP!B124</f>
        <v>0</v>
      </c>
      <c r="C124" s="2">
        <f>'CO-NE'!C126+FRANK!C120+F.PUMP!C122+NAP!C118+SUP!C124</f>
        <v>0</v>
      </c>
      <c r="D124" s="2">
        <f>'CO-NE'!D126+FRANK!D120+F.PUMP!D122+NAP!D118+SUP!D124</f>
        <v>0</v>
      </c>
      <c r="E124" s="2">
        <f>'CO-NE'!E126+FRANK!E120+F.PUMP!E122+NAP!E118+SUP!E124</f>
        <v>0</v>
      </c>
      <c r="F124" s="2">
        <f>'CO-NE'!F126+FRANK!F120+F.PUMP!F122+NAP!F118+SUP!F124</f>
        <v>0</v>
      </c>
      <c r="G124" s="2">
        <f>'CO-NE'!G126+FRANK!G120+F.PUMP!G122+NAP!G118+SUP!G124</f>
        <v>6</v>
      </c>
      <c r="H124" s="2">
        <f>'CO-NE'!H126+FRANK!H120+F.PUMP!H122+NAP!H118+SUP!H124</f>
        <v>4187</v>
      </c>
      <c r="I124" s="2">
        <f>'CO-NE'!I126+FRANK!I120+F.PUMP!I122+NAP!I118+SUP!I124</f>
        <v>10769</v>
      </c>
      <c r="J124" s="2">
        <f>'CO-NE'!J126+FRANK!J120+F.PUMP!J122+NAP!J118+SUP!J124</f>
        <v>0</v>
      </c>
      <c r="K124" s="2">
        <f>'CO-NE'!K126+FRANK!K120+F.PUMP!K122+NAP!K118+SUP!K124</f>
        <v>0</v>
      </c>
      <c r="L124" s="2">
        <f>'CO-NE'!L126+FRANK!L120+F.PUMP!L122+NAP!L118+SUP!L124</f>
        <v>0</v>
      </c>
      <c r="M124" s="2">
        <f>'CO-NE'!M126+FRANK!M120+F.PUMP!M122+NAP!M118+SUP!M124</f>
        <v>0</v>
      </c>
      <c r="N124" s="2">
        <f>SUM(B124:M124)</f>
        <v>14962</v>
      </c>
      <c r="O124" s="10">
        <f>N124/O39</f>
        <v>0.44772278412831407</v>
      </c>
      <c r="P124" s="5"/>
      <c r="Q124" s="15"/>
    </row>
    <row r="125" spans="1:17">
      <c r="A125" s="5">
        <v>1980</v>
      </c>
      <c r="B125" s="2">
        <f>'CO-NE'!B127+FRANK!B121+F.PUMP!B123+NAP!B119+SUP!B125</f>
        <v>0</v>
      </c>
      <c r="C125" s="2">
        <f>'CO-NE'!C127+FRANK!C121+F.PUMP!C123+NAP!C119+SUP!C125</f>
        <v>0</v>
      </c>
      <c r="D125" s="2">
        <f>'CO-NE'!D127+FRANK!D121+F.PUMP!D123+NAP!D119+SUP!D125</f>
        <v>0</v>
      </c>
      <c r="E125" s="2">
        <f>'CO-NE'!E127+FRANK!E121+F.PUMP!E123+NAP!E119+SUP!E125</f>
        <v>0</v>
      </c>
      <c r="F125" s="2">
        <f>'CO-NE'!F127+FRANK!F121+F.PUMP!F123+NAP!F119+SUP!F125</f>
        <v>0</v>
      </c>
      <c r="G125" s="2">
        <f>'CO-NE'!G127+FRANK!G121+F.PUMP!G123+NAP!G119+SUP!G125</f>
        <v>1172</v>
      </c>
      <c r="H125" s="2">
        <f>'CO-NE'!H127+FRANK!H121+F.PUMP!H123+NAP!H119+SUP!H125</f>
        <v>19438</v>
      </c>
      <c r="I125" s="2">
        <f>'CO-NE'!I127+FRANK!I121+F.PUMP!I123+NAP!I119+SUP!I125</f>
        <v>10501</v>
      </c>
      <c r="J125" s="2">
        <f>'CO-NE'!J127+FRANK!J121+F.PUMP!J123+NAP!J119+SUP!J125</f>
        <v>22</v>
      </c>
      <c r="K125" s="2">
        <f>'CO-NE'!K127+FRANK!K121+F.PUMP!K123+NAP!K119+SUP!K125</f>
        <v>0</v>
      </c>
      <c r="L125" s="2">
        <f>'CO-NE'!L127+FRANK!L121+F.PUMP!L123+NAP!L119+SUP!L125</f>
        <v>0</v>
      </c>
      <c r="M125" s="2">
        <f>'CO-NE'!M127+FRANK!M121+F.PUMP!M123+NAP!M119+SUP!M125</f>
        <v>0</v>
      </c>
      <c r="N125" s="2">
        <f>SUM(B125:M125)</f>
        <v>31133</v>
      </c>
      <c r="O125" s="10">
        <f>N125/O40</f>
        <v>0.56237355491329477</v>
      </c>
      <c r="P125" s="5"/>
      <c r="Q125" s="15"/>
    </row>
    <row r="126" spans="1:17">
      <c r="A126" s="5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0"/>
      <c r="P126" s="5"/>
      <c r="Q126" s="15"/>
    </row>
    <row r="127" spans="1:17">
      <c r="A127" s="5">
        <v>1981</v>
      </c>
      <c r="B127" s="2">
        <f>'CO-NE'!B129+FRANK!B123+F.PUMP!B125+NAP!B121+SUP!B127</f>
        <v>0</v>
      </c>
      <c r="C127" s="2">
        <f>'CO-NE'!C129+FRANK!C123+F.PUMP!C125+NAP!C121+SUP!C127</f>
        <v>0</v>
      </c>
      <c r="D127" s="2">
        <f>'CO-NE'!D129+FRANK!D123+F.PUMP!D125+NAP!D121+SUP!D127</f>
        <v>0</v>
      </c>
      <c r="E127" s="2">
        <f>'CO-NE'!E129+FRANK!E123+F.PUMP!E125+NAP!E121+SUP!E127</f>
        <v>0</v>
      </c>
      <c r="F127" s="2">
        <f>'CO-NE'!F129+FRANK!F123+F.PUMP!F125+NAP!F121+SUP!F127</f>
        <v>0</v>
      </c>
      <c r="G127" s="2">
        <f>'CO-NE'!G129+FRANK!G123+F.PUMP!G125+NAP!G121+SUP!G127</f>
        <v>616</v>
      </c>
      <c r="H127" s="2">
        <f>'CO-NE'!H129+FRANK!H123+F.PUMP!H125+NAP!H121+SUP!H127</f>
        <v>7554</v>
      </c>
      <c r="I127" s="2">
        <f>'CO-NE'!I129+FRANK!I123+F.PUMP!I125+NAP!I121+SUP!I127</f>
        <v>1989</v>
      </c>
      <c r="J127" s="2">
        <f>'CO-NE'!J129+FRANK!J123+F.PUMP!J125+NAP!J121+SUP!J127</f>
        <v>0</v>
      </c>
      <c r="K127" s="2">
        <f>'CO-NE'!K129+FRANK!K123+F.PUMP!K125+NAP!K121+SUP!K127</f>
        <v>0</v>
      </c>
      <c r="L127" s="2">
        <f>'CO-NE'!L129+FRANK!L123+F.PUMP!L125+NAP!L121+SUP!L127</f>
        <v>0</v>
      </c>
      <c r="M127" s="2">
        <f>'CO-NE'!M129+FRANK!M123+F.PUMP!M125+NAP!M121+SUP!M127</f>
        <v>0</v>
      </c>
      <c r="N127" s="2">
        <f>SUM(B127:M127)</f>
        <v>10159</v>
      </c>
      <c r="O127" s="10">
        <f>N127/O42</f>
        <v>0.36391316807565555</v>
      </c>
      <c r="P127" s="5"/>
      <c r="Q127" s="15"/>
    </row>
    <row r="128" spans="1:17">
      <c r="A128" s="5">
        <v>1982</v>
      </c>
      <c r="B128" s="2">
        <f>'CO-NE'!B130+FRANK!B124+F.PUMP!B126+NAP!B122+SUP!B128</f>
        <v>0</v>
      </c>
      <c r="C128" s="2">
        <f>'CO-NE'!C130+FRANK!C124+F.PUMP!C126+NAP!C122+SUP!C128</f>
        <v>0</v>
      </c>
      <c r="D128" s="2">
        <f>'CO-NE'!D130+FRANK!D124+F.PUMP!D126+NAP!D122+SUP!D128</f>
        <v>0</v>
      </c>
      <c r="E128" s="2">
        <f>'CO-NE'!E130+FRANK!E124+F.PUMP!E126+NAP!E122+SUP!E128</f>
        <v>0</v>
      </c>
      <c r="F128" s="2">
        <f>'CO-NE'!F130+FRANK!F124+F.PUMP!F126+NAP!F122+SUP!F128</f>
        <v>0</v>
      </c>
      <c r="G128" s="2">
        <f>'CO-NE'!G130+FRANK!G124+F.PUMP!G126+NAP!G122+SUP!G128</f>
        <v>0</v>
      </c>
      <c r="H128" s="2">
        <f>'CO-NE'!H130+FRANK!H124+F.PUMP!H126+NAP!H122+SUP!H128</f>
        <v>7351</v>
      </c>
      <c r="I128" s="2">
        <f>'CO-NE'!I130+FRANK!I124+F.PUMP!I126+NAP!I122+SUP!I128</f>
        <v>8415</v>
      </c>
      <c r="J128" s="2">
        <f>'CO-NE'!J130+FRANK!J124+F.PUMP!J126+NAP!J122+SUP!J128</f>
        <v>1248</v>
      </c>
      <c r="K128" s="2">
        <f>'CO-NE'!K130+FRANK!K124+F.PUMP!K126+NAP!K122+SUP!K128</f>
        <v>0</v>
      </c>
      <c r="L128" s="2">
        <f>'CO-NE'!L130+FRANK!L124+F.PUMP!L126+NAP!L122+SUP!L128</f>
        <v>0</v>
      </c>
      <c r="M128" s="2">
        <f>'CO-NE'!M130+FRANK!M124+F.PUMP!M126+NAP!M122+SUP!M128</f>
        <v>0</v>
      </c>
      <c r="N128" s="2">
        <f>SUM(B128:M128)</f>
        <v>17014</v>
      </c>
      <c r="O128" s="10">
        <f>N128/O43</f>
        <v>0.42774537409493163</v>
      </c>
      <c r="P128" s="5"/>
      <c r="Q128" s="15"/>
    </row>
    <row r="129" spans="1:17">
      <c r="A129" s="5">
        <v>1983</v>
      </c>
      <c r="B129" s="2">
        <f>'CO-NE'!B131+FRANK!B125+F.PUMP!B127+NAP!B123+SUP!B129</f>
        <v>0</v>
      </c>
      <c r="C129" s="2">
        <f>'CO-NE'!C131+FRANK!C125+F.PUMP!C127+NAP!C123+SUP!C129</f>
        <v>0</v>
      </c>
      <c r="D129" s="2">
        <f>'CO-NE'!D131+FRANK!D125+F.PUMP!D127+NAP!D123+SUP!D129</f>
        <v>0</v>
      </c>
      <c r="E129" s="2">
        <f>'CO-NE'!E131+FRANK!E125+F.PUMP!E127+NAP!E123+SUP!E129</f>
        <v>0</v>
      </c>
      <c r="F129" s="2">
        <f>'CO-NE'!F131+FRANK!F125+F.PUMP!F127+NAP!F123+SUP!F129</f>
        <v>0</v>
      </c>
      <c r="G129" s="2">
        <f>'CO-NE'!G131+FRANK!G125+F.PUMP!G127+NAP!G123+SUP!G129</f>
        <v>0</v>
      </c>
      <c r="H129" s="2">
        <f>'CO-NE'!H131+FRANK!H125+F.PUMP!H127+NAP!H123+SUP!H129</f>
        <v>13539</v>
      </c>
      <c r="I129" s="2">
        <f>'CO-NE'!I131+FRANK!I125+F.PUMP!I127+NAP!I123+SUP!I129</f>
        <v>11329</v>
      </c>
      <c r="J129" s="2">
        <f>'CO-NE'!J131+FRANK!J125+F.PUMP!J127+NAP!J123+SUP!J129</f>
        <v>977</v>
      </c>
      <c r="K129" s="2">
        <f>'CO-NE'!K131+FRANK!K125+F.PUMP!K127+NAP!K123+SUP!K129</f>
        <v>0</v>
      </c>
      <c r="L129" s="2">
        <f>'CO-NE'!L131+FRANK!L125+F.PUMP!L127+NAP!L123+SUP!L129</f>
        <v>0</v>
      </c>
      <c r="M129" s="2">
        <f>'CO-NE'!M131+FRANK!M125+F.PUMP!M127+NAP!M123+SUP!M129</f>
        <v>0</v>
      </c>
      <c r="N129" s="2">
        <f>SUM(B129:M129)</f>
        <v>25845</v>
      </c>
      <c r="O129" s="10">
        <f>N129/O44</f>
        <v>0.49475477621654734</v>
      </c>
      <c r="P129" s="5"/>
      <c r="Q129" s="15"/>
    </row>
    <row r="130" spans="1:17">
      <c r="A130" s="5">
        <v>1984</v>
      </c>
      <c r="B130" s="2">
        <f>'CO-NE'!B132+FRANK!B126+F.PUMP!B128+NAP!B124+SUP!B130</f>
        <v>0</v>
      </c>
      <c r="C130" s="2">
        <f>'CO-NE'!C132+FRANK!C126+F.PUMP!C128+NAP!C124+SUP!C130</f>
        <v>0</v>
      </c>
      <c r="D130" s="2">
        <f>'CO-NE'!D132+FRANK!D126+F.PUMP!D128+NAP!D124+SUP!D130</f>
        <v>0</v>
      </c>
      <c r="E130" s="2">
        <f>'CO-NE'!E132+FRANK!E126+F.PUMP!E128+NAP!E124+SUP!E130</f>
        <v>0</v>
      </c>
      <c r="F130" s="2">
        <f>'CO-NE'!F132+FRANK!F126+F.PUMP!F128+NAP!F124+SUP!F130</f>
        <v>0</v>
      </c>
      <c r="G130" s="2">
        <f>'CO-NE'!G132+FRANK!G126+F.PUMP!G128+NAP!G124+SUP!G130</f>
        <v>89</v>
      </c>
      <c r="H130" s="2">
        <f>'CO-NE'!H132+FRANK!H126+F.PUMP!H128+NAP!H124+SUP!H130</f>
        <v>14065</v>
      </c>
      <c r="I130" s="2">
        <f>'CO-NE'!I132+FRANK!I126+F.PUMP!I128+NAP!I124+SUP!I130</f>
        <v>13363</v>
      </c>
      <c r="J130" s="2">
        <f>'CO-NE'!J132+FRANK!J126+F.PUMP!J128+NAP!J124+SUP!J130</f>
        <v>929</v>
      </c>
      <c r="K130" s="2">
        <f>'CO-NE'!K132+FRANK!K126+F.PUMP!K128+NAP!K124+SUP!K130</f>
        <v>0</v>
      </c>
      <c r="L130" s="2">
        <f>'CO-NE'!L132+FRANK!L126+F.PUMP!L128+NAP!L124+SUP!L130</f>
        <v>0</v>
      </c>
      <c r="M130" s="2">
        <f>'CO-NE'!M132+FRANK!M126+F.PUMP!M128+NAP!M124+SUP!M130</f>
        <v>0</v>
      </c>
      <c r="N130" s="2">
        <f>SUM(B130:M130)</f>
        <v>28446</v>
      </c>
      <c r="O130" s="10">
        <f>N130/O45</f>
        <v>0.48315923566878982</v>
      </c>
      <c r="P130" s="5"/>
      <c r="Q130" s="15"/>
    </row>
    <row r="131" spans="1:17">
      <c r="A131" s="5">
        <v>1985</v>
      </c>
      <c r="B131" s="2">
        <f>'CO-NE'!B133+FRANK!B127+F.PUMP!B129+NAP!B125+SUP!B131</f>
        <v>0</v>
      </c>
      <c r="C131" s="2">
        <f>'CO-NE'!C133+FRANK!C127+F.PUMP!C129+NAP!C125+SUP!C131</f>
        <v>0</v>
      </c>
      <c r="D131" s="2">
        <f>'CO-NE'!D133+FRANK!D127+F.PUMP!D129+NAP!D125+SUP!D131</f>
        <v>0</v>
      </c>
      <c r="E131" s="2">
        <f>'CO-NE'!E133+FRANK!E127+F.PUMP!E129+NAP!E125+SUP!E131</f>
        <v>0</v>
      </c>
      <c r="F131" s="2">
        <f>'CO-NE'!F133+FRANK!F127+F.PUMP!F129+NAP!F125+SUP!F131</f>
        <v>0</v>
      </c>
      <c r="G131" s="2">
        <f>'CO-NE'!G133+FRANK!G127+F.PUMP!G129+NAP!G125+SUP!G131</f>
        <v>957</v>
      </c>
      <c r="H131" s="2">
        <f>'CO-NE'!H133+FRANK!H127+F.PUMP!H129+NAP!H125+SUP!H131</f>
        <v>12090</v>
      </c>
      <c r="I131" s="2">
        <f>'CO-NE'!I133+FRANK!I127+F.PUMP!I129+NAP!I125+SUP!I131</f>
        <v>6838</v>
      </c>
      <c r="J131" s="2">
        <f>'CO-NE'!J133+FRANK!J127+F.PUMP!J129+NAP!J125+SUP!J131</f>
        <v>1242</v>
      </c>
      <c r="K131" s="2">
        <f>'CO-NE'!K133+FRANK!K127+F.PUMP!K129+NAP!K125+SUP!K131</f>
        <v>0</v>
      </c>
      <c r="L131" s="2">
        <f>'CO-NE'!L133+FRANK!L127+F.PUMP!L129+NAP!L125+SUP!L131</f>
        <v>0</v>
      </c>
      <c r="M131" s="2">
        <f>'CO-NE'!M133+FRANK!M127+F.PUMP!M129+NAP!M125+SUP!M131</f>
        <v>0</v>
      </c>
      <c r="N131" s="2">
        <f>SUM(B131:M131)</f>
        <v>21127</v>
      </c>
      <c r="O131" s="10">
        <f>N131/O46</f>
        <v>0.40981126219618647</v>
      </c>
      <c r="P131" s="5"/>
      <c r="Q131" s="15"/>
    </row>
    <row r="132" spans="1:17">
      <c r="A132" s="5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0"/>
      <c r="P132" s="5"/>
      <c r="Q132" s="15"/>
    </row>
    <row r="133" spans="1:17">
      <c r="A133" s="5">
        <v>1986</v>
      </c>
      <c r="B133" s="2">
        <f>'CO-NE'!B135+FRANK!B129+F.PUMP!B131+NAP!B127+SUP!B133</f>
        <v>0</v>
      </c>
      <c r="C133" s="2">
        <f>'CO-NE'!C135+FRANK!C129+F.PUMP!C131+NAP!C127+SUP!C133</f>
        <v>0</v>
      </c>
      <c r="D133" s="2">
        <f>'CO-NE'!D135+FRANK!D129+F.PUMP!D131+NAP!D127+SUP!D133</f>
        <v>0</v>
      </c>
      <c r="E133" s="2">
        <f>'CO-NE'!E135+FRANK!E129+F.PUMP!E131+NAP!E127+SUP!E133</f>
        <v>0</v>
      </c>
      <c r="F133" s="2">
        <f>'CO-NE'!F135+FRANK!F129+F.PUMP!F131+NAP!F127+SUP!F133</f>
        <v>0</v>
      </c>
      <c r="G133" s="2">
        <f>'CO-NE'!G135+FRANK!G129+F.PUMP!G131+NAP!G127+SUP!G133</f>
        <v>4402</v>
      </c>
      <c r="H133" s="2">
        <f>'CO-NE'!H135+FRANK!H129+F.PUMP!H131+NAP!H127+SUP!H133</f>
        <v>15611</v>
      </c>
      <c r="I133" s="2">
        <f>'CO-NE'!I135+FRANK!I129+F.PUMP!I131+NAP!I127+SUP!I133</f>
        <v>5972</v>
      </c>
      <c r="J133" s="2">
        <f>'CO-NE'!J135+FRANK!J129+F.PUMP!J131+NAP!J127+SUP!J133</f>
        <v>46</v>
      </c>
      <c r="K133" s="2">
        <f>'CO-NE'!K135+FRANK!K129+F.PUMP!K131+NAP!K127+SUP!K133</f>
        <v>0</v>
      </c>
      <c r="L133" s="2">
        <f>'CO-NE'!L135+FRANK!L129+F.PUMP!L131+NAP!L127+SUP!L133</f>
        <v>0</v>
      </c>
      <c r="M133" s="2">
        <f>'CO-NE'!M135+FRANK!M129+F.PUMP!M131+NAP!M127+SUP!M133</f>
        <v>0</v>
      </c>
      <c r="N133" s="2">
        <f>SUM(B133:M133)</f>
        <v>26031</v>
      </c>
      <c r="O133" s="10">
        <f>N133/O48</f>
        <v>0.44372283303502941</v>
      </c>
      <c r="P133" s="5"/>
      <c r="Q133" s="15"/>
    </row>
    <row r="134" spans="1:17">
      <c r="A134" s="5">
        <v>1987</v>
      </c>
      <c r="B134" s="2">
        <f>'CO-NE'!B136+FRANK!B130+F.PUMP!B132+NAP!B128+SUP!B134</f>
        <v>0</v>
      </c>
      <c r="C134" s="2">
        <f>'CO-NE'!C136+FRANK!C130+F.PUMP!C132+NAP!C128+SUP!C134</f>
        <v>0</v>
      </c>
      <c r="D134" s="2">
        <f>'CO-NE'!D136+FRANK!D130+F.PUMP!D132+NAP!D128+SUP!D134</f>
        <v>0</v>
      </c>
      <c r="E134" s="2">
        <f>'CO-NE'!E136+FRANK!E130+F.PUMP!E132+NAP!E128+SUP!E134</f>
        <v>0</v>
      </c>
      <c r="F134" s="2">
        <f>'CO-NE'!F136+FRANK!F130+F.PUMP!F132+NAP!F128+SUP!F134</f>
        <v>0</v>
      </c>
      <c r="G134" s="2">
        <f>'CO-NE'!G136+FRANK!G130+F.PUMP!G132+NAP!G128+SUP!G134</f>
        <v>3127</v>
      </c>
      <c r="H134" s="2">
        <f>'CO-NE'!H136+FRANK!H130+F.PUMP!H132+NAP!H128+SUP!H134</f>
        <v>11427</v>
      </c>
      <c r="I134" s="2">
        <f>'CO-NE'!I136+FRANK!I130+F.PUMP!I132+NAP!I128+SUP!I134</f>
        <v>5260</v>
      </c>
      <c r="J134" s="2">
        <f>'CO-NE'!J136+FRANK!J130+F.PUMP!J132+NAP!J128+SUP!J134</f>
        <v>145</v>
      </c>
      <c r="K134" s="2">
        <f>'CO-NE'!K136+FRANK!K130+F.PUMP!K132+NAP!K128+SUP!K134</f>
        <v>0</v>
      </c>
      <c r="L134" s="2">
        <f>'CO-NE'!L136+FRANK!L130+F.PUMP!L132+NAP!L128+SUP!L134</f>
        <v>0</v>
      </c>
      <c r="M134" s="2">
        <f>'CO-NE'!M136+FRANK!M130+F.PUMP!M132+NAP!M128+SUP!M134</f>
        <v>0</v>
      </c>
      <c r="N134" s="2">
        <f>SUM(B134:M134)</f>
        <v>19959</v>
      </c>
      <c r="O134" s="10">
        <f>N134/O49</f>
        <v>0.42303045717555798</v>
      </c>
      <c r="P134" s="5"/>
      <c r="Q134" s="15"/>
    </row>
    <row r="135" spans="1:17">
      <c r="A135" s="5">
        <v>1988</v>
      </c>
      <c r="B135" s="2">
        <f>'CO-NE'!B137+FRANK!B131+F.PUMP!B133+NAP!B129+SUP!B135</f>
        <v>0</v>
      </c>
      <c r="C135" s="2">
        <f>'CO-NE'!C137+FRANK!C131+F.PUMP!C133+NAP!C129+SUP!C135</f>
        <v>0</v>
      </c>
      <c r="D135" s="2">
        <f>'CO-NE'!D137+FRANK!D131+F.PUMP!D133+NAP!D129+SUP!D135</f>
        <v>0</v>
      </c>
      <c r="E135" s="2">
        <f>'CO-NE'!E137+FRANK!E131+F.PUMP!E133+NAP!E129+SUP!E135</f>
        <v>0</v>
      </c>
      <c r="F135" s="2">
        <f>'CO-NE'!F137+FRANK!F131+F.PUMP!F133+NAP!F129+SUP!F135</f>
        <v>0</v>
      </c>
      <c r="G135" s="2">
        <f>'CO-NE'!G137+FRANK!G131+F.PUMP!G133+NAP!G129+SUP!G135</f>
        <v>9250</v>
      </c>
      <c r="H135" s="2">
        <f>'CO-NE'!H137+FRANK!H131+F.PUMP!H133+NAP!H129+SUP!H135</f>
        <v>11269</v>
      </c>
      <c r="I135" s="2">
        <f>'CO-NE'!I137+FRANK!I131+F.PUMP!I133+NAP!I129+SUP!I135</f>
        <v>9239</v>
      </c>
      <c r="J135" s="2">
        <f>'CO-NE'!J137+FRANK!J131+F.PUMP!J133+NAP!J129+SUP!J135</f>
        <v>282</v>
      </c>
      <c r="K135" s="2">
        <f>'CO-NE'!K137+FRANK!K131+F.PUMP!K133+NAP!K129+SUP!K135</f>
        <v>0</v>
      </c>
      <c r="L135" s="2">
        <f>'CO-NE'!L137+FRANK!L131+F.PUMP!L133+NAP!L129+SUP!L135</f>
        <v>0</v>
      </c>
      <c r="M135" s="2">
        <f>'CO-NE'!M137+FRANK!M131+F.PUMP!M133+NAP!M129+SUP!M135</f>
        <v>0</v>
      </c>
      <c r="N135" s="2">
        <f>SUM(B135:M135)</f>
        <v>30040</v>
      </c>
      <c r="O135" s="10">
        <f>N135/O50</f>
        <v>0.48227587978422809</v>
      </c>
      <c r="P135" s="5"/>
      <c r="Q135" s="15"/>
    </row>
    <row r="136" spans="1:17">
      <c r="A136" s="5">
        <v>1989</v>
      </c>
      <c r="B136" s="2">
        <f>'CO-NE'!B138+FRANK!B132+F.PUMP!B134+NAP!B130+SUP!B136</f>
        <v>0</v>
      </c>
      <c r="C136" s="2">
        <f>'CO-NE'!C138+FRANK!C132+F.PUMP!C134+NAP!C130+SUP!C136</f>
        <v>0</v>
      </c>
      <c r="D136" s="2">
        <f>'CO-NE'!D138+FRANK!D132+F.PUMP!D134+NAP!D130+SUP!D136</f>
        <v>0</v>
      </c>
      <c r="E136" s="2">
        <f>'CO-NE'!E138+FRANK!E132+F.PUMP!E134+NAP!E130+SUP!E136</f>
        <v>0</v>
      </c>
      <c r="F136" s="2">
        <f>'CO-NE'!F138+FRANK!F132+F.PUMP!F134+NAP!F130+SUP!F136</f>
        <v>0</v>
      </c>
      <c r="G136" s="2">
        <f>'CO-NE'!G138+FRANK!G132+F.PUMP!G134+NAP!G130+SUP!G136</f>
        <v>871</v>
      </c>
      <c r="H136" s="2">
        <f>'CO-NE'!H138+FRANK!H132+F.PUMP!H134+NAP!H130+SUP!H136</f>
        <v>9970</v>
      </c>
      <c r="I136" s="2">
        <f>'CO-NE'!I138+FRANK!I132+F.PUMP!I134+NAP!I130+SUP!I136</f>
        <v>8943</v>
      </c>
      <c r="J136" s="2">
        <f>'CO-NE'!J138+FRANK!J132+F.PUMP!J134+NAP!J130+SUP!J136</f>
        <v>739</v>
      </c>
      <c r="K136" s="2">
        <f>'CO-NE'!K138+FRANK!K132+F.PUMP!K134+NAP!K130+SUP!K136</f>
        <v>0</v>
      </c>
      <c r="L136" s="2">
        <f>'CO-NE'!L138+FRANK!L132+F.PUMP!L134+NAP!L130+SUP!L136</f>
        <v>0</v>
      </c>
      <c r="M136" s="2">
        <f>'CO-NE'!M138+FRANK!M132+F.PUMP!M134+NAP!M130+SUP!M136</f>
        <v>0</v>
      </c>
      <c r="N136" s="2">
        <f>SUM(B136:M136)</f>
        <v>20523</v>
      </c>
      <c r="O136" s="10">
        <f>N136/O51</f>
        <v>0.42107098892080425</v>
      </c>
      <c r="P136" s="5"/>
      <c r="Q136" s="15"/>
    </row>
    <row r="137" spans="1:17">
      <c r="A137" s="4">
        <v>1990</v>
      </c>
      <c r="B137" s="2">
        <f>'CO-NE'!B139+FRANK!B133+F.PUMP!B135+NAP!B131+SUP!B137</f>
        <v>0</v>
      </c>
      <c r="C137" s="2">
        <f>'CO-NE'!C139+FRANK!C133+F.PUMP!C135+NAP!C131+SUP!C137</f>
        <v>0</v>
      </c>
      <c r="D137" s="2">
        <f>'CO-NE'!D139+FRANK!D133+F.PUMP!D135+NAP!D131+SUP!D137</f>
        <v>0</v>
      </c>
      <c r="E137" s="2">
        <f>'CO-NE'!E139+FRANK!E133+F.PUMP!E135+NAP!E131+SUP!E137</f>
        <v>0</v>
      </c>
      <c r="F137" s="2">
        <f>'CO-NE'!F139+FRANK!F133+F.PUMP!F135+NAP!F131+SUP!F137</f>
        <v>0</v>
      </c>
      <c r="G137" s="2">
        <f>'CO-NE'!G139+FRANK!G133+F.PUMP!G135+NAP!G131+SUP!G137</f>
        <v>280</v>
      </c>
      <c r="H137" s="2">
        <f>'CO-NE'!H139+FRANK!H133+F.PUMP!H135+NAP!H131+SUP!H137</f>
        <v>12042</v>
      </c>
      <c r="I137" s="2">
        <f>'CO-NE'!I139+FRANK!I133+F.PUMP!I135+NAP!I131+SUP!I137</f>
        <v>3252</v>
      </c>
      <c r="J137" s="2">
        <f>'CO-NE'!J139+FRANK!J133+F.PUMP!J135+NAP!J131+SUP!J137</f>
        <v>2514</v>
      </c>
      <c r="K137" s="2">
        <f>'CO-NE'!K139+FRANK!K133+F.PUMP!K135+NAP!K131+SUP!K137</f>
        <v>0</v>
      </c>
      <c r="L137" s="2">
        <f>'CO-NE'!L139+FRANK!L133+F.PUMP!L135+NAP!L131+SUP!L137</f>
        <v>0</v>
      </c>
      <c r="M137" s="2">
        <f>'CO-NE'!M139+FRANK!M133+F.PUMP!M135+NAP!M131+SUP!M137</f>
        <v>0</v>
      </c>
      <c r="N137" s="2">
        <f>SUM(B137:M137)</f>
        <v>18088</v>
      </c>
      <c r="O137" s="10">
        <f>N137/O52</f>
        <v>0.43234457537586346</v>
      </c>
      <c r="P137" s="5"/>
      <c r="Q137" s="15"/>
    </row>
    <row r="138" spans="1:17">
      <c r="A138" s="5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0"/>
      <c r="P138" s="5"/>
      <c r="Q138" s="15"/>
    </row>
    <row r="139" spans="1:17">
      <c r="A139" s="5">
        <v>1991</v>
      </c>
      <c r="B139" s="2">
        <f>'CO-NE'!B141+FRANK!B135+F.PUMP!B137+NAP!B133+SUP!B139</f>
        <v>0</v>
      </c>
      <c r="C139" s="2">
        <f>'CO-NE'!C141+FRANK!C135+F.PUMP!C137+NAP!C133+SUP!C139</f>
        <v>0</v>
      </c>
      <c r="D139" s="2">
        <f>'CO-NE'!D141+FRANK!D135+F.PUMP!D137+NAP!D133+SUP!D139</f>
        <v>0</v>
      </c>
      <c r="E139" s="2">
        <f>'CO-NE'!E141+FRANK!E135+F.PUMP!E137+NAP!E133+SUP!E139</f>
        <v>0</v>
      </c>
      <c r="F139" s="2">
        <f>'CO-NE'!F141+FRANK!F135+F.PUMP!F137+NAP!F133+SUP!F139</f>
        <v>0</v>
      </c>
      <c r="G139" s="2">
        <f>'CO-NE'!G141+FRANK!G135+F.PUMP!G137+NAP!G133+SUP!G139</f>
        <v>1756</v>
      </c>
      <c r="H139" s="2">
        <f>'CO-NE'!H141+FRANK!H135+F.PUMP!H137+NAP!H133+SUP!H139</f>
        <v>9751</v>
      </c>
      <c r="I139" s="2">
        <f>'CO-NE'!I141+FRANK!I135+F.PUMP!I137+NAP!I133+SUP!I139</f>
        <v>4863</v>
      </c>
      <c r="J139" s="2">
        <f>'CO-NE'!J141+FRANK!J135+F.PUMP!J137+NAP!J133+SUP!J139</f>
        <v>0</v>
      </c>
      <c r="K139" s="2">
        <f>'CO-NE'!K141+FRANK!K135+F.PUMP!K137+NAP!K133+SUP!K139</f>
        <v>0</v>
      </c>
      <c r="L139" s="2">
        <f>'CO-NE'!L141+FRANK!L135+F.PUMP!L137+NAP!L133+SUP!L139</f>
        <v>0</v>
      </c>
      <c r="M139" s="2">
        <f>'CO-NE'!M141+FRANK!M135+F.PUMP!M137+NAP!M133+SUP!M139</f>
        <v>0</v>
      </c>
      <c r="N139" s="2">
        <f>SUM(B139:M139)</f>
        <v>16370</v>
      </c>
      <c r="O139" s="10">
        <f>N139/O54</f>
        <v>0.40932163128547494</v>
      </c>
      <c r="P139" s="5"/>
      <c r="Q139" s="15"/>
    </row>
    <row r="140" spans="1:17">
      <c r="A140" s="5">
        <v>1992</v>
      </c>
      <c r="B140" s="2">
        <f>'CO-NE'!B142+FRANK!B136+F.PUMP!B138+NAP!B134+SUP!B140</f>
        <v>0</v>
      </c>
      <c r="C140" s="2">
        <f>'CO-NE'!C142+FRANK!C136+F.PUMP!C138+NAP!C134+SUP!C140</f>
        <v>0</v>
      </c>
      <c r="D140" s="2">
        <f>'CO-NE'!D142+FRANK!D136+F.PUMP!D138+NAP!D134+SUP!D140</f>
        <v>0</v>
      </c>
      <c r="E140" s="2">
        <f>'CO-NE'!E142+FRANK!E136+F.PUMP!E138+NAP!E134+SUP!E140</f>
        <v>0</v>
      </c>
      <c r="F140" s="2">
        <f>'CO-NE'!F142+FRANK!F136+F.PUMP!F138+NAP!F134+SUP!F140</f>
        <v>0</v>
      </c>
      <c r="G140" s="2">
        <f>'CO-NE'!G142+FRANK!G136+F.PUMP!G138+NAP!G134+SUP!G140</f>
        <v>43</v>
      </c>
      <c r="H140" s="2">
        <f>'CO-NE'!H142+FRANK!H136+F.PUMP!H138+NAP!H134+SUP!H140</f>
        <v>2118</v>
      </c>
      <c r="I140" s="2">
        <f>'CO-NE'!I142+FRANK!I136+F.PUMP!I138+NAP!I134+SUP!I140</f>
        <v>5247</v>
      </c>
      <c r="J140" s="2">
        <f>'CO-NE'!J142+FRANK!J136+F.PUMP!J138+NAP!J134+SUP!J140</f>
        <v>834</v>
      </c>
      <c r="K140" s="2">
        <f>'CO-NE'!K142+FRANK!K136+F.PUMP!K138+NAP!K134+SUP!K140</f>
        <v>0</v>
      </c>
      <c r="L140" s="2">
        <f>'CO-NE'!L142+FRANK!L136+F.PUMP!L138+NAP!L134+SUP!L140</f>
        <v>0</v>
      </c>
      <c r="M140" s="2">
        <f>'CO-NE'!M142+FRANK!M136+F.PUMP!M138+NAP!M134+SUP!M140</f>
        <v>0</v>
      </c>
      <c r="N140" s="2">
        <f>SUM(B140:M140)</f>
        <v>8242</v>
      </c>
      <c r="O140" s="10">
        <f>N140/O55</f>
        <v>0.32358368340465626</v>
      </c>
      <c r="P140" s="5"/>
      <c r="Q140" s="15"/>
    </row>
    <row r="141" spans="1:17">
      <c r="A141" s="5">
        <v>1993</v>
      </c>
      <c r="B141" s="2">
        <f>'CO-NE'!B143+FRANK!B137+F.PUMP!B139+NAP!B135+SUP!B141</f>
        <v>0</v>
      </c>
      <c r="C141" s="2">
        <f>'CO-NE'!C143+FRANK!C137+F.PUMP!C139+NAP!C135+SUP!C141</f>
        <v>0</v>
      </c>
      <c r="D141" s="2">
        <f>'CO-NE'!D143+FRANK!D137+F.PUMP!D139+NAP!D135+SUP!D141</f>
        <v>0</v>
      </c>
      <c r="E141" s="2">
        <f>'CO-NE'!E143+FRANK!E137+F.PUMP!E139+NAP!E135+SUP!E141</f>
        <v>0</v>
      </c>
      <c r="F141" s="2">
        <f>'CO-NE'!F143+FRANK!F137+F.PUMP!F139+NAP!F135+SUP!F141</f>
        <v>0</v>
      </c>
      <c r="G141" s="2">
        <f>'CO-NE'!G143+FRANK!G137+F.PUMP!G139+NAP!G135+SUP!G141</f>
        <v>0</v>
      </c>
      <c r="H141" s="2">
        <f>'CO-NE'!H143+FRANK!H137+F.PUMP!H139+NAP!H135+SUP!H141</f>
        <v>0</v>
      </c>
      <c r="I141" s="2">
        <f>'CO-NE'!I143+FRANK!I137+F.PUMP!I139+NAP!I135+SUP!I141</f>
        <v>1228</v>
      </c>
      <c r="J141" s="2">
        <f>'CO-NE'!J143+FRANK!J137+F.PUMP!J139+NAP!J135+SUP!J141</f>
        <v>0</v>
      </c>
      <c r="K141" s="2">
        <f>'CO-NE'!K143+FRANK!K137+F.PUMP!K139+NAP!K135+SUP!K141</f>
        <v>0</v>
      </c>
      <c r="L141" s="2">
        <f>'CO-NE'!L143+FRANK!L137+F.PUMP!L139+NAP!L135+SUP!L141</f>
        <v>0</v>
      </c>
      <c r="M141" s="2">
        <f>'CO-NE'!M143+FRANK!M137+F.PUMP!M139+NAP!M135+SUP!M141</f>
        <v>0</v>
      </c>
      <c r="N141" s="2">
        <f>SUM(B141:M141)</f>
        <v>1228</v>
      </c>
      <c r="O141" s="10">
        <f>N141/O56</f>
        <v>6.9308048312450618E-2</v>
      </c>
      <c r="P141" s="5"/>
      <c r="Q141" s="15"/>
    </row>
    <row r="142" spans="1:17">
      <c r="A142" s="5">
        <v>1994</v>
      </c>
      <c r="B142" s="2">
        <f>'CO-NE'!B144+FRANK!B138+F.PUMP!B140+NAP!B136+SUP!B142</f>
        <v>0</v>
      </c>
      <c r="C142" s="2">
        <f>'CO-NE'!C144+FRANK!C138+F.PUMP!C140+NAP!C136+SUP!C142</f>
        <v>0</v>
      </c>
      <c r="D142" s="2">
        <f>'CO-NE'!D144+FRANK!D138+F.PUMP!D140+NAP!D136+SUP!D142</f>
        <v>0</v>
      </c>
      <c r="E142" s="2">
        <f>'CO-NE'!E144+FRANK!E138+F.PUMP!E140+NAP!E136+SUP!E142</f>
        <v>0</v>
      </c>
      <c r="F142" s="2">
        <f>'CO-NE'!F144+FRANK!F138+F.PUMP!F140+NAP!F136+SUP!F142</f>
        <v>0</v>
      </c>
      <c r="G142" s="2">
        <f>'CO-NE'!G144+FRANK!G138+F.PUMP!G140+NAP!G136+SUP!G142</f>
        <v>3759</v>
      </c>
      <c r="H142" s="2">
        <f>'CO-NE'!H144+FRANK!H138+F.PUMP!H140+NAP!H136+SUP!H142</f>
        <v>6155</v>
      </c>
      <c r="I142" s="2">
        <f>'CO-NE'!I144+FRANK!I138+F.PUMP!I140+NAP!I136+SUP!I142</f>
        <v>9936</v>
      </c>
      <c r="J142" s="2">
        <f>'CO-NE'!J144+FRANK!J138+F.PUMP!J140+NAP!J136+SUP!J142</f>
        <v>293</v>
      </c>
      <c r="K142" s="2">
        <f>'CO-NE'!K144+FRANK!K138+F.PUMP!K140+NAP!K136+SUP!K142</f>
        <v>0</v>
      </c>
      <c r="L142" s="2">
        <f>'CO-NE'!L144+FRANK!L138+F.PUMP!L140+NAP!L136+SUP!L142</f>
        <v>0</v>
      </c>
      <c r="M142" s="2">
        <f>'CO-NE'!M144+FRANK!M138+F.PUMP!M140+NAP!M136+SUP!M142</f>
        <v>0</v>
      </c>
      <c r="N142" s="2">
        <f>SUM(B142:M142)</f>
        <v>20143</v>
      </c>
      <c r="O142" s="10">
        <f>N142/O57</f>
        <v>0.36486315141195863</v>
      </c>
      <c r="P142" s="5"/>
      <c r="Q142" s="15"/>
    </row>
    <row r="143" spans="1:17">
      <c r="A143" s="5">
        <v>1995</v>
      </c>
      <c r="B143" s="2">
        <f>'CO-NE'!B145+FRANK!B139+F.PUMP!B141+NAP!B137+SUP!B143</f>
        <v>0</v>
      </c>
      <c r="C143" s="2">
        <f>'CO-NE'!C145+FRANK!C139+F.PUMP!C141+NAP!C137+SUP!C143</f>
        <v>0</v>
      </c>
      <c r="D143" s="2">
        <f>'CO-NE'!D145+FRANK!D139+F.PUMP!D141+NAP!D137+SUP!D143</f>
        <v>0</v>
      </c>
      <c r="E143" s="2">
        <f>'CO-NE'!E145+FRANK!E139+F.PUMP!E141+NAP!E137+SUP!E143</f>
        <v>0</v>
      </c>
      <c r="F143" s="2">
        <f>'CO-NE'!F145+FRANK!F139+F.PUMP!F141+NAP!F137+SUP!F143</f>
        <v>0</v>
      </c>
      <c r="G143" s="2">
        <f>'CO-NE'!G145+FRANK!G139+F.PUMP!G141+NAP!G137+SUP!G143</f>
        <v>151</v>
      </c>
      <c r="H143" s="2">
        <f>'CO-NE'!H145+FRANK!H139+F.PUMP!H141+NAP!H137+SUP!H143</f>
        <v>10577</v>
      </c>
      <c r="I143" s="2">
        <f>'CO-NE'!I145+FRANK!I139+F.PUMP!I141+NAP!I137+SUP!I143</f>
        <v>9777</v>
      </c>
      <c r="J143" s="2">
        <f>'CO-NE'!J145+FRANK!J139+F.PUMP!J141+NAP!J137+SUP!J143</f>
        <v>3505</v>
      </c>
      <c r="K143" s="2">
        <f>'CO-NE'!K145+FRANK!K139+F.PUMP!K141+NAP!K137+SUP!K143</f>
        <v>0</v>
      </c>
      <c r="L143" s="2">
        <f>'CO-NE'!L145+FRANK!L139+F.PUMP!L141+NAP!L137+SUP!L143</f>
        <v>0</v>
      </c>
      <c r="M143" s="2">
        <f>'CO-NE'!M145+FRANK!M139+F.PUMP!M141+NAP!M137+SUP!M143</f>
        <v>0</v>
      </c>
      <c r="N143" s="2">
        <f>SUM(B143:M143)</f>
        <v>24010</v>
      </c>
      <c r="O143" s="10">
        <f>N143/O58</f>
        <v>0.38544894125957202</v>
      </c>
      <c r="P143" s="5"/>
      <c r="Q143" s="15"/>
    </row>
    <row r="144" spans="1:17">
      <c r="A144" s="5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0"/>
      <c r="P144" s="5"/>
      <c r="Q144" s="15"/>
    </row>
    <row r="145" spans="1:17">
      <c r="A145" s="5">
        <v>1996</v>
      </c>
      <c r="B145" s="2">
        <f>'CO-NE'!B147+FRANK!B141+F.PUMP!B143+NAP!B139+SUP!B145</f>
        <v>0</v>
      </c>
      <c r="C145" s="2">
        <f>'CO-NE'!C147+FRANK!C141+F.PUMP!C143+NAP!C139+SUP!C145</f>
        <v>0</v>
      </c>
      <c r="D145" s="2">
        <f>'CO-NE'!D147+FRANK!D141+F.PUMP!D143+NAP!D139+SUP!D145</f>
        <v>0</v>
      </c>
      <c r="E145" s="2">
        <f>'CO-NE'!E147+FRANK!E141+F.PUMP!E143+NAP!E139+SUP!E145</f>
        <v>0</v>
      </c>
      <c r="F145" s="2">
        <f>'CO-NE'!F147+FRANK!F141+F.PUMP!F143+NAP!F139+SUP!F145</f>
        <v>0</v>
      </c>
      <c r="G145" s="2">
        <f>'CO-NE'!G147+FRANK!G141+F.PUMP!G143+NAP!G139+SUP!G145</f>
        <v>1081</v>
      </c>
      <c r="H145" s="2">
        <f>'CO-NE'!H147+FRANK!H141+F.PUMP!H143+NAP!H139+SUP!H145</f>
        <v>5952</v>
      </c>
      <c r="I145" s="2">
        <f>'CO-NE'!I147+FRANK!I141+F.PUMP!I143+NAP!I139+SUP!I145</f>
        <v>6104</v>
      </c>
      <c r="J145" s="2">
        <f>'CO-NE'!J147+FRANK!J141+F.PUMP!J143+NAP!J139+SUP!J145</f>
        <v>746</v>
      </c>
      <c r="K145" s="2">
        <f>'CO-NE'!K147+FRANK!K141+F.PUMP!K143+NAP!K139+SUP!K145</f>
        <v>0</v>
      </c>
      <c r="L145" s="2">
        <f>'CO-NE'!L147+FRANK!L141+F.PUMP!L143+NAP!L139+SUP!L145</f>
        <v>0</v>
      </c>
      <c r="M145" s="2">
        <f>'CO-NE'!M147+FRANK!M141+F.PUMP!M143+NAP!M139+SUP!M145</f>
        <v>0</v>
      </c>
      <c r="N145" s="2">
        <f>SUM(B145:M145)</f>
        <v>13883</v>
      </c>
      <c r="O145" s="10">
        <f>N145/O60</f>
        <v>0.29687366350183902</v>
      </c>
      <c r="P145" s="5"/>
      <c r="Q145" s="15"/>
    </row>
    <row r="146" spans="1:17" ht="15.75">
      <c r="A146" s="5">
        <v>1997</v>
      </c>
      <c r="B146" s="2">
        <f>'CO-NE'!B148+FRANK!B142+F.PUMP!B144+NAP!B140+SUP!B146</f>
        <v>0</v>
      </c>
      <c r="C146" s="2">
        <f>'CO-NE'!C148+FRANK!C142+F.PUMP!C144+NAP!C140+SUP!C146</f>
        <v>0</v>
      </c>
      <c r="D146" s="2">
        <f>'CO-NE'!D148+FRANK!D142+F.PUMP!D144+NAP!D140+SUP!D146</f>
        <v>0</v>
      </c>
      <c r="E146" s="2">
        <f>'CO-NE'!E148+FRANK!E142+F.PUMP!E144+NAP!E140+SUP!E146</f>
        <v>0</v>
      </c>
      <c r="F146" s="2">
        <f>'CO-NE'!F148+FRANK!F142+F.PUMP!F144+NAP!F140+SUP!F146</f>
        <v>0</v>
      </c>
      <c r="G146" s="2">
        <f>'CO-NE'!G148+FRANK!G142+F.PUMP!G144+NAP!G140+SUP!G146</f>
        <v>839</v>
      </c>
      <c r="H146" s="2">
        <f>'CO-NE'!H148+FRANK!H142+F.PUMP!H144+NAP!H140+SUP!H146</f>
        <v>11630</v>
      </c>
      <c r="I146" s="2">
        <f>'CO-NE'!I148+FRANK!I142+F.PUMP!I144+NAP!I140+SUP!I146</f>
        <v>6432</v>
      </c>
      <c r="J146" s="2">
        <f>'CO-NE'!J148+FRANK!J142+F.PUMP!J144+NAP!J140+SUP!J146</f>
        <v>657</v>
      </c>
      <c r="K146" s="2">
        <f>'CO-NE'!K148+FRANK!K142+F.PUMP!K144+NAP!K140+SUP!K146</f>
        <v>0</v>
      </c>
      <c r="L146" s="2">
        <f>'CO-NE'!L148+FRANK!L142+F.PUMP!L144+NAP!L140+SUP!L146</f>
        <v>0</v>
      </c>
      <c r="M146" s="2">
        <f>'CO-NE'!M148+FRANK!M142+F.PUMP!M144+NAP!M140+SUP!M146</f>
        <v>0</v>
      </c>
      <c r="N146" s="2">
        <f>SUM(B146:M146)</f>
        <v>19558</v>
      </c>
      <c r="O146" s="10">
        <f>N146/O61</f>
        <v>0.36817830989627454</v>
      </c>
      <c r="P146" s="7"/>
      <c r="Q146" s="15"/>
    </row>
    <row r="147" spans="1:17" ht="15.75">
      <c r="A147" s="5">
        <v>1998</v>
      </c>
      <c r="B147" s="2">
        <f>'CO-NE'!B149+FRANK!B143+F.PUMP!B145+NAP!B141+SUP!B147</f>
        <v>0</v>
      </c>
      <c r="C147" s="2">
        <f>'CO-NE'!C149+FRANK!C143+F.PUMP!C145+NAP!C141+SUP!C147</f>
        <v>0</v>
      </c>
      <c r="D147" s="2">
        <f>'CO-NE'!D149+FRANK!D143+F.PUMP!D145+NAP!D141+SUP!D147</f>
        <v>0</v>
      </c>
      <c r="E147" s="2">
        <f>'CO-NE'!E149+FRANK!E143+F.PUMP!E145+NAP!E141+SUP!E147</f>
        <v>0</v>
      </c>
      <c r="F147" s="2">
        <f>'CO-NE'!F149+FRANK!F143+F.PUMP!F145+NAP!F141+SUP!F147</f>
        <v>0</v>
      </c>
      <c r="G147" s="2">
        <f>'CO-NE'!G149+FRANK!G143+F.PUMP!G145+NAP!G141+SUP!G147</f>
        <v>4811</v>
      </c>
      <c r="H147" s="2">
        <f>'CO-NE'!H149+FRANK!H143+F.PUMP!H145+NAP!H141+SUP!H147</f>
        <v>7992</v>
      </c>
      <c r="I147" s="2">
        <f>'CO-NE'!I149+FRANK!I143+F.PUMP!I145+NAP!I141+SUP!I147</f>
        <v>6463</v>
      </c>
      <c r="J147" s="2">
        <f>'CO-NE'!J149+FRANK!J143+F.PUMP!J145+NAP!J141+SUP!J147</f>
        <v>364</v>
      </c>
      <c r="K147" s="2">
        <f>'CO-NE'!K149+FRANK!K143+F.PUMP!K145+NAP!K141+SUP!K147</f>
        <v>0</v>
      </c>
      <c r="L147" s="2">
        <f>'CO-NE'!L149+FRANK!L143+F.PUMP!L145+NAP!L141+SUP!L147</f>
        <v>0</v>
      </c>
      <c r="M147" s="2">
        <f>'CO-NE'!M149+FRANK!M143+F.PUMP!M145+NAP!M141+SUP!M147</f>
        <v>0</v>
      </c>
      <c r="N147" s="2">
        <f>SUM(B147:M147)</f>
        <v>19630</v>
      </c>
      <c r="O147" s="10">
        <f>N147/O62</f>
        <v>0.369436341394561</v>
      </c>
      <c r="P147" s="7"/>
      <c r="Q147" s="15"/>
    </row>
    <row r="148" spans="1:17" ht="15.75">
      <c r="A148" s="5">
        <v>1999</v>
      </c>
      <c r="B148" s="2">
        <f>'CO-NE'!B150+FRANK!B144+F.PUMP!B146+NAP!B142+SUP!B148</f>
        <v>0</v>
      </c>
      <c r="C148" s="2">
        <f>'CO-NE'!C150+FRANK!C144+F.PUMP!C146+NAP!C142+SUP!C148</f>
        <v>0</v>
      </c>
      <c r="D148" s="2">
        <f>'CO-NE'!D150+FRANK!D144+F.PUMP!D146+NAP!D142+SUP!D148</f>
        <v>0</v>
      </c>
      <c r="E148" s="2">
        <f>'CO-NE'!E150+FRANK!E144+F.PUMP!E146+NAP!E142+SUP!E148</f>
        <v>0</v>
      </c>
      <c r="F148" s="2">
        <f>'CO-NE'!F150+FRANK!F144+F.PUMP!F146+NAP!F142+SUP!F148</f>
        <v>0</v>
      </c>
      <c r="G148" s="2">
        <f>'CO-NE'!G150+FRANK!G144+F.PUMP!G146+NAP!G142+SUP!G148</f>
        <v>1932</v>
      </c>
      <c r="H148" s="2">
        <f>'CO-NE'!H150+FRANK!H144+F.PUMP!H146+NAP!H142+SUP!H148</f>
        <v>11343</v>
      </c>
      <c r="I148" s="2">
        <f>'CO-NE'!I150+FRANK!I144+F.PUMP!I146+NAP!I142+SUP!I148</f>
        <v>7168</v>
      </c>
      <c r="J148" s="2">
        <f>'CO-NE'!J150+FRANK!J144+F.PUMP!J146+NAP!J142+SUP!J148</f>
        <v>918</v>
      </c>
      <c r="K148" s="2">
        <f>'CO-NE'!K150+FRANK!K144+F.PUMP!K146+NAP!K142+SUP!K148</f>
        <v>0</v>
      </c>
      <c r="L148" s="2">
        <f>'CO-NE'!L150+FRANK!L144+F.PUMP!L146+NAP!L142+SUP!L148</f>
        <v>0</v>
      </c>
      <c r="M148" s="2">
        <f>'CO-NE'!M150+FRANK!M144+F.PUMP!M146+NAP!M142+SUP!M148</f>
        <v>0</v>
      </c>
      <c r="N148" s="2">
        <f>SUM(B148:M148)</f>
        <v>21361</v>
      </c>
      <c r="O148" s="10">
        <f>N148/O63</f>
        <v>0.38283420255569295</v>
      </c>
      <c r="P148" s="7"/>
      <c r="Q148" s="15"/>
    </row>
    <row r="149" spans="1:17" ht="15.75">
      <c r="A149" s="5">
        <v>2000</v>
      </c>
      <c r="B149" s="2">
        <f>'CO-NE'!B151+FRANK!B145+F.PUMP!B147+NAP!B143+SUP!B149</f>
        <v>0</v>
      </c>
      <c r="C149" s="2">
        <f>'CO-NE'!C151+FRANK!C145+F.PUMP!C147+NAP!C143+SUP!C149</f>
        <v>0</v>
      </c>
      <c r="D149" s="2">
        <f>'CO-NE'!D151+FRANK!D145+F.PUMP!D147+NAP!D143+SUP!D149</f>
        <v>0</v>
      </c>
      <c r="E149" s="2">
        <f>'CO-NE'!E151+FRANK!E145+F.PUMP!E147+NAP!E143+SUP!E149</f>
        <v>0</v>
      </c>
      <c r="F149" s="2">
        <f>'CO-NE'!F151+FRANK!F145+F.PUMP!F147+NAP!F143+SUP!F149</f>
        <v>0</v>
      </c>
      <c r="G149" s="2">
        <f>'CO-NE'!G151+FRANK!G145+F.PUMP!G147+NAP!G143+SUP!G149</f>
        <v>5403</v>
      </c>
      <c r="H149" s="2">
        <f>'CO-NE'!H151+FRANK!H145+F.PUMP!H147+NAP!H143+SUP!H149</f>
        <v>10483</v>
      </c>
      <c r="I149" s="2">
        <f>'CO-NE'!I151+FRANK!I145+F.PUMP!I147+NAP!I143+SUP!I149</f>
        <v>11285</v>
      </c>
      <c r="J149" s="2">
        <f>'CO-NE'!J151+FRANK!J145+F.PUMP!J147+NAP!J143+SUP!J149</f>
        <v>33</v>
      </c>
      <c r="K149" s="2">
        <f>'CO-NE'!K151+FRANK!K145+F.PUMP!K147+NAP!K143+SUP!K149</f>
        <v>0</v>
      </c>
      <c r="L149" s="2">
        <f>'CO-NE'!L151+FRANK!L145+F.PUMP!L147+NAP!L143+SUP!L149</f>
        <v>0</v>
      </c>
      <c r="M149" s="2">
        <f>'CO-NE'!M151+FRANK!M145+F.PUMP!M147+NAP!M143+SUP!M149</f>
        <v>0</v>
      </c>
      <c r="N149" s="2">
        <f>SUM(B149:M149)</f>
        <v>27204</v>
      </c>
      <c r="O149" s="10">
        <f>N149/O64</f>
        <v>0.40010589481115427</v>
      </c>
      <c r="P149" s="7"/>
      <c r="Q149" s="15"/>
    </row>
    <row r="150" spans="1:17" ht="15.75">
      <c r="A150" s="5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0"/>
      <c r="P150" s="7"/>
      <c r="Q150" s="15"/>
    </row>
    <row r="151" spans="1:17" ht="15.75">
      <c r="A151" s="5">
        <v>2001</v>
      </c>
      <c r="B151" s="2">
        <f>'CO-NE'!B161+FRANK!B147+F.PUMP!B149+NAP!B145+SUP!B151</f>
        <v>0</v>
      </c>
      <c r="C151" s="2">
        <f>'CO-NE'!C161+FRANK!C147+F.PUMP!C149+NAP!C145+SUP!C151</f>
        <v>0</v>
      </c>
      <c r="D151" s="2">
        <f>'CO-NE'!D161+FRANK!D147+F.PUMP!D149+NAP!D145+SUP!D151</f>
        <v>0</v>
      </c>
      <c r="E151" s="2">
        <f>'CO-NE'!E161+FRANK!E147+F.PUMP!E149+NAP!E145+SUP!E151</f>
        <v>0</v>
      </c>
      <c r="F151" s="2">
        <f>'CO-NE'!F161+FRANK!F147+F.PUMP!F149+NAP!F145+SUP!F151</f>
        <v>0</v>
      </c>
      <c r="G151" s="2">
        <f>'CO-NE'!G161+FRANK!G147+F.PUMP!G149+NAP!G145+SUP!G151</f>
        <v>1160</v>
      </c>
      <c r="H151" s="2">
        <f>'CO-NE'!H161+FRANK!H147+F.PUMP!H149+NAP!H145+SUP!H151</f>
        <v>6903</v>
      </c>
      <c r="I151" s="2">
        <f>'CO-NE'!I161+FRANK!I147+F.PUMP!I149+NAP!I145+SUP!I151</f>
        <v>9509</v>
      </c>
      <c r="J151" s="2">
        <f>'CO-NE'!J161+FRANK!J147+F.PUMP!J149+NAP!J145+SUP!J151</f>
        <v>603</v>
      </c>
      <c r="K151" s="2">
        <f>'CO-NE'!K161+FRANK!K147+F.PUMP!K149+NAP!K145+SUP!K151</f>
        <v>0</v>
      </c>
      <c r="L151" s="2">
        <f>'CO-NE'!L161+FRANK!L147+F.PUMP!L149+NAP!L145+SUP!L151</f>
        <v>0</v>
      </c>
      <c r="M151" s="2">
        <f>'CO-NE'!M161+FRANK!M147+F.PUMP!M149+NAP!M145+SUP!M151</f>
        <v>0</v>
      </c>
      <c r="N151" s="2">
        <f>SUM(B151:M151)</f>
        <v>18175</v>
      </c>
      <c r="O151" s="10">
        <f>N151/O66</f>
        <v>0.39039845344216517</v>
      </c>
      <c r="P151" s="7"/>
      <c r="Q151" s="15"/>
    </row>
    <row r="152" spans="1:17" ht="15.75">
      <c r="A152" s="5">
        <v>2002</v>
      </c>
      <c r="B152" s="2">
        <f>'CO-NE'!B154+FRANK!B148+F.PUMP!B150+NAP!B146+SUP!B152</f>
        <v>0</v>
      </c>
      <c r="C152" s="2">
        <f>'CO-NE'!C154+FRANK!C148+F.PUMP!C150+NAP!C146+SUP!C152</f>
        <v>0</v>
      </c>
      <c r="D152" s="2">
        <f>'CO-NE'!D154+FRANK!D148+F.PUMP!D150+NAP!D146+SUP!D152</f>
        <v>0</v>
      </c>
      <c r="E152" s="2">
        <f>'CO-NE'!E154+FRANK!E148+F.PUMP!E150+NAP!E146+SUP!E152</f>
        <v>0</v>
      </c>
      <c r="F152" s="2">
        <f>'CO-NE'!F154+FRANK!F148+F.PUMP!F150+NAP!F146+SUP!F152</f>
        <v>0</v>
      </c>
      <c r="G152" s="2">
        <f>'CO-NE'!G154+FRANK!G148+F.PUMP!G150+NAP!G146+SUP!G152</f>
        <v>3033</v>
      </c>
      <c r="H152" s="2">
        <f>'CO-NE'!H154+FRANK!H148+F.PUMP!H150+NAP!H146+SUP!H152</f>
        <v>13678</v>
      </c>
      <c r="I152" s="2">
        <f>'CO-NE'!I154+FRANK!I148+F.PUMP!I150+NAP!I146+SUP!I152</f>
        <v>5368</v>
      </c>
      <c r="J152" s="2">
        <f>'CO-NE'!J154+FRANK!J148+F.PUMP!J150+NAP!J146+SUP!J152</f>
        <v>0</v>
      </c>
      <c r="K152" s="2">
        <f>'CO-NE'!K154+FRANK!K148+F.PUMP!K150+NAP!K146+SUP!K152</f>
        <v>0</v>
      </c>
      <c r="L152" s="2">
        <f>'CO-NE'!L154+FRANK!L148+F.PUMP!L150+NAP!L146+SUP!L152</f>
        <v>0</v>
      </c>
      <c r="M152" s="2">
        <f>'CO-NE'!M154+FRANK!M148+F.PUMP!M150+NAP!M146+SUP!M152</f>
        <v>0</v>
      </c>
      <c r="N152" s="2">
        <f>SUM(B152:M152)</f>
        <v>22079</v>
      </c>
      <c r="O152" s="10">
        <f>N152/O67</f>
        <v>0.50336274308642814</v>
      </c>
      <c r="P152" s="7"/>
      <c r="Q152" s="15"/>
    </row>
    <row r="153" spans="1:17" ht="15.75">
      <c r="A153" s="5">
        <v>2003</v>
      </c>
      <c r="B153" s="2">
        <f>'CO-NE'!B155+FRANK!B149+F.PUMP!B151+NAP!B147+SUP!B153</f>
        <v>0</v>
      </c>
      <c r="C153" s="2">
        <f>'CO-NE'!C155+FRANK!C149+F.PUMP!C151+NAP!C147+SUP!C153</f>
        <v>0</v>
      </c>
      <c r="D153" s="2">
        <f>'CO-NE'!D155+FRANK!D149+F.PUMP!D151+NAP!D147+SUP!D153</f>
        <v>0</v>
      </c>
      <c r="E153" s="2">
        <f>'CO-NE'!E155+FRANK!E149+F.PUMP!E151+NAP!E147+SUP!E153</f>
        <v>0</v>
      </c>
      <c r="F153" s="2">
        <f>'CO-NE'!F155+FRANK!F149+F.PUMP!F151+NAP!F147+SUP!F153</f>
        <v>0</v>
      </c>
      <c r="G153" s="2">
        <f>'CO-NE'!G155+FRANK!G149+F.PUMP!G151+NAP!G147+SUP!G153</f>
        <v>0</v>
      </c>
      <c r="H153" s="2">
        <f>'CO-NE'!H155+FRANK!H149+F.PUMP!H151+NAP!H147+SUP!H153</f>
        <v>7269</v>
      </c>
      <c r="I153" s="2">
        <f>'CO-NE'!I155+FRANK!I149+F.PUMP!I151+NAP!I147+SUP!I153</f>
        <v>4708</v>
      </c>
      <c r="J153" s="2">
        <f>'CO-NE'!J155+FRANK!J149+F.PUMP!J151+NAP!J147+SUP!J153</f>
        <v>0</v>
      </c>
      <c r="K153" s="2">
        <f>'CO-NE'!K155+FRANK!K149+F.PUMP!K151+NAP!K147+SUP!K153</f>
        <v>0</v>
      </c>
      <c r="L153" s="2">
        <f>'CO-NE'!L155+FRANK!L149+F.PUMP!L151+NAP!L147+SUP!L153</f>
        <v>0</v>
      </c>
      <c r="M153" s="2">
        <f>'CO-NE'!M155+FRANK!M149+F.PUMP!M151+NAP!M147+SUP!M153</f>
        <v>0</v>
      </c>
      <c r="N153" s="2">
        <f>SUM(B153:M153)</f>
        <v>11977</v>
      </c>
      <c r="O153" s="10">
        <f>N153/O68</f>
        <v>0.4162149013066444</v>
      </c>
      <c r="P153" s="7"/>
      <c r="Q153" s="15"/>
    </row>
    <row r="154" spans="1:17" ht="15.75">
      <c r="A154" s="5">
        <v>2004</v>
      </c>
      <c r="B154" s="2">
        <f>'CO-NE'!B156+FRANK!B150+F.PUMP!B152+NAP!B148+SUP!B154</f>
        <v>0</v>
      </c>
      <c r="C154" s="2">
        <f>'CO-NE'!C156+FRANK!C150+F.PUMP!C152+NAP!C148+SUP!C154</f>
        <v>0</v>
      </c>
      <c r="D154" s="2">
        <f>'CO-NE'!D156+FRANK!D150+F.PUMP!D152+NAP!D148+SUP!D154</f>
        <v>0</v>
      </c>
      <c r="E154" s="2">
        <f>'CO-NE'!E156+FRANK!E150+F.PUMP!E152+NAP!E148+SUP!E154</f>
        <v>0</v>
      </c>
      <c r="F154" s="2">
        <f>'CO-NE'!F156+FRANK!F150+F.PUMP!F152+NAP!F148+SUP!F154</f>
        <v>0</v>
      </c>
      <c r="G154" s="2">
        <f>'CO-NE'!G156+FRANK!G150+F.PUMP!G152+NAP!G148+SUP!G154</f>
        <v>241</v>
      </c>
      <c r="H154" s="2">
        <f>'CO-NE'!H156+FRANK!H150+F.PUMP!H152+NAP!H148+SUP!H154</f>
        <v>711</v>
      </c>
      <c r="I154" s="2">
        <f>'CO-NE'!I156+FRANK!I150+F.PUMP!I152+NAP!I148+SUP!I154</f>
        <v>456</v>
      </c>
      <c r="J154" s="2">
        <f>'CO-NE'!J156+FRANK!J150+F.PUMP!J152+NAP!J148+SUP!J154</f>
        <v>49</v>
      </c>
      <c r="K154" s="2">
        <f>'CO-NE'!K156+FRANK!K150+F.PUMP!K152+NAP!K148+SUP!K154</f>
        <v>0</v>
      </c>
      <c r="L154" s="2">
        <f>'CO-NE'!L156+FRANK!L150+F.PUMP!L152+NAP!L148+SUP!L154</f>
        <v>0</v>
      </c>
      <c r="M154" s="2">
        <f>'CO-NE'!M156+FRANK!M150+F.PUMP!M152+NAP!M148+SUP!M154</f>
        <v>0</v>
      </c>
      <c r="N154" s="2">
        <f>SUM(B154:M154)</f>
        <v>1457</v>
      </c>
      <c r="O154" s="10">
        <f>N154/O69</f>
        <v>0.25120689655172412</v>
      </c>
      <c r="P154" s="7"/>
      <c r="Q154" s="15"/>
    </row>
    <row r="155" spans="1:17" ht="15.75">
      <c r="A155" s="5">
        <v>2005</v>
      </c>
      <c r="B155" s="2">
        <f>'CO-NE'!B157+FRANK!B151+F.PUMP!B153+NAP!B149+SUP!B155</f>
        <v>0</v>
      </c>
      <c r="C155" s="2">
        <f>'CO-NE'!C157+FRANK!C151+F.PUMP!C153+NAP!C149+SUP!C155</f>
        <v>0</v>
      </c>
      <c r="D155" s="2">
        <f>'CO-NE'!D157+FRANK!D151+F.PUMP!D153+NAP!D149+SUP!D155</f>
        <v>0</v>
      </c>
      <c r="E155" s="2">
        <f>'CO-NE'!E157+FRANK!E151+F.PUMP!E153+NAP!E149+SUP!E155</f>
        <v>0</v>
      </c>
      <c r="F155" s="2">
        <f>'CO-NE'!F157+FRANK!F151+F.PUMP!F153+NAP!F149+SUP!F155</f>
        <v>0</v>
      </c>
      <c r="G155" s="2">
        <f>'CO-NE'!G157+FRANK!G151+F.PUMP!G153+NAP!G149+SUP!G155</f>
        <v>493</v>
      </c>
      <c r="H155" s="2">
        <f>'CO-NE'!H157+FRANK!H151+F.PUMP!H153+NAP!H149+SUP!H155</f>
        <v>795</v>
      </c>
      <c r="I155" s="2">
        <f>'CO-NE'!I157+FRANK!I151+F.PUMP!I153+NAP!I149+SUP!I155</f>
        <v>195</v>
      </c>
      <c r="J155" s="2">
        <f>'CO-NE'!J157+FRANK!J151+F.PUMP!J153+NAP!J149+SUP!J155</f>
        <v>0</v>
      </c>
      <c r="K155" s="2">
        <f>'CO-NE'!K157+FRANK!K151+F.PUMP!K153+NAP!K149+SUP!K155</f>
        <v>0</v>
      </c>
      <c r="L155" s="2">
        <f>'CO-NE'!L157+FRANK!L151+F.PUMP!L153+NAP!L149+SUP!L155</f>
        <v>0</v>
      </c>
      <c r="M155" s="2">
        <f>'CO-NE'!M157+FRANK!M151+F.PUMP!M153+NAP!M149+SUP!M155</f>
        <v>0</v>
      </c>
      <c r="N155" s="2">
        <f>SUM(B155:M155)</f>
        <v>1483</v>
      </c>
      <c r="O155" s="10">
        <f>N155/O70</f>
        <v>0.31472835314091679</v>
      </c>
      <c r="P155" s="7"/>
      <c r="Q155" s="15"/>
    </row>
    <row r="156" spans="1:17" ht="15.75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7"/>
      <c r="Q156" s="15"/>
    </row>
    <row r="157" spans="1:17" ht="15.75">
      <c r="A157" s="5">
        <v>2006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10">
        <v>0</v>
      </c>
      <c r="P157" s="7"/>
      <c r="Q157" s="15"/>
    </row>
    <row r="158" spans="1:17" ht="15.75">
      <c r="A158" s="5">
        <v>2007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10">
        <v>0</v>
      </c>
      <c r="P158" s="7"/>
      <c r="Q158" s="15"/>
    </row>
    <row r="159" spans="1:17">
      <c r="A159" s="5">
        <v>2008</v>
      </c>
      <c r="B159" s="15">
        <v>0</v>
      </c>
      <c r="C159" s="15">
        <v>0</v>
      </c>
      <c r="D159" s="15">
        <v>0</v>
      </c>
      <c r="E159" s="15">
        <v>0</v>
      </c>
      <c r="F159" s="15">
        <v>0</v>
      </c>
      <c r="G159" s="2">
        <f>'CO-NE'!G161+FRANK!G155+F.PUMP!G157+NAP!G153+SUP!G159</f>
        <v>142</v>
      </c>
      <c r="H159" s="2">
        <f>'CO-NE'!H161+FRANK!H155+F.PUMP!H157+NAP!H153+SUP!H159</f>
        <v>2471</v>
      </c>
      <c r="I159" s="2">
        <f>'CO-NE'!I161+FRANK!I155+F.PUMP!I157+NAP!I153+SUP!I159</f>
        <v>2340</v>
      </c>
      <c r="J159" s="2">
        <f>'CO-NE'!J161+FRANK!J155+F.PUMP!J157+NAP!J153+SUP!J159</f>
        <v>0</v>
      </c>
      <c r="K159" s="2">
        <f>'CO-NE'!K161+FRANK!K155+F.PUMP!K157+NAP!K153+SUP!K159</f>
        <v>0</v>
      </c>
      <c r="L159" s="15">
        <v>0</v>
      </c>
      <c r="M159" s="15">
        <v>0</v>
      </c>
      <c r="N159" s="2">
        <f>SUM(B159:M159)</f>
        <v>4953</v>
      </c>
      <c r="O159" s="10">
        <f>N159/O74</f>
        <v>0.21577938485666986</v>
      </c>
      <c r="P159" s="5"/>
      <c r="Q159" s="15"/>
    </row>
    <row r="160" spans="1:17">
      <c r="A160" s="5">
        <v>2009</v>
      </c>
      <c r="B160" s="15">
        <v>0</v>
      </c>
      <c r="C160" s="15">
        <v>0</v>
      </c>
      <c r="D160" s="15">
        <v>0</v>
      </c>
      <c r="E160" s="15">
        <v>0</v>
      </c>
      <c r="F160" s="15">
        <v>0</v>
      </c>
      <c r="G160" s="2">
        <f>'CO-NE'!G162+FRANK!G156+F.PUMP!G158+NAP!G154+SUP!G160</f>
        <v>693</v>
      </c>
      <c r="H160" s="2">
        <f>'CO-NE'!H162+FRANK!H156+F.PUMP!H158+NAP!H154+SUP!H160</f>
        <v>4298</v>
      </c>
      <c r="I160" s="2">
        <f>'CO-NE'!I162+FRANK!I156+F.PUMP!I158+NAP!I154+SUP!I160</f>
        <v>5444</v>
      </c>
      <c r="J160" s="2">
        <f>'CO-NE'!J162+FRANK!J156+F.PUMP!J158+NAP!J154+SUP!J160</f>
        <v>420</v>
      </c>
      <c r="K160" s="2">
        <f>'CO-NE'!K162+FRANK!K156+F.PUMP!K158+NAP!K154+SUP!K160</f>
        <v>0</v>
      </c>
      <c r="L160" s="15">
        <v>0</v>
      </c>
      <c r="M160" s="15">
        <v>0</v>
      </c>
      <c r="N160" s="2">
        <f>SUM(B160:M160)</f>
        <v>10855</v>
      </c>
      <c r="O160" s="10">
        <f>N160/O75</f>
        <v>0.33602649826646858</v>
      </c>
      <c r="P160" s="5"/>
      <c r="Q160" s="15"/>
    </row>
    <row r="161" spans="1:17">
      <c r="A161" s="5">
        <v>2010</v>
      </c>
      <c r="B161" s="15">
        <v>0</v>
      </c>
      <c r="C161" s="15">
        <v>0</v>
      </c>
      <c r="D161" s="15">
        <v>0</v>
      </c>
      <c r="E161" s="15">
        <v>0</v>
      </c>
      <c r="F161" s="15">
        <v>0</v>
      </c>
      <c r="G161" s="2">
        <f>'CO-NE'!G163+FRANK!G157+F.PUMP!G159+NAP!G155+SUP!G161</f>
        <v>0</v>
      </c>
      <c r="H161" s="2">
        <f>'CO-NE'!H163+FRANK!H157+F.PUMP!H159+NAP!H155+SUP!H161</f>
        <v>2639</v>
      </c>
      <c r="I161" s="2">
        <f>'CO-NE'!I163+FRANK!I157+F.PUMP!I159+NAP!I155+SUP!I161</f>
        <v>4390</v>
      </c>
      <c r="J161" s="2">
        <f>'CO-NE'!J163+FRANK!J157+F.PUMP!J159+NAP!J155+SUP!J161</f>
        <v>17</v>
      </c>
      <c r="K161" s="2">
        <f>'CO-NE'!K163+FRANK!K157+F.PUMP!K159+NAP!K155+SUP!K161</f>
        <v>0</v>
      </c>
      <c r="L161" s="15">
        <v>0</v>
      </c>
      <c r="M161" s="15">
        <v>0</v>
      </c>
      <c r="N161" s="2">
        <f>SUM(B161:M161)</f>
        <v>7046</v>
      </c>
      <c r="O161" s="10">
        <f>N161/O76</f>
        <v>0.32011267093725865</v>
      </c>
      <c r="P161" s="5"/>
      <c r="Q161" s="15"/>
    </row>
    <row r="162" spans="1:17">
      <c r="A162" s="5"/>
      <c r="B162" s="15"/>
      <c r="C162" s="15"/>
      <c r="D162" s="15"/>
      <c r="E162" s="15"/>
      <c r="F162" s="15"/>
      <c r="G162" s="2"/>
      <c r="H162" s="2"/>
      <c r="I162" s="2"/>
      <c r="J162" s="2"/>
      <c r="K162" s="2"/>
      <c r="L162" s="15"/>
      <c r="M162" s="15"/>
      <c r="N162" s="2"/>
      <c r="O162" s="10"/>
      <c r="P162" s="5"/>
      <c r="Q162" s="15"/>
    </row>
    <row r="163" spans="1:17">
      <c r="A163" s="5">
        <v>2011</v>
      </c>
      <c r="B163" s="15">
        <v>0</v>
      </c>
      <c r="C163" s="15">
        <v>0</v>
      </c>
      <c r="D163" s="15">
        <v>0</v>
      </c>
      <c r="E163" s="15">
        <v>0</v>
      </c>
      <c r="F163" s="15">
        <v>0</v>
      </c>
      <c r="G163" s="2">
        <f>'CO-NE'!G165+FRANK!G159+F.PUMP!G161+NAP!G157+SUP!G163</f>
        <v>365</v>
      </c>
      <c r="H163" s="2">
        <f>'CO-NE'!H165+FRANK!H159+F.PUMP!H161+NAP!H157+SUP!H163</f>
        <v>5242</v>
      </c>
      <c r="I163" s="2">
        <f>'CO-NE'!I165+FRANK!I159+F.PUMP!I161+NAP!I157+SUP!I163</f>
        <v>3325</v>
      </c>
      <c r="J163" s="2">
        <f>'CO-NE'!J165+FRANK!J159+F.PUMP!J161+NAP!J157+SUP!J163</f>
        <v>176</v>
      </c>
      <c r="K163" s="2">
        <f>'CO-NE'!K165+FRANK!K159+F.PUMP!K161+NAP!K157+SUP!K163</f>
        <v>0</v>
      </c>
      <c r="L163" s="15">
        <v>0</v>
      </c>
      <c r="M163" s="15">
        <v>0</v>
      </c>
      <c r="N163" s="2">
        <f t="shared" ref="N163:N168" si="3">SUM(B163:M163)</f>
        <v>9108</v>
      </c>
      <c r="O163" s="10">
        <f>N163/O78</f>
        <v>0.3222701861156323</v>
      </c>
      <c r="P163" s="5"/>
      <c r="Q163" s="15"/>
    </row>
    <row r="164" spans="1:17">
      <c r="A164" s="5">
        <v>2012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2">
        <f>'CO-NE'!G166+FRANK!G160+F.PUMP!G162+NAP!G158+SUP!G164</f>
        <v>3990</v>
      </c>
      <c r="H164" s="2">
        <f>'CO-NE'!H166+FRANK!H160+F.PUMP!H162+NAP!H158+SUP!H164</f>
        <v>11197</v>
      </c>
      <c r="I164" s="2">
        <f>'CO-NE'!I166+FRANK!I160+F.PUMP!I162+NAP!I158+SUP!I164</f>
        <v>6583</v>
      </c>
      <c r="J164" s="2">
        <f>'CO-NE'!J166+FRANK!J160+F.PUMP!J162+NAP!J158+SUP!J164</f>
        <v>0</v>
      </c>
      <c r="K164" s="2">
        <f>'CO-NE'!K166+FRANK!K160+F.PUMP!K162+NAP!K158+SUP!K164</f>
        <v>0</v>
      </c>
      <c r="L164" s="15">
        <v>0</v>
      </c>
      <c r="M164" s="15">
        <v>0</v>
      </c>
      <c r="N164" s="2">
        <f t="shared" si="3"/>
        <v>21770</v>
      </c>
      <c r="O164" s="10">
        <f>N164/O79</f>
        <v>0.48237353482085482</v>
      </c>
      <c r="P164" s="5"/>
      <c r="Q164" s="15"/>
    </row>
    <row r="165" spans="1:17">
      <c r="A165" s="5">
        <v>2013</v>
      </c>
      <c r="B165" s="15">
        <v>0</v>
      </c>
      <c r="C165" s="15">
        <v>0</v>
      </c>
      <c r="D165" s="15">
        <v>0</v>
      </c>
      <c r="E165" s="15">
        <v>0</v>
      </c>
      <c r="F165" s="15">
        <v>0</v>
      </c>
      <c r="G165" s="2">
        <f>'CO-NE'!G167+FRANK!G161+F.PUMP!G163+NAP!G159+SUP!G165</f>
        <v>648</v>
      </c>
      <c r="H165" s="2">
        <f>'CO-NE'!H167+FRANK!H161+F.PUMP!H163+NAP!H159+SUP!H165</f>
        <v>5701</v>
      </c>
      <c r="I165" s="2">
        <f>'CO-NE'!I167+FRANK!I161+F.PUMP!I163+NAP!I159+SUP!I165</f>
        <v>4675</v>
      </c>
      <c r="J165" s="2">
        <f>'CO-NE'!J167+FRANK!J161+F.PUMP!J163+NAP!J159+SUP!J165</f>
        <v>0</v>
      </c>
      <c r="K165" s="2">
        <f>'CO-NE'!K167+FRANK!K161+F.PUMP!K163+NAP!K159+SUP!K165</f>
        <v>0</v>
      </c>
      <c r="L165" s="15">
        <v>0</v>
      </c>
      <c r="M165" s="15">
        <v>0</v>
      </c>
      <c r="N165" s="2">
        <f t="shared" si="3"/>
        <v>11024</v>
      </c>
      <c r="O165" s="10">
        <f>N165/O80</f>
        <v>0.45040039222095113</v>
      </c>
      <c r="P165" s="5"/>
      <c r="Q165" s="15"/>
    </row>
    <row r="166" spans="1:17">
      <c r="A166" s="5">
        <v>2014</v>
      </c>
      <c r="B166" s="15">
        <v>0</v>
      </c>
      <c r="C166" s="15">
        <v>0</v>
      </c>
      <c r="D166" s="15">
        <v>0</v>
      </c>
      <c r="E166" s="15">
        <v>0</v>
      </c>
      <c r="F166" s="15">
        <v>0</v>
      </c>
      <c r="G166" s="2">
        <f>'CO-NE'!G168+FRANK!G162+F.PUMP!G164+NAP!G160+SUP!G166</f>
        <v>0</v>
      </c>
      <c r="H166" s="2">
        <f>'CO-NE'!H168+FRANK!H162+F.PUMP!H164+NAP!H160+SUP!H166</f>
        <v>0</v>
      </c>
      <c r="I166" s="2">
        <f>'CO-NE'!I168+FRANK!I162+F.PUMP!I164+NAP!I160+SUP!I166</f>
        <v>0</v>
      </c>
      <c r="J166" s="2">
        <f>'CO-NE'!J168+FRANK!J162+F.PUMP!J164+NAP!J160+SUP!J166</f>
        <v>0</v>
      </c>
      <c r="K166" s="2">
        <f>'CO-NE'!K168+FRANK!K162+F.PUMP!K164+NAP!K160+SUP!K166</f>
        <v>0</v>
      </c>
      <c r="L166" s="15">
        <v>0</v>
      </c>
      <c r="M166" s="15">
        <v>0</v>
      </c>
      <c r="N166" s="2">
        <f t="shared" si="3"/>
        <v>0</v>
      </c>
      <c r="O166" s="10">
        <v>0</v>
      </c>
      <c r="P166" s="5"/>
      <c r="Q166" s="15"/>
    </row>
    <row r="167" spans="1:17">
      <c r="A167" s="5">
        <v>2015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2">
        <f>'CO-NE'!G169+FRANK!G163+F.PUMP!G165+NAP!G161+SUP!G167</f>
        <v>14</v>
      </c>
      <c r="H167" s="2">
        <f>'CO-NE'!H169+FRANK!H163+F.PUMP!H165+NAP!H161+SUP!H167</f>
        <v>4495</v>
      </c>
      <c r="I167" s="2">
        <f>'CO-NE'!I169+FRANK!I163+F.PUMP!I165+NAP!I161+SUP!I167</f>
        <v>4454</v>
      </c>
      <c r="J167" s="2">
        <f>'CO-NE'!J169+FRANK!J163+F.PUMP!J165+NAP!J161+SUP!J167</f>
        <v>0</v>
      </c>
      <c r="K167" s="2">
        <f>'CO-NE'!K169+FRANK!K163+F.PUMP!K165+NAP!K161+SUP!K167</f>
        <v>0</v>
      </c>
      <c r="L167" s="15">
        <v>0</v>
      </c>
      <c r="M167" s="15">
        <v>0</v>
      </c>
      <c r="N167" s="2">
        <f t="shared" si="3"/>
        <v>8963</v>
      </c>
      <c r="O167" s="10">
        <f>N167/O82</f>
        <v>0.3714001574607384</v>
      </c>
      <c r="P167" s="5"/>
      <c r="Q167" s="15"/>
    </row>
    <row r="168" spans="1:17">
      <c r="A168" s="5">
        <v>2016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2">
        <f>'CO-NE'!G170+FRANK!G164+F.PUMP!G166+NAP!G162+SUP!G168</f>
        <v>1411</v>
      </c>
      <c r="H168" s="2">
        <f>'CO-NE'!H170+FRANK!H164+F.PUMP!H166+NAP!H162+SUP!H168</f>
        <v>4705</v>
      </c>
      <c r="I168" s="2">
        <f>'CO-NE'!I170+FRANK!I164+F.PUMP!I166+NAP!I162+SUP!I168</f>
        <v>4540</v>
      </c>
      <c r="J168" s="2">
        <f>'CO-NE'!J170+FRANK!J164+F.PUMP!J166+NAP!J162+SUP!J168</f>
        <v>0</v>
      </c>
      <c r="K168" s="2">
        <f>'CO-NE'!K170+FRANK!K164+F.PUMP!K166+NAP!K162+SUP!K168</f>
        <v>0</v>
      </c>
      <c r="L168" s="15">
        <v>0</v>
      </c>
      <c r="M168" s="15">
        <v>0</v>
      </c>
      <c r="N168" s="2">
        <f t="shared" si="3"/>
        <v>10656</v>
      </c>
      <c r="O168" s="10">
        <f>N168/O83</f>
        <v>0.38749090909090911</v>
      </c>
      <c r="P168" s="5"/>
      <c r="Q168" s="15"/>
    </row>
    <row r="169" spans="1:17">
      <c r="A169" s="5"/>
      <c r="B169" s="15"/>
      <c r="C169" s="15"/>
      <c r="D169" s="15"/>
      <c r="E169" s="15"/>
      <c r="F169" s="15"/>
      <c r="G169" s="2"/>
      <c r="H169" s="2"/>
      <c r="I169" s="2"/>
      <c r="J169" s="2"/>
      <c r="K169" s="2"/>
      <c r="L169" s="15"/>
      <c r="M169" s="15"/>
      <c r="N169" s="2"/>
      <c r="O169" s="10"/>
      <c r="P169" s="5"/>
      <c r="Q169" s="15"/>
    </row>
    <row r="170" spans="1:17" ht="16.5" thickBot="1">
      <c r="A170" s="12" t="s">
        <v>1</v>
      </c>
      <c r="B170" s="13">
        <f>SUM(B92:B168)</f>
        <v>0</v>
      </c>
      <c r="C170" s="13">
        <f t="shared" ref="C170:N170" si="4">SUM(C92:C168)</f>
        <v>0</v>
      </c>
      <c r="D170" s="13">
        <f t="shared" si="4"/>
        <v>0</v>
      </c>
      <c r="E170" s="13">
        <f t="shared" si="4"/>
        <v>0</v>
      </c>
      <c r="F170" s="13">
        <f t="shared" si="4"/>
        <v>3839</v>
      </c>
      <c r="G170" s="13">
        <f t="shared" si="4"/>
        <v>77404</v>
      </c>
      <c r="H170" s="13">
        <f t="shared" si="4"/>
        <v>581735</v>
      </c>
      <c r="I170" s="13">
        <f t="shared" si="4"/>
        <v>452075</v>
      </c>
      <c r="J170" s="13">
        <f t="shared" si="4"/>
        <v>35097</v>
      </c>
      <c r="K170" s="13">
        <f t="shared" si="4"/>
        <v>431</v>
      </c>
      <c r="L170" s="13">
        <f t="shared" si="4"/>
        <v>0</v>
      </c>
      <c r="M170" s="13">
        <f t="shared" si="4"/>
        <v>0</v>
      </c>
      <c r="N170" s="13">
        <f t="shared" si="4"/>
        <v>1150581</v>
      </c>
      <c r="O170" s="14">
        <f>N170/O85</f>
        <v>0.44122986515154539</v>
      </c>
      <c r="P170" s="7"/>
      <c r="Q170" s="15"/>
    </row>
    <row r="171" spans="1:17" ht="17.25" thickTop="1" thickBot="1">
      <c r="A171" s="25" t="s">
        <v>2</v>
      </c>
      <c r="B171" s="26">
        <f>AVERAGE(B92:B168)</f>
        <v>0</v>
      </c>
      <c r="C171" s="26">
        <f t="shared" ref="C171:O171" si="5">AVERAGE(C92:C168)</f>
        <v>0</v>
      </c>
      <c r="D171" s="26">
        <f t="shared" si="5"/>
        <v>0</v>
      </c>
      <c r="E171" s="26">
        <f t="shared" si="5"/>
        <v>0</v>
      </c>
      <c r="F171" s="26">
        <f t="shared" si="5"/>
        <v>59.061538461538461</v>
      </c>
      <c r="G171" s="26">
        <f t="shared" si="5"/>
        <v>1190.8307692307692</v>
      </c>
      <c r="H171" s="26">
        <f t="shared" si="5"/>
        <v>8949.7692307692305</v>
      </c>
      <c r="I171" s="26">
        <f t="shared" si="5"/>
        <v>6955</v>
      </c>
      <c r="J171" s="26">
        <f t="shared" si="5"/>
        <v>539.95384615384614</v>
      </c>
      <c r="K171" s="26">
        <f t="shared" si="5"/>
        <v>6.6307692307692312</v>
      </c>
      <c r="L171" s="26">
        <f t="shared" si="5"/>
        <v>0</v>
      </c>
      <c r="M171" s="26">
        <f t="shared" si="5"/>
        <v>0</v>
      </c>
      <c r="N171" s="26">
        <f t="shared" si="5"/>
        <v>17701.246153846154</v>
      </c>
      <c r="O171" s="27">
        <f t="shared" si="5"/>
        <v>0.39939159439277366</v>
      </c>
      <c r="P171" s="7"/>
      <c r="Q171" s="15"/>
    </row>
    <row r="172" spans="1:17" ht="15.75" thickTop="1">
      <c r="A172" s="34" t="s">
        <v>36</v>
      </c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5"/>
      <c r="Q172" s="5"/>
    </row>
    <row r="173" spans="1:17">
      <c r="A173" s="33" t="s">
        <v>32</v>
      </c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5"/>
      <c r="Q173" s="15"/>
    </row>
    <row r="174" spans="1:17">
      <c r="A174" s="33" t="s">
        <v>30</v>
      </c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4"/>
      <c r="P174" s="5"/>
      <c r="Q174" s="15"/>
    </row>
    <row r="175" spans="1:17">
      <c r="A175" s="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 t="s">
        <v>23</v>
      </c>
      <c r="P175" s="5"/>
      <c r="Q175" s="15"/>
    </row>
    <row r="176" spans="1:17">
      <c r="A176" s="24" t="s">
        <v>0</v>
      </c>
      <c r="B176" s="16" t="s">
        <v>3</v>
      </c>
      <c r="C176" s="16" t="s">
        <v>4</v>
      </c>
      <c r="D176" s="16" t="s">
        <v>5</v>
      </c>
      <c r="E176" s="16" t="s">
        <v>6</v>
      </c>
      <c r="F176" s="16" t="s">
        <v>7</v>
      </c>
      <c r="G176" s="16" t="s">
        <v>8</v>
      </c>
      <c r="H176" s="16" t="s">
        <v>9</v>
      </c>
      <c r="I176" s="16" t="s">
        <v>10</v>
      </c>
      <c r="J176" s="16" t="s">
        <v>11</v>
      </c>
      <c r="K176" s="16" t="s">
        <v>12</v>
      </c>
      <c r="L176" s="16" t="s">
        <v>13</v>
      </c>
      <c r="M176" s="16" t="s">
        <v>14</v>
      </c>
      <c r="N176" s="16" t="s">
        <v>16</v>
      </c>
      <c r="O176" s="24" t="s">
        <v>19</v>
      </c>
      <c r="P176" s="29" t="s">
        <v>24</v>
      </c>
      <c r="Q176" s="15"/>
    </row>
    <row r="177" spans="1:17">
      <c r="A177" s="11">
        <v>1952</v>
      </c>
      <c r="B177" s="3">
        <f t="shared" ref="B177:M177" si="6">C7-B92</f>
        <v>0</v>
      </c>
      <c r="C177" s="3">
        <f t="shared" si="6"/>
        <v>0</v>
      </c>
      <c r="D177" s="3">
        <f t="shared" si="6"/>
        <v>0</v>
      </c>
      <c r="E177" s="3">
        <f t="shared" si="6"/>
        <v>0</v>
      </c>
      <c r="F177" s="3">
        <f t="shared" si="6"/>
        <v>747</v>
      </c>
      <c r="G177" s="3">
        <f t="shared" si="6"/>
        <v>3540</v>
      </c>
      <c r="H177" s="3">
        <f t="shared" si="6"/>
        <v>2702</v>
      </c>
      <c r="I177" s="3">
        <f t="shared" si="6"/>
        <v>3927</v>
      </c>
      <c r="J177" s="3">
        <f t="shared" si="6"/>
        <v>1437</v>
      </c>
      <c r="K177" s="3">
        <f t="shared" si="6"/>
        <v>0</v>
      </c>
      <c r="L177" s="3">
        <f t="shared" si="6"/>
        <v>0</v>
      </c>
      <c r="M177" s="3">
        <f t="shared" si="6"/>
        <v>0</v>
      </c>
      <c r="N177" s="3">
        <f>SUM(B177:M177)</f>
        <v>12353</v>
      </c>
      <c r="O177" s="9">
        <f>N177/O7</f>
        <v>0.86324248777078971</v>
      </c>
      <c r="P177" s="10">
        <f>O177+O92</f>
        <v>1</v>
      </c>
      <c r="Q177" s="15"/>
    </row>
    <row r="178" spans="1:17">
      <c r="A178" s="5">
        <v>1953</v>
      </c>
      <c r="B178" s="2">
        <f t="shared" ref="B178:M178" si="7">C8-B93</f>
        <v>0</v>
      </c>
      <c r="C178" s="2">
        <f t="shared" si="7"/>
        <v>0</v>
      </c>
      <c r="D178" s="2">
        <f t="shared" si="7"/>
        <v>0</v>
      </c>
      <c r="E178" s="2">
        <f t="shared" si="7"/>
        <v>199</v>
      </c>
      <c r="F178" s="2">
        <f t="shared" si="7"/>
        <v>1799</v>
      </c>
      <c r="G178" s="2">
        <f t="shared" si="7"/>
        <v>1227</v>
      </c>
      <c r="H178" s="2">
        <f t="shared" si="7"/>
        <v>2110</v>
      </c>
      <c r="I178" s="2">
        <f t="shared" si="7"/>
        <v>2129</v>
      </c>
      <c r="J178" s="2">
        <f t="shared" si="7"/>
        <v>792</v>
      </c>
      <c r="K178" s="2">
        <f t="shared" si="7"/>
        <v>30</v>
      </c>
      <c r="L178" s="2">
        <f t="shared" si="7"/>
        <v>0</v>
      </c>
      <c r="M178" s="2">
        <f t="shared" si="7"/>
        <v>0</v>
      </c>
      <c r="N178" s="2">
        <f>SUM(B178:M178)</f>
        <v>8286</v>
      </c>
      <c r="O178" s="10">
        <f>N178/O8</f>
        <v>0.59483129935391243</v>
      </c>
      <c r="P178" s="10">
        <f>O178+O93</f>
        <v>1</v>
      </c>
      <c r="Q178" s="15"/>
    </row>
    <row r="179" spans="1:17">
      <c r="A179" s="5">
        <v>1954</v>
      </c>
      <c r="B179" s="2">
        <f t="shared" ref="B179:M179" si="8">C9-B94</f>
        <v>0</v>
      </c>
      <c r="C179" s="2">
        <f t="shared" si="8"/>
        <v>0</v>
      </c>
      <c r="D179" s="2">
        <f t="shared" si="8"/>
        <v>0</v>
      </c>
      <c r="E179" s="2">
        <f t="shared" si="8"/>
        <v>150</v>
      </c>
      <c r="F179" s="2">
        <f t="shared" si="8"/>
        <v>3116</v>
      </c>
      <c r="G179" s="2">
        <f t="shared" si="8"/>
        <v>4168</v>
      </c>
      <c r="H179" s="2">
        <f t="shared" si="8"/>
        <v>5664</v>
      </c>
      <c r="I179" s="2">
        <f t="shared" si="8"/>
        <v>5205</v>
      </c>
      <c r="J179" s="2">
        <f t="shared" si="8"/>
        <v>2937</v>
      </c>
      <c r="K179" s="2">
        <f t="shared" si="8"/>
        <v>268</v>
      </c>
      <c r="L179" s="2">
        <f t="shared" si="8"/>
        <v>0</v>
      </c>
      <c r="M179" s="2">
        <f t="shared" si="8"/>
        <v>0</v>
      </c>
      <c r="N179" s="2">
        <f>SUM(B179:M179)</f>
        <v>21508</v>
      </c>
      <c r="O179" s="10">
        <f>N179/O9</f>
        <v>0.7224965568208539</v>
      </c>
      <c r="P179" s="10">
        <f>O179+O94</f>
        <v>1</v>
      </c>
      <c r="Q179" s="15"/>
    </row>
    <row r="180" spans="1:17">
      <c r="A180" s="5">
        <v>1955</v>
      </c>
      <c r="B180" s="2">
        <f t="shared" ref="B180:M180" si="9">C10-B95</f>
        <v>0</v>
      </c>
      <c r="C180" s="2">
        <f t="shared" si="9"/>
        <v>0</v>
      </c>
      <c r="D180" s="2">
        <f t="shared" si="9"/>
        <v>0</v>
      </c>
      <c r="E180" s="2">
        <f t="shared" si="9"/>
        <v>135</v>
      </c>
      <c r="F180" s="2">
        <f t="shared" si="9"/>
        <v>5160</v>
      </c>
      <c r="G180" s="2">
        <f t="shared" si="9"/>
        <v>2242</v>
      </c>
      <c r="H180" s="2">
        <f t="shared" si="9"/>
        <v>4654</v>
      </c>
      <c r="I180" s="2">
        <f t="shared" si="9"/>
        <v>4212</v>
      </c>
      <c r="J180" s="2">
        <f t="shared" si="9"/>
        <v>2291</v>
      </c>
      <c r="K180" s="2">
        <f t="shared" si="9"/>
        <v>41</v>
      </c>
      <c r="L180" s="2">
        <f t="shared" si="9"/>
        <v>0</v>
      </c>
      <c r="M180" s="2">
        <f t="shared" si="9"/>
        <v>0</v>
      </c>
      <c r="N180" s="2">
        <f>SUM(B180:M180)</f>
        <v>18735</v>
      </c>
      <c r="O180" s="10">
        <f>N180/O10</f>
        <v>0.48385847107438018</v>
      </c>
      <c r="P180" s="10">
        <f>O180+O95</f>
        <v>1</v>
      </c>
      <c r="Q180" s="15"/>
    </row>
    <row r="181" spans="1:17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</row>
    <row r="182" spans="1:17">
      <c r="A182" s="5">
        <v>1956</v>
      </c>
      <c r="B182" s="2">
        <f t="shared" ref="B182:M182" si="10">C12-B97</f>
        <v>0</v>
      </c>
      <c r="C182" s="2">
        <f t="shared" si="10"/>
        <v>0</v>
      </c>
      <c r="D182" s="2">
        <f t="shared" si="10"/>
        <v>0</v>
      </c>
      <c r="E182" s="2">
        <f t="shared" si="10"/>
        <v>621</v>
      </c>
      <c r="F182" s="2">
        <f t="shared" si="10"/>
        <v>4977</v>
      </c>
      <c r="G182" s="2">
        <f t="shared" si="10"/>
        <v>4192</v>
      </c>
      <c r="H182" s="2">
        <f t="shared" si="10"/>
        <v>4452</v>
      </c>
      <c r="I182" s="2">
        <f t="shared" si="10"/>
        <v>5023</v>
      </c>
      <c r="J182" s="2">
        <f t="shared" si="10"/>
        <v>2813</v>
      </c>
      <c r="K182" s="2">
        <f t="shared" si="10"/>
        <v>877</v>
      </c>
      <c r="L182" s="2">
        <f t="shared" si="10"/>
        <v>0</v>
      </c>
      <c r="M182" s="2">
        <f t="shared" si="10"/>
        <v>0</v>
      </c>
      <c r="N182" s="2">
        <f>SUM(B182:M182)</f>
        <v>22955</v>
      </c>
      <c r="O182" s="10">
        <f>N182/O12</f>
        <v>0.49542452626580913</v>
      </c>
      <c r="P182" s="10">
        <f>O182+O97</f>
        <v>1</v>
      </c>
      <c r="Q182" s="15"/>
    </row>
    <row r="183" spans="1:17">
      <c r="A183" s="5">
        <v>1957</v>
      </c>
      <c r="B183" s="2">
        <f t="shared" ref="B183:M183" si="11">C13-B98</f>
        <v>0</v>
      </c>
      <c r="C183" s="2">
        <f t="shared" si="11"/>
        <v>0</v>
      </c>
      <c r="D183" s="2">
        <f t="shared" si="11"/>
        <v>0</v>
      </c>
      <c r="E183" s="2">
        <f t="shared" si="11"/>
        <v>0</v>
      </c>
      <c r="F183" s="2">
        <f t="shared" si="11"/>
        <v>0</v>
      </c>
      <c r="G183" s="2">
        <f t="shared" si="11"/>
        <v>764</v>
      </c>
      <c r="H183" s="2">
        <f t="shared" si="11"/>
        <v>4854</v>
      </c>
      <c r="I183" s="2">
        <f t="shared" si="11"/>
        <v>5004</v>
      </c>
      <c r="J183" s="2">
        <f t="shared" si="11"/>
        <v>1755</v>
      </c>
      <c r="K183" s="2">
        <f t="shared" si="11"/>
        <v>-483</v>
      </c>
      <c r="L183" s="2">
        <f t="shared" si="11"/>
        <v>-6</v>
      </c>
      <c r="M183" s="2">
        <f t="shared" si="11"/>
        <v>0</v>
      </c>
      <c r="N183" s="2">
        <f>SUM(B183:M183)</f>
        <v>11888</v>
      </c>
      <c r="O183" s="10">
        <f>N183/O13</f>
        <v>0.40209707424319296</v>
      </c>
      <c r="P183" s="10">
        <f>O183+O98</f>
        <v>1</v>
      </c>
      <c r="Q183" s="15"/>
    </row>
    <row r="184" spans="1:17">
      <c r="A184" s="5">
        <v>1958</v>
      </c>
      <c r="B184" s="2">
        <f t="shared" ref="B184:M184" si="12">C14-B99</f>
        <v>0</v>
      </c>
      <c r="C184" s="2">
        <f t="shared" si="12"/>
        <v>0</v>
      </c>
      <c r="D184" s="2">
        <f t="shared" si="12"/>
        <v>0</v>
      </c>
      <c r="E184" s="2">
        <f t="shared" si="12"/>
        <v>617</v>
      </c>
      <c r="F184" s="2">
        <f t="shared" si="12"/>
        <v>211</v>
      </c>
      <c r="G184" s="2">
        <f t="shared" si="12"/>
        <v>5181</v>
      </c>
      <c r="H184" s="2">
        <f t="shared" si="12"/>
        <v>4465</v>
      </c>
      <c r="I184" s="2">
        <f t="shared" si="12"/>
        <v>5816</v>
      </c>
      <c r="J184" s="2">
        <f t="shared" si="12"/>
        <v>1987</v>
      </c>
      <c r="K184" s="2">
        <f t="shared" si="12"/>
        <v>-147</v>
      </c>
      <c r="L184" s="2">
        <f t="shared" si="12"/>
        <v>0</v>
      </c>
      <c r="M184" s="2">
        <f t="shared" si="12"/>
        <v>0</v>
      </c>
      <c r="N184" s="2">
        <f>SUM(B184:M184)</f>
        <v>18130</v>
      </c>
      <c r="O184" s="10">
        <f>N184/O14</f>
        <v>0.72225320691578365</v>
      </c>
      <c r="P184" s="10">
        <f>O184+O99</f>
        <v>1</v>
      </c>
      <c r="Q184" s="15"/>
    </row>
    <row r="185" spans="1:17">
      <c r="A185" s="5">
        <v>1959</v>
      </c>
      <c r="B185" s="2">
        <f t="shared" ref="B185:M185" si="13">C15-B100</f>
        <v>0</v>
      </c>
      <c r="C185" s="2">
        <f t="shared" si="13"/>
        <v>0</v>
      </c>
      <c r="D185" s="2">
        <f t="shared" si="13"/>
        <v>0</v>
      </c>
      <c r="E185" s="2">
        <f t="shared" si="13"/>
        <v>212</v>
      </c>
      <c r="F185" s="2">
        <f t="shared" si="13"/>
        <v>3541</v>
      </c>
      <c r="G185" s="2">
        <f t="shared" si="13"/>
        <v>4830</v>
      </c>
      <c r="H185" s="2">
        <f t="shared" si="13"/>
        <v>6906</v>
      </c>
      <c r="I185" s="2">
        <f t="shared" si="13"/>
        <v>6973</v>
      </c>
      <c r="J185" s="2">
        <f t="shared" si="13"/>
        <v>2908</v>
      </c>
      <c r="K185" s="2">
        <f t="shared" si="13"/>
        <v>-53</v>
      </c>
      <c r="L185" s="2">
        <f t="shared" si="13"/>
        <v>0</v>
      </c>
      <c r="M185" s="2">
        <f t="shared" si="13"/>
        <v>0</v>
      </c>
      <c r="N185" s="2">
        <f>SUM(B185:M185)</f>
        <v>25317</v>
      </c>
      <c r="O185" s="10">
        <f>N185/O15</f>
        <v>0.46230963076585951</v>
      </c>
      <c r="P185" s="10">
        <f>O185+O100</f>
        <v>1</v>
      </c>
      <c r="Q185" s="15"/>
    </row>
    <row r="186" spans="1:17">
      <c r="A186" s="5">
        <v>1960</v>
      </c>
      <c r="B186" s="2">
        <f t="shared" ref="B186:M186" si="14">C16-B101</f>
        <v>0</v>
      </c>
      <c r="C186" s="2">
        <f t="shared" si="14"/>
        <v>0</v>
      </c>
      <c r="D186" s="2">
        <f t="shared" si="14"/>
        <v>0</v>
      </c>
      <c r="E186" s="2">
        <f t="shared" si="14"/>
        <v>0</v>
      </c>
      <c r="F186" s="2">
        <f t="shared" si="14"/>
        <v>2094</v>
      </c>
      <c r="G186" s="2">
        <f t="shared" si="14"/>
        <v>2608</v>
      </c>
      <c r="H186" s="2">
        <f t="shared" si="14"/>
        <v>8570</v>
      </c>
      <c r="I186" s="2">
        <f t="shared" si="14"/>
        <v>9511</v>
      </c>
      <c r="J186" s="2">
        <f t="shared" si="14"/>
        <v>3269</v>
      </c>
      <c r="K186" s="2">
        <f t="shared" si="14"/>
        <v>0</v>
      </c>
      <c r="L186" s="2">
        <f t="shared" si="14"/>
        <v>0</v>
      </c>
      <c r="M186" s="2">
        <f t="shared" si="14"/>
        <v>0</v>
      </c>
      <c r="N186" s="2">
        <f>SUM(B186:M186)</f>
        <v>26052</v>
      </c>
      <c r="O186" s="10">
        <f>N186/O16</f>
        <v>0.56734684988784601</v>
      </c>
      <c r="P186" s="10">
        <f>O186+O101</f>
        <v>1</v>
      </c>
      <c r="Q186" s="15"/>
    </row>
    <row r="187" spans="1:17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</row>
    <row r="188" spans="1:17">
      <c r="A188" s="5">
        <v>1961</v>
      </c>
      <c r="B188" s="2">
        <f t="shared" ref="B188:M188" si="15">C18-B103</f>
        <v>0</v>
      </c>
      <c r="C188" s="2">
        <f t="shared" si="15"/>
        <v>0</v>
      </c>
      <c r="D188" s="2">
        <f t="shared" si="15"/>
        <v>0</v>
      </c>
      <c r="E188" s="2">
        <f t="shared" si="15"/>
        <v>113</v>
      </c>
      <c r="F188" s="2">
        <f t="shared" si="15"/>
        <v>2067</v>
      </c>
      <c r="G188" s="2">
        <f t="shared" si="15"/>
        <v>3849</v>
      </c>
      <c r="H188" s="2">
        <f t="shared" si="15"/>
        <v>11122</v>
      </c>
      <c r="I188" s="2">
        <f t="shared" si="15"/>
        <v>9517</v>
      </c>
      <c r="J188" s="2">
        <f t="shared" si="15"/>
        <v>3074</v>
      </c>
      <c r="K188" s="2">
        <f t="shared" si="15"/>
        <v>0</v>
      </c>
      <c r="L188" s="2">
        <f t="shared" si="15"/>
        <v>0</v>
      </c>
      <c r="M188" s="2">
        <f t="shared" si="15"/>
        <v>0</v>
      </c>
      <c r="N188" s="2">
        <f>SUM(B188:M188)</f>
        <v>29742</v>
      </c>
      <c r="O188" s="10">
        <f>N188/O18</f>
        <v>0.59528050757560591</v>
      </c>
      <c r="P188" s="10">
        <f>O188+O103</f>
        <v>1</v>
      </c>
      <c r="Q188" s="15"/>
    </row>
    <row r="189" spans="1:17">
      <c r="A189" s="5">
        <v>1962</v>
      </c>
      <c r="B189" s="2">
        <f t="shared" ref="B189:M189" si="16">C19-B104</f>
        <v>0</v>
      </c>
      <c r="C189" s="2">
        <f t="shared" si="16"/>
        <v>0</v>
      </c>
      <c r="D189" s="2">
        <f t="shared" si="16"/>
        <v>0</v>
      </c>
      <c r="E189" s="2">
        <f t="shared" si="16"/>
        <v>0</v>
      </c>
      <c r="F189" s="2">
        <f t="shared" si="16"/>
        <v>5088</v>
      </c>
      <c r="G189" s="2">
        <f t="shared" si="16"/>
        <v>4184</v>
      </c>
      <c r="H189" s="2">
        <f t="shared" si="16"/>
        <v>5821</v>
      </c>
      <c r="I189" s="2">
        <f t="shared" si="16"/>
        <v>8411</v>
      </c>
      <c r="J189" s="2">
        <f t="shared" si="16"/>
        <v>1873</v>
      </c>
      <c r="K189" s="2">
        <f t="shared" si="16"/>
        <v>0</v>
      </c>
      <c r="L189" s="2">
        <f t="shared" si="16"/>
        <v>0</v>
      </c>
      <c r="M189" s="2">
        <f t="shared" si="16"/>
        <v>0</v>
      </c>
      <c r="N189" s="2">
        <f>SUM(B189:M189)</f>
        <v>25377</v>
      </c>
      <c r="O189" s="10">
        <f>N189/O19</f>
        <v>0.6926982393885629</v>
      </c>
      <c r="P189" s="10">
        <f>O189+O104</f>
        <v>1</v>
      </c>
      <c r="Q189" s="15"/>
    </row>
    <row r="190" spans="1:17">
      <c r="A190" s="5">
        <v>1963</v>
      </c>
      <c r="B190" s="2">
        <f t="shared" ref="B190:M190" si="17">C20-B105</f>
        <v>0</v>
      </c>
      <c r="C190" s="2">
        <f t="shared" si="17"/>
        <v>0</v>
      </c>
      <c r="D190" s="2">
        <f t="shared" si="17"/>
        <v>0</v>
      </c>
      <c r="E190" s="2">
        <f t="shared" si="17"/>
        <v>553</v>
      </c>
      <c r="F190" s="2">
        <f t="shared" si="17"/>
        <v>5441</v>
      </c>
      <c r="G190" s="2">
        <f t="shared" si="17"/>
        <v>4734</v>
      </c>
      <c r="H190" s="2">
        <f t="shared" si="17"/>
        <v>7301</v>
      </c>
      <c r="I190" s="2">
        <f t="shared" si="17"/>
        <v>6916</v>
      </c>
      <c r="J190" s="2">
        <f t="shared" si="17"/>
        <v>493</v>
      </c>
      <c r="K190" s="2">
        <f t="shared" si="17"/>
        <v>0</v>
      </c>
      <c r="L190" s="2">
        <f t="shared" si="17"/>
        <v>0</v>
      </c>
      <c r="M190" s="2">
        <f t="shared" si="17"/>
        <v>0</v>
      </c>
      <c r="N190" s="2">
        <f>SUM(B190:M190)</f>
        <v>25438</v>
      </c>
      <c r="O190" s="10">
        <f>N190/O20</f>
        <v>0.48954063468237013</v>
      </c>
      <c r="P190" s="10">
        <f>O190+O105</f>
        <v>1</v>
      </c>
      <c r="Q190" s="15"/>
    </row>
    <row r="191" spans="1:17">
      <c r="A191" s="5">
        <v>1964</v>
      </c>
      <c r="B191" s="2">
        <f t="shared" ref="B191:M191" si="18">C21-B106</f>
        <v>0</v>
      </c>
      <c r="C191" s="2">
        <f t="shared" si="18"/>
        <v>0</v>
      </c>
      <c r="D191" s="2">
        <f t="shared" si="18"/>
        <v>0</v>
      </c>
      <c r="E191" s="2">
        <f t="shared" si="18"/>
        <v>405</v>
      </c>
      <c r="F191" s="2">
        <f t="shared" si="18"/>
        <v>5314</v>
      </c>
      <c r="G191" s="2">
        <f t="shared" si="18"/>
        <v>3493</v>
      </c>
      <c r="H191" s="2">
        <f t="shared" si="18"/>
        <v>9049</v>
      </c>
      <c r="I191" s="2">
        <f t="shared" si="18"/>
        <v>5795</v>
      </c>
      <c r="J191" s="2">
        <f t="shared" si="18"/>
        <v>911</v>
      </c>
      <c r="K191" s="2">
        <f t="shared" si="18"/>
        <v>0</v>
      </c>
      <c r="L191" s="2">
        <f t="shared" si="18"/>
        <v>0</v>
      </c>
      <c r="M191" s="2">
        <f t="shared" si="18"/>
        <v>0</v>
      </c>
      <c r="N191" s="2">
        <f>SUM(B191:M191)</f>
        <v>24967</v>
      </c>
      <c r="O191" s="10">
        <f>N191/O21</f>
        <v>0.47533555449785814</v>
      </c>
      <c r="P191" s="10">
        <f>O191+O106</f>
        <v>1</v>
      </c>
      <c r="Q191" s="15"/>
    </row>
    <row r="192" spans="1:17">
      <c r="A192" s="5">
        <v>1965</v>
      </c>
      <c r="B192" s="2">
        <f t="shared" ref="B192:M192" si="19">C22-B107</f>
        <v>0</v>
      </c>
      <c r="C192" s="2">
        <f t="shared" si="19"/>
        <v>0</v>
      </c>
      <c r="D192" s="2">
        <f t="shared" si="19"/>
        <v>0</v>
      </c>
      <c r="E192" s="2">
        <f t="shared" si="19"/>
        <v>226</v>
      </c>
      <c r="F192" s="2">
        <f t="shared" si="19"/>
        <v>1622</v>
      </c>
      <c r="G192" s="2">
        <f t="shared" si="19"/>
        <v>3468</v>
      </c>
      <c r="H192" s="2">
        <f t="shared" si="19"/>
        <v>7359</v>
      </c>
      <c r="I192" s="2">
        <f t="shared" si="19"/>
        <v>8919</v>
      </c>
      <c r="J192" s="2">
        <f t="shared" si="19"/>
        <v>551</v>
      </c>
      <c r="K192" s="2">
        <f t="shared" si="19"/>
        <v>0</v>
      </c>
      <c r="L192" s="2">
        <f t="shared" si="19"/>
        <v>0</v>
      </c>
      <c r="M192" s="2">
        <f t="shared" si="19"/>
        <v>0</v>
      </c>
      <c r="N192" s="2">
        <f>SUM(B192:M192)</f>
        <v>22145</v>
      </c>
      <c r="O192" s="10">
        <f>N192/O22</f>
        <v>0.57026240568588571</v>
      </c>
      <c r="P192" s="10">
        <f>O192+O107</f>
        <v>1</v>
      </c>
      <c r="Q192" s="15"/>
    </row>
    <row r="193" spans="1:17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</row>
    <row r="194" spans="1:17">
      <c r="A194" s="5">
        <v>1966</v>
      </c>
      <c r="B194" s="2">
        <f t="shared" ref="B194:M194" si="20">C24-B109</f>
        <v>0</v>
      </c>
      <c r="C194" s="2">
        <f t="shared" si="20"/>
        <v>0</v>
      </c>
      <c r="D194" s="2">
        <f t="shared" si="20"/>
        <v>0</v>
      </c>
      <c r="E194" s="2">
        <f t="shared" si="20"/>
        <v>0</v>
      </c>
      <c r="F194" s="2">
        <f t="shared" si="20"/>
        <v>6106</v>
      </c>
      <c r="G194" s="2">
        <f t="shared" si="20"/>
        <v>3107</v>
      </c>
      <c r="H194" s="2">
        <f t="shared" si="20"/>
        <v>8993</v>
      </c>
      <c r="I194" s="2">
        <f t="shared" si="20"/>
        <v>6248</v>
      </c>
      <c r="J194" s="2">
        <f t="shared" si="20"/>
        <v>2707</v>
      </c>
      <c r="K194" s="2">
        <f t="shared" si="20"/>
        <v>0</v>
      </c>
      <c r="L194" s="2">
        <f t="shared" si="20"/>
        <v>0</v>
      </c>
      <c r="M194" s="2">
        <f t="shared" si="20"/>
        <v>0</v>
      </c>
      <c r="N194" s="2">
        <f>SUM(B194:M194)</f>
        <v>27161</v>
      </c>
      <c r="O194" s="10">
        <f>N194/O24</f>
        <v>0.54986233703133858</v>
      </c>
      <c r="P194" s="10">
        <f>O194+O109</f>
        <v>1</v>
      </c>
      <c r="Q194" s="15"/>
    </row>
    <row r="195" spans="1:17">
      <c r="A195" s="5">
        <v>1967</v>
      </c>
      <c r="B195" s="2">
        <f t="shared" ref="B195:M195" si="21">C25-B110</f>
        <v>0</v>
      </c>
      <c r="C195" s="2">
        <f t="shared" si="21"/>
        <v>0</v>
      </c>
      <c r="D195" s="2">
        <f t="shared" si="21"/>
        <v>0</v>
      </c>
      <c r="E195" s="2">
        <f t="shared" si="21"/>
        <v>944</v>
      </c>
      <c r="F195" s="2">
        <f t="shared" si="21"/>
        <v>2754</v>
      </c>
      <c r="G195" s="2">
        <f t="shared" si="21"/>
        <v>480</v>
      </c>
      <c r="H195" s="2">
        <f t="shared" si="21"/>
        <v>6677</v>
      </c>
      <c r="I195" s="2">
        <f t="shared" si="21"/>
        <v>7435</v>
      </c>
      <c r="J195" s="2">
        <f t="shared" si="21"/>
        <v>2708</v>
      </c>
      <c r="K195" s="2">
        <f t="shared" si="21"/>
        <v>0</v>
      </c>
      <c r="L195" s="2">
        <f t="shared" si="21"/>
        <v>0</v>
      </c>
      <c r="M195" s="2">
        <f t="shared" si="21"/>
        <v>0</v>
      </c>
      <c r="N195" s="2">
        <f>SUM(B195:M195)</f>
        <v>20998</v>
      </c>
      <c r="O195" s="10">
        <f>N195/O25</f>
        <v>0.47602638797578833</v>
      </c>
      <c r="P195" s="10">
        <f>O195+O110</f>
        <v>1</v>
      </c>
      <c r="Q195" s="15"/>
    </row>
    <row r="196" spans="1:17">
      <c r="A196" s="5">
        <v>1968</v>
      </c>
      <c r="B196" s="2">
        <f t="shared" ref="B196:M196" si="22">C26-B111</f>
        <v>0</v>
      </c>
      <c r="C196" s="2">
        <f t="shared" si="22"/>
        <v>0</v>
      </c>
      <c r="D196" s="2">
        <f t="shared" si="22"/>
        <v>0</v>
      </c>
      <c r="E196" s="2">
        <f t="shared" si="22"/>
        <v>0</v>
      </c>
      <c r="F196" s="2">
        <f t="shared" si="22"/>
        <v>1544</v>
      </c>
      <c r="G196" s="2">
        <f t="shared" si="22"/>
        <v>4059</v>
      </c>
      <c r="H196" s="2">
        <f t="shared" si="22"/>
        <v>7872</v>
      </c>
      <c r="I196" s="2">
        <f t="shared" si="22"/>
        <v>5394</v>
      </c>
      <c r="J196" s="2">
        <f t="shared" si="22"/>
        <v>913</v>
      </c>
      <c r="K196" s="2">
        <f t="shared" si="22"/>
        <v>0</v>
      </c>
      <c r="L196" s="2">
        <f t="shared" si="22"/>
        <v>0</v>
      </c>
      <c r="M196" s="2">
        <f t="shared" si="22"/>
        <v>0</v>
      </c>
      <c r="N196" s="2">
        <f>SUM(B196:M196)</f>
        <v>19782</v>
      </c>
      <c r="O196" s="10">
        <f>N196/O26</f>
        <v>0.43100856265115367</v>
      </c>
      <c r="P196" s="10">
        <f>O196+O111</f>
        <v>1</v>
      </c>
      <c r="Q196" s="15"/>
    </row>
    <row r="197" spans="1:17">
      <c r="A197" s="5">
        <v>1969</v>
      </c>
      <c r="B197" s="2">
        <f t="shared" ref="B197:M197" si="23">C27-B112</f>
        <v>0</v>
      </c>
      <c r="C197" s="2">
        <f t="shared" si="23"/>
        <v>0</v>
      </c>
      <c r="D197" s="2">
        <f t="shared" si="23"/>
        <v>0</v>
      </c>
      <c r="E197" s="2">
        <f t="shared" si="23"/>
        <v>0</v>
      </c>
      <c r="F197" s="2">
        <f t="shared" si="23"/>
        <v>2500</v>
      </c>
      <c r="G197" s="2">
        <f t="shared" si="23"/>
        <v>2325</v>
      </c>
      <c r="H197" s="2">
        <f t="shared" si="23"/>
        <v>7985</v>
      </c>
      <c r="I197" s="2">
        <f t="shared" si="23"/>
        <v>8028</v>
      </c>
      <c r="J197" s="2">
        <f t="shared" si="23"/>
        <v>77</v>
      </c>
      <c r="K197" s="2">
        <f t="shared" si="23"/>
        <v>0</v>
      </c>
      <c r="L197" s="2">
        <f t="shared" si="23"/>
        <v>0</v>
      </c>
      <c r="M197" s="2">
        <f t="shared" si="23"/>
        <v>0</v>
      </c>
      <c r="N197" s="2">
        <f>SUM(B197:M197)</f>
        <v>20915</v>
      </c>
      <c r="O197" s="10">
        <f>N197/O27</f>
        <v>0.56743264874250521</v>
      </c>
      <c r="P197" s="10">
        <f>O197+O112</f>
        <v>1</v>
      </c>
      <c r="Q197" s="15"/>
    </row>
    <row r="198" spans="1:17">
      <c r="A198" s="5">
        <v>1970</v>
      </c>
      <c r="B198" s="2">
        <f t="shared" ref="B198:M198" si="24">C28-B113</f>
        <v>0</v>
      </c>
      <c r="C198" s="2">
        <f t="shared" si="24"/>
        <v>0</v>
      </c>
      <c r="D198" s="2">
        <f t="shared" si="24"/>
        <v>0</v>
      </c>
      <c r="E198" s="2">
        <f t="shared" si="24"/>
        <v>0</v>
      </c>
      <c r="F198" s="2">
        <f t="shared" si="24"/>
        <v>3085</v>
      </c>
      <c r="G198" s="2">
        <f t="shared" si="24"/>
        <v>4814</v>
      </c>
      <c r="H198" s="2">
        <f t="shared" si="24"/>
        <v>9951</v>
      </c>
      <c r="I198" s="2">
        <f t="shared" si="24"/>
        <v>8382</v>
      </c>
      <c r="J198" s="2">
        <f t="shared" si="24"/>
        <v>398</v>
      </c>
      <c r="K198" s="2">
        <f t="shared" si="24"/>
        <v>0</v>
      </c>
      <c r="L198" s="2">
        <f t="shared" si="24"/>
        <v>0</v>
      </c>
      <c r="M198" s="2">
        <f t="shared" si="24"/>
        <v>0</v>
      </c>
      <c r="N198" s="2">
        <f>SUM(B198:M198)</f>
        <v>26630</v>
      </c>
      <c r="O198" s="10">
        <f>N198/O28</f>
        <v>0.43648582199639402</v>
      </c>
      <c r="P198" s="10">
        <f>O198+O113</f>
        <v>1</v>
      </c>
      <c r="Q198" s="15"/>
    </row>
    <row r="199" spans="1:17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</row>
    <row r="200" spans="1:17">
      <c r="A200" s="5">
        <v>1971</v>
      </c>
      <c r="B200" s="2">
        <f t="shared" ref="B200:M200" si="25">C30-B115</f>
        <v>0</v>
      </c>
      <c r="C200" s="2">
        <f t="shared" si="25"/>
        <v>0</v>
      </c>
      <c r="D200" s="2">
        <f t="shared" si="25"/>
        <v>0</v>
      </c>
      <c r="E200" s="2">
        <f t="shared" si="25"/>
        <v>0</v>
      </c>
      <c r="F200" s="2">
        <f t="shared" si="25"/>
        <v>3276</v>
      </c>
      <c r="G200" s="2">
        <f t="shared" si="25"/>
        <v>2532</v>
      </c>
      <c r="H200" s="2">
        <f t="shared" si="25"/>
        <v>12388</v>
      </c>
      <c r="I200" s="2">
        <f t="shared" si="25"/>
        <v>11076</v>
      </c>
      <c r="J200" s="2">
        <f t="shared" si="25"/>
        <v>730</v>
      </c>
      <c r="K200" s="2">
        <f t="shared" si="25"/>
        <v>0</v>
      </c>
      <c r="L200" s="2">
        <f t="shared" si="25"/>
        <v>0</v>
      </c>
      <c r="M200" s="2">
        <f t="shared" si="25"/>
        <v>0</v>
      </c>
      <c r="N200" s="2">
        <f>SUM(B200:M200)</f>
        <v>30002</v>
      </c>
      <c r="O200" s="10">
        <f>N200/O30</f>
        <v>0.48792466945307289</v>
      </c>
      <c r="P200" s="10">
        <f>O200+O115</f>
        <v>1</v>
      </c>
      <c r="Q200" s="15"/>
    </row>
    <row r="201" spans="1:17">
      <c r="A201" s="5">
        <v>1972</v>
      </c>
      <c r="B201" s="2">
        <f t="shared" ref="B201:M201" si="26">C31-B116</f>
        <v>0</v>
      </c>
      <c r="C201" s="2">
        <f t="shared" si="26"/>
        <v>0</v>
      </c>
      <c r="D201" s="2">
        <f t="shared" si="26"/>
        <v>0</v>
      </c>
      <c r="E201" s="2">
        <f t="shared" si="26"/>
        <v>0</v>
      </c>
      <c r="F201" s="2">
        <f t="shared" si="26"/>
        <v>3987</v>
      </c>
      <c r="G201" s="2">
        <f t="shared" si="26"/>
        <v>1831</v>
      </c>
      <c r="H201" s="2">
        <f t="shared" si="26"/>
        <v>12751</v>
      </c>
      <c r="I201" s="2">
        <f t="shared" si="26"/>
        <v>8242</v>
      </c>
      <c r="J201" s="2">
        <f t="shared" si="26"/>
        <v>79</v>
      </c>
      <c r="K201" s="2">
        <f t="shared" si="26"/>
        <v>0</v>
      </c>
      <c r="L201" s="2">
        <f t="shared" si="26"/>
        <v>0</v>
      </c>
      <c r="M201" s="2">
        <f t="shared" si="26"/>
        <v>0</v>
      </c>
      <c r="N201" s="2">
        <f>SUM(B201:M201)</f>
        <v>26890</v>
      </c>
      <c r="O201" s="10">
        <f>N201/O31</f>
        <v>0.55200870404204216</v>
      </c>
      <c r="P201" s="10">
        <f>O201+O116</f>
        <v>1</v>
      </c>
      <c r="Q201" s="15"/>
    </row>
    <row r="202" spans="1:17">
      <c r="A202" s="5">
        <v>1973</v>
      </c>
      <c r="B202" s="2">
        <f t="shared" ref="B202:M202" si="27">C32-B117</f>
        <v>0</v>
      </c>
      <c r="C202" s="2">
        <f t="shared" si="27"/>
        <v>0</v>
      </c>
      <c r="D202" s="2">
        <f t="shared" si="27"/>
        <v>0</v>
      </c>
      <c r="E202" s="2">
        <f t="shared" si="27"/>
        <v>0</v>
      </c>
      <c r="F202" s="2">
        <f t="shared" si="27"/>
        <v>3931</v>
      </c>
      <c r="G202" s="2">
        <f t="shared" si="27"/>
        <v>3874</v>
      </c>
      <c r="H202" s="2">
        <f t="shared" si="27"/>
        <v>10212</v>
      </c>
      <c r="I202" s="2">
        <f t="shared" si="27"/>
        <v>9234</v>
      </c>
      <c r="J202" s="2">
        <f t="shared" si="27"/>
        <v>1162</v>
      </c>
      <c r="K202" s="2">
        <f t="shared" si="27"/>
        <v>0</v>
      </c>
      <c r="L202" s="2">
        <f t="shared" si="27"/>
        <v>0</v>
      </c>
      <c r="M202" s="2">
        <f t="shared" si="27"/>
        <v>0</v>
      </c>
      <c r="N202" s="2">
        <f>SUM(B202:M202)</f>
        <v>28413</v>
      </c>
      <c r="O202" s="10">
        <f>N202/O32</f>
        <v>0.53040004480203107</v>
      </c>
      <c r="P202" s="10">
        <f>O202+O117</f>
        <v>1</v>
      </c>
      <c r="Q202" s="15"/>
    </row>
    <row r="203" spans="1:17">
      <c r="A203" s="5">
        <v>1974</v>
      </c>
      <c r="B203" s="2">
        <f t="shared" ref="B203:M203" si="28">C33-B118</f>
        <v>0</v>
      </c>
      <c r="C203" s="2">
        <f t="shared" si="28"/>
        <v>0</v>
      </c>
      <c r="D203" s="2">
        <f t="shared" si="28"/>
        <v>0</v>
      </c>
      <c r="E203" s="2">
        <f t="shared" si="28"/>
        <v>0</v>
      </c>
      <c r="F203" s="2">
        <f t="shared" si="28"/>
        <v>3264</v>
      </c>
      <c r="G203" s="2">
        <f t="shared" si="28"/>
        <v>4878</v>
      </c>
      <c r="H203" s="2">
        <f t="shared" si="28"/>
        <v>8666</v>
      </c>
      <c r="I203" s="2">
        <f t="shared" si="28"/>
        <v>7015</v>
      </c>
      <c r="J203" s="2">
        <f t="shared" si="28"/>
        <v>49</v>
      </c>
      <c r="K203" s="2">
        <f t="shared" si="28"/>
        <v>0</v>
      </c>
      <c r="L203" s="2">
        <f t="shared" si="28"/>
        <v>0</v>
      </c>
      <c r="M203" s="2">
        <f t="shared" si="28"/>
        <v>0</v>
      </c>
      <c r="N203" s="2">
        <f>SUM(B203:M203)</f>
        <v>23872</v>
      </c>
      <c r="O203" s="10">
        <f>N203/O33</f>
        <v>0.42473845277916161</v>
      </c>
      <c r="P203" s="10">
        <f>O203+O118</f>
        <v>1</v>
      </c>
      <c r="Q203" s="15"/>
    </row>
    <row r="204" spans="1:17">
      <c r="A204" s="5">
        <v>1975</v>
      </c>
      <c r="B204" s="2">
        <f t="shared" ref="B204:M204" si="29">C34-B119</f>
        <v>0</v>
      </c>
      <c r="C204" s="2">
        <f t="shared" si="29"/>
        <v>0</v>
      </c>
      <c r="D204" s="2">
        <f t="shared" si="29"/>
        <v>0</v>
      </c>
      <c r="E204" s="2">
        <f t="shared" si="29"/>
        <v>0</v>
      </c>
      <c r="F204" s="2">
        <f t="shared" si="29"/>
        <v>1335</v>
      </c>
      <c r="G204" s="2">
        <f t="shared" si="29"/>
        <v>2975</v>
      </c>
      <c r="H204" s="2">
        <f t="shared" si="29"/>
        <v>11364</v>
      </c>
      <c r="I204" s="2">
        <f t="shared" si="29"/>
        <v>10019</v>
      </c>
      <c r="J204" s="2">
        <f t="shared" si="29"/>
        <v>1137</v>
      </c>
      <c r="K204" s="2">
        <f t="shared" si="29"/>
        <v>0</v>
      </c>
      <c r="L204" s="2">
        <f t="shared" si="29"/>
        <v>0</v>
      </c>
      <c r="M204" s="2">
        <f t="shared" si="29"/>
        <v>0</v>
      </c>
      <c r="N204" s="2">
        <f>SUM(B204:M204)</f>
        <v>26830</v>
      </c>
      <c r="O204" s="10">
        <f>N204/O34</f>
        <v>0.50804771823518269</v>
      </c>
      <c r="P204" s="10">
        <f>O204+O119</f>
        <v>1</v>
      </c>
      <c r="Q204" s="15"/>
    </row>
    <row r="205" spans="1:17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</row>
    <row r="206" spans="1:17">
      <c r="A206" s="5">
        <v>1976</v>
      </c>
      <c r="B206" s="2">
        <f t="shared" ref="B206:M206" si="30">C36-B121</f>
        <v>0</v>
      </c>
      <c r="C206" s="2">
        <f t="shared" si="30"/>
        <v>0</v>
      </c>
      <c r="D206" s="2">
        <f t="shared" si="30"/>
        <v>0</v>
      </c>
      <c r="E206" s="2">
        <f t="shared" si="30"/>
        <v>0</v>
      </c>
      <c r="F206" s="2">
        <f t="shared" si="30"/>
        <v>141</v>
      </c>
      <c r="G206" s="2">
        <f t="shared" si="30"/>
        <v>5763</v>
      </c>
      <c r="H206" s="2">
        <f t="shared" si="30"/>
        <v>10108</v>
      </c>
      <c r="I206" s="2">
        <f t="shared" si="30"/>
        <v>10181</v>
      </c>
      <c r="J206" s="2">
        <f t="shared" si="30"/>
        <v>1591</v>
      </c>
      <c r="K206" s="2">
        <f t="shared" si="30"/>
        <v>0</v>
      </c>
      <c r="L206" s="2">
        <f t="shared" si="30"/>
        <v>0</v>
      </c>
      <c r="M206" s="2">
        <f t="shared" si="30"/>
        <v>0</v>
      </c>
      <c r="N206" s="2">
        <f>SUM(B206:M206)</f>
        <v>27784</v>
      </c>
      <c r="O206" s="10">
        <f>N206/O36</f>
        <v>0.41539956641997461</v>
      </c>
      <c r="P206" s="10">
        <f>O206+O121</f>
        <v>1</v>
      </c>
      <c r="Q206" s="15"/>
    </row>
    <row r="207" spans="1:17">
      <c r="A207" s="5">
        <v>1977</v>
      </c>
      <c r="B207" s="2">
        <f t="shared" ref="B207:M207" si="31">C37-B122</f>
        <v>0</v>
      </c>
      <c r="C207" s="2">
        <f t="shared" si="31"/>
        <v>0</v>
      </c>
      <c r="D207" s="2">
        <f t="shared" si="31"/>
        <v>0</v>
      </c>
      <c r="E207" s="2">
        <f t="shared" si="31"/>
        <v>0</v>
      </c>
      <c r="F207" s="2">
        <f t="shared" si="31"/>
        <v>143</v>
      </c>
      <c r="G207" s="2">
        <f t="shared" si="31"/>
        <v>4276</v>
      </c>
      <c r="H207" s="2">
        <f t="shared" si="31"/>
        <v>11395</v>
      </c>
      <c r="I207" s="2">
        <f t="shared" si="31"/>
        <v>4480</v>
      </c>
      <c r="J207" s="2">
        <f t="shared" si="31"/>
        <v>0</v>
      </c>
      <c r="K207" s="2">
        <f t="shared" si="31"/>
        <v>0</v>
      </c>
      <c r="L207" s="2">
        <f t="shared" si="31"/>
        <v>0</v>
      </c>
      <c r="M207" s="2">
        <f t="shared" si="31"/>
        <v>0</v>
      </c>
      <c r="N207" s="2">
        <f>SUM(B207:M207)</f>
        <v>20294</v>
      </c>
      <c r="O207" s="10">
        <f>N207/O37</f>
        <v>0.50449957738775919</v>
      </c>
      <c r="P207" s="10">
        <f>O207+O122</f>
        <v>1</v>
      </c>
      <c r="Q207" s="15"/>
    </row>
    <row r="208" spans="1:17">
      <c r="A208" s="5">
        <v>1978</v>
      </c>
      <c r="B208" s="2">
        <f t="shared" ref="B208:M208" si="32">C38-B123</f>
        <v>0</v>
      </c>
      <c r="C208" s="2">
        <f t="shared" si="32"/>
        <v>0</v>
      </c>
      <c r="D208" s="2">
        <f t="shared" si="32"/>
        <v>0</v>
      </c>
      <c r="E208" s="2">
        <f t="shared" si="32"/>
        <v>0</v>
      </c>
      <c r="F208" s="2">
        <f t="shared" si="32"/>
        <v>0</v>
      </c>
      <c r="G208" s="2">
        <f t="shared" si="32"/>
        <v>4702</v>
      </c>
      <c r="H208" s="2">
        <f t="shared" si="32"/>
        <v>11692</v>
      </c>
      <c r="I208" s="2">
        <f t="shared" si="32"/>
        <v>8694</v>
      </c>
      <c r="J208" s="2">
        <f t="shared" si="32"/>
        <v>2224</v>
      </c>
      <c r="K208" s="2">
        <f t="shared" si="32"/>
        <v>0</v>
      </c>
      <c r="L208" s="2">
        <f t="shared" si="32"/>
        <v>0</v>
      </c>
      <c r="M208" s="2">
        <f t="shared" si="32"/>
        <v>0</v>
      </c>
      <c r="N208" s="2">
        <f>SUM(B208:M208)</f>
        <v>27312</v>
      </c>
      <c r="O208" s="10">
        <f>N208/O38</f>
        <v>0.54237826674080547</v>
      </c>
      <c r="P208" s="10">
        <f>O208+O123</f>
        <v>1</v>
      </c>
      <c r="Q208" s="15"/>
    </row>
    <row r="209" spans="1:17">
      <c r="A209" s="5">
        <v>1979</v>
      </c>
      <c r="B209" s="2">
        <f t="shared" ref="B209:M209" si="33">C39-B124</f>
        <v>0</v>
      </c>
      <c r="C209" s="2">
        <f t="shared" si="33"/>
        <v>0</v>
      </c>
      <c r="D209" s="2">
        <f t="shared" si="33"/>
        <v>0</v>
      </c>
      <c r="E209" s="2">
        <f t="shared" si="33"/>
        <v>0</v>
      </c>
      <c r="F209" s="2">
        <f t="shared" si="33"/>
        <v>0</v>
      </c>
      <c r="G209" s="2">
        <f t="shared" si="33"/>
        <v>6</v>
      </c>
      <c r="H209" s="2">
        <f t="shared" si="33"/>
        <v>8514</v>
      </c>
      <c r="I209" s="2">
        <f t="shared" si="33"/>
        <v>9921</v>
      </c>
      <c r="J209" s="2">
        <f t="shared" si="33"/>
        <v>15</v>
      </c>
      <c r="K209" s="2">
        <f t="shared" si="33"/>
        <v>0</v>
      </c>
      <c r="L209" s="2">
        <f t="shared" si="33"/>
        <v>0</v>
      </c>
      <c r="M209" s="2">
        <f t="shared" si="33"/>
        <v>0</v>
      </c>
      <c r="N209" s="2">
        <f>SUM(B209:M209)</f>
        <v>18456</v>
      </c>
      <c r="O209" s="10">
        <f>N209/O39</f>
        <v>0.55227721587168588</v>
      </c>
      <c r="P209" s="10">
        <f>O209+O124</f>
        <v>1</v>
      </c>
      <c r="Q209" s="15"/>
    </row>
    <row r="210" spans="1:17">
      <c r="A210" s="5">
        <v>1980</v>
      </c>
      <c r="B210" s="2">
        <f t="shared" ref="B210:M210" si="34">C40-B125</f>
        <v>0</v>
      </c>
      <c r="C210" s="2">
        <f t="shared" si="34"/>
        <v>0</v>
      </c>
      <c r="D210" s="2">
        <f t="shared" si="34"/>
        <v>0</v>
      </c>
      <c r="E210" s="2">
        <f t="shared" si="34"/>
        <v>0</v>
      </c>
      <c r="F210" s="2">
        <f t="shared" si="34"/>
        <v>0</v>
      </c>
      <c r="G210" s="2">
        <f t="shared" si="34"/>
        <v>2917</v>
      </c>
      <c r="H210" s="2">
        <f t="shared" si="34"/>
        <v>10832</v>
      </c>
      <c r="I210" s="2">
        <f t="shared" si="34"/>
        <v>10135</v>
      </c>
      <c r="J210" s="2">
        <f t="shared" si="34"/>
        <v>343</v>
      </c>
      <c r="K210" s="2">
        <f t="shared" si="34"/>
        <v>0</v>
      </c>
      <c r="L210" s="2">
        <f t="shared" si="34"/>
        <v>0</v>
      </c>
      <c r="M210" s="2">
        <f t="shared" si="34"/>
        <v>0</v>
      </c>
      <c r="N210" s="2">
        <f>SUM(B210:M210)</f>
        <v>24227</v>
      </c>
      <c r="O210" s="10">
        <f>N210/O40</f>
        <v>0.43762644508670523</v>
      </c>
      <c r="P210" s="10">
        <f>O210+O125</f>
        <v>1</v>
      </c>
      <c r="Q210" s="15"/>
    </row>
    <row r="211" spans="1:17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0"/>
      <c r="Q211" s="15"/>
    </row>
    <row r="212" spans="1:17">
      <c r="A212" s="5">
        <v>1981</v>
      </c>
      <c r="B212" s="2">
        <f t="shared" ref="B212:M212" si="35">C42-B127</f>
        <v>0</v>
      </c>
      <c r="C212" s="2">
        <f t="shared" si="35"/>
        <v>0</v>
      </c>
      <c r="D212" s="2">
        <f t="shared" si="35"/>
        <v>0</v>
      </c>
      <c r="E212" s="2">
        <f t="shared" si="35"/>
        <v>0</v>
      </c>
      <c r="F212" s="2">
        <f t="shared" si="35"/>
        <v>0</v>
      </c>
      <c r="G212" s="2">
        <f t="shared" si="35"/>
        <v>2043</v>
      </c>
      <c r="H212" s="2">
        <f t="shared" si="35"/>
        <v>10299</v>
      </c>
      <c r="I212" s="2">
        <f t="shared" si="35"/>
        <v>5415</v>
      </c>
      <c r="J212" s="2">
        <f t="shared" si="35"/>
        <v>0</v>
      </c>
      <c r="K212" s="2">
        <f t="shared" si="35"/>
        <v>0</v>
      </c>
      <c r="L212" s="2">
        <f t="shared" si="35"/>
        <v>0</v>
      </c>
      <c r="M212" s="2">
        <f t="shared" si="35"/>
        <v>0</v>
      </c>
      <c r="N212" s="2">
        <f>SUM(B212:M212)</f>
        <v>17757</v>
      </c>
      <c r="O212" s="10">
        <f>N212/O42</f>
        <v>0.63608683192434445</v>
      </c>
      <c r="P212" s="10">
        <f>O212+O127</f>
        <v>1</v>
      </c>
      <c r="Q212" s="15"/>
    </row>
    <row r="213" spans="1:17">
      <c r="A213" s="5">
        <v>1982</v>
      </c>
      <c r="B213" s="2">
        <f t="shared" ref="B213:M213" si="36">C43-B128</f>
        <v>0</v>
      </c>
      <c r="C213" s="2">
        <f t="shared" si="36"/>
        <v>0</v>
      </c>
      <c r="D213" s="2">
        <f t="shared" si="36"/>
        <v>0</v>
      </c>
      <c r="E213" s="2">
        <f t="shared" si="36"/>
        <v>0</v>
      </c>
      <c r="F213" s="2">
        <f t="shared" si="36"/>
        <v>0</v>
      </c>
      <c r="G213" s="2">
        <f t="shared" si="36"/>
        <v>0</v>
      </c>
      <c r="H213" s="2">
        <f t="shared" si="36"/>
        <v>7828</v>
      </c>
      <c r="I213" s="2">
        <f t="shared" si="36"/>
        <v>11890</v>
      </c>
      <c r="J213" s="2">
        <f t="shared" si="36"/>
        <v>3044</v>
      </c>
      <c r="K213" s="2">
        <f t="shared" si="36"/>
        <v>0</v>
      </c>
      <c r="L213" s="2">
        <f t="shared" si="36"/>
        <v>0</v>
      </c>
      <c r="M213" s="2">
        <f t="shared" si="36"/>
        <v>0</v>
      </c>
      <c r="N213" s="2">
        <f>SUM(B213:M213)</f>
        <v>22762</v>
      </c>
      <c r="O213" s="10">
        <f>N213/O43</f>
        <v>0.57225462590506837</v>
      </c>
      <c r="P213" s="10">
        <f>O213+O128</f>
        <v>1</v>
      </c>
      <c r="Q213" s="15"/>
    </row>
    <row r="214" spans="1:17">
      <c r="A214" s="5">
        <v>1983</v>
      </c>
      <c r="B214" s="2">
        <f t="shared" ref="B214:M214" si="37">C44-B129</f>
        <v>0</v>
      </c>
      <c r="C214" s="2">
        <f t="shared" si="37"/>
        <v>0</v>
      </c>
      <c r="D214" s="2">
        <f t="shared" si="37"/>
        <v>0</v>
      </c>
      <c r="E214" s="2">
        <f t="shared" si="37"/>
        <v>0</v>
      </c>
      <c r="F214" s="2">
        <f t="shared" si="37"/>
        <v>0</v>
      </c>
      <c r="G214" s="2">
        <f t="shared" si="37"/>
        <v>566</v>
      </c>
      <c r="H214" s="2">
        <f t="shared" si="37"/>
        <v>12305</v>
      </c>
      <c r="I214" s="2">
        <f t="shared" si="37"/>
        <v>11383</v>
      </c>
      <c r="J214" s="2">
        <f t="shared" si="37"/>
        <v>2139</v>
      </c>
      <c r="K214" s="2">
        <f t="shared" si="37"/>
        <v>0</v>
      </c>
      <c r="L214" s="2">
        <f t="shared" si="37"/>
        <v>0</v>
      </c>
      <c r="M214" s="2">
        <f t="shared" si="37"/>
        <v>0</v>
      </c>
      <c r="N214" s="2">
        <f>SUM(B214:M214)</f>
        <v>26393</v>
      </c>
      <c r="O214" s="10">
        <f>N214/O44</f>
        <v>0.50524522378345271</v>
      </c>
      <c r="P214" s="10">
        <f>O214+O129</f>
        <v>1</v>
      </c>
      <c r="Q214" s="15"/>
    </row>
    <row r="215" spans="1:17">
      <c r="A215" s="5">
        <v>1984</v>
      </c>
      <c r="B215" s="2">
        <f t="shared" ref="B215:M215" si="38">C45-B130</f>
        <v>0</v>
      </c>
      <c r="C215" s="2">
        <f t="shared" si="38"/>
        <v>0</v>
      </c>
      <c r="D215" s="2">
        <f t="shared" si="38"/>
        <v>0</v>
      </c>
      <c r="E215" s="2">
        <f t="shared" si="38"/>
        <v>0</v>
      </c>
      <c r="F215" s="2">
        <f t="shared" si="38"/>
        <v>0</v>
      </c>
      <c r="G215" s="2">
        <f t="shared" si="38"/>
        <v>1092</v>
      </c>
      <c r="H215" s="2">
        <f t="shared" si="38"/>
        <v>13372</v>
      </c>
      <c r="I215" s="2">
        <f t="shared" si="38"/>
        <v>12701</v>
      </c>
      <c r="J215" s="2">
        <f t="shared" si="38"/>
        <v>3264</v>
      </c>
      <c r="K215" s="2">
        <f t="shared" si="38"/>
        <v>0</v>
      </c>
      <c r="L215" s="2">
        <f t="shared" si="38"/>
        <v>0</v>
      </c>
      <c r="M215" s="2">
        <f t="shared" si="38"/>
        <v>0</v>
      </c>
      <c r="N215" s="2">
        <f>SUM(B215:M215)</f>
        <v>30429</v>
      </c>
      <c r="O215" s="10">
        <f>N215/O45</f>
        <v>0.51684076433121018</v>
      </c>
      <c r="P215" s="10">
        <f>O215+O130</f>
        <v>1</v>
      </c>
      <c r="Q215" s="15"/>
    </row>
    <row r="216" spans="1:17">
      <c r="A216" s="5">
        <v>1985</v>
      </c>
      <c r="B216" s="2">
        <f t="shared" ref="B216:M216" si="39">C46-B131</f>
        <v>0</v>
      </c>
      <c r="C216" s="2">
        <f t="shared" si="39"/>
        <v>0</v>
      </c>
      <c r="D216" s="2">
        <f t="shared" si="39"/>
        <v>0</v>
      </c>
      <c r="E216" s="2">
        <f t="shared" si="39"/>
        <v>0</v>
      </c>
      <c r="F216" s="2">
        <f t="shared" si="39"/>
        <v>0</v>
      </c>
      <c r="G216" s="2">
        <f t="shared" si="39"/>
        <v>3261</v>
      </c>
      <c r="H216" s="2">
        <f t="shared" si="39"/>
        <v>12412</v>
      </c>
      <c r="I216" s="2">
        <f t="shared" si="39"/>
        <v>11723</v>
      </c>
      <c r="J216" s="2">
        <f t="shared" si="39"/>
        <v>3030</v>
      </c>
      <c r="K216" s="2">
        <f t="shared" si="39"/>
        <v>0</v>
      </c>
      <c r="L216" s="2">
        <f t="shared" si="39"/>
        <v>0</v>
      </c>
      <c r="M216" s="2">
        <f t="shared" si="39"/>
        <v>0</v>
      </c>
      <c r="N216" s="2">
        <f>SUM(B216:M216)</f>
        <v>30426</v>
      </c>
      <c r="O216" s="10">
        <f>N216/O46</f>
        <v>0.59018873780381353</v>
      </c>
      <c r="P216" s="10">
        <f>O216+O131</f>
        <v>1</v>
      </c>
      <c r="Q216" s="15"/>
    </row>
    <row r="217" spans="1:17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</row>
    <row r="218" spans="1:17">
      <c r="A218" s="5">
        <v>1986</v>
      </c>
      <c r="B218" s="2">
        <f t="shared" ref="B218:M218" si="40">C48-B133</f>
        <v>0</v>
      </c>
      <c r="C218" s="2">
        <f t="shared" si="40"/>
        <v>0</v>
      </c>
      <c r="D218" s="2">
        <f t="shared" si="40"/>
        <v>0</v>
      </c>
      <c r="E218" s="2">
        <f t="shared" si="40"/>
        <v>0</v>
      </c>
      <c r="F218" s="2">
        <f t="shared" si="40"/>
        <v>0</v>
      </c>
      <c r="G218" s="2">
        <f t="shared" si="40"/>
        <v>6124</v>
      </c>
      <c r="H218" s="2">
        <f t="shared" si="40"/>
        <v>13688</v>
      </c>
      <c r="I218" s="2">
        <f t="shared" si="40"/>
        <v>12420</v>
      </c>
      <c r="J218" s="2">
        <f t="shared" si="40"/>
        <v>402</v>
      </c>
      <c r="K218" s="2">
        <f t="shared" si="40"/>
        <v>0</v>
      </c>
      <c r="L218" s="2">
        <f t="shared" si="40"/>
        <v>0</v>
      </c>
      <c r="M218" s="2">
        <f t="shared" si="40"/>
        <v>0</v>
      </c>
      <c r="N218" s="2">
        <f>SUM(B218:M218)</f>
        <v>32634</v>
      </c>
      <c r="O218" s="10">
        <f>N218/O48</f>
        <v>0.55627716696497065</v>
      </c>
      <c r="P218" s="10">
        <f>O218+O133</f>
        <v>1</v>
      </c>
      <c r="Q218" s="15"/>
    </row>
    <row r="219" spans="1:17">
      <c r="A219" s="5">
        <v>1987</v>
      </c>
      <c r="B219" s="2">
        <f t="shared" ref="B219:M219" si="41">C49-B134</f>
        <v>0</v>
      </c>
      <c r="C219" s="2">
        <f t="shared" si="41"/>
        <v>0</v>
      </c>
      <c r="D219" s="2">
        <f t="shared" si="41"/>
        <v>0</v>
      </c>
      <c r="E219" s="2">
        <f t="shared" si="41"/>
        <v>0</v>
      </c>
      <c r="F219" s="2">
        <f t="shared" si="41"/>
        <v>0</v>
      </c>
      <c r="G219" s="2">
        <f t="shared" si="41"/>
        <v>6131</v>
      </c>
      <c r="H219" s="2">
        <f t="shared" si="41"/>
        <v>11529</v>
      </c>
      <c r="I219" s="2">
        <f t="shared" si="41"/>
        <v>9129</v>
      </c>
      <c r="J219" s="2">
        <f t="shared" si="41"/>
        <v>433</v>
      </c>
      <c r="K219" s="2">
        <f t="shared" si="41"/>
        <v>0</v>
      </c>
      <c r="L219" s="2">
        <f t="shared" si="41"/>
        <v>0</v>
      </c>
      <c r="M219" s="2">
        <f t="shared" si="41"/>
        <v>0</v>
      </c>
      <c r="N219" s="2">
        <f>SUM(B219:M219)</f>
        <v>27222</v>
      </c>
      <c r="O219" s="10">
        <f>N219/O49</f>
        <v>0.57696954282444202</v>
      </c>
      <c r="P219" s="10">
        <f>O219+O134</f>
        <v>1</v>
      </c>
      <c r="Q219" s="15"/>
    </row>
    <row r="220" spans="1:17">
      <c r="A220" s="5">
        <v>1988</v>
      </c>
      <c r="B220" s="2">
        <f t="shared" ref="B220:M220" si="42">C50-B135</f>
        <v>0</v>
      </c>
      <c r="C220" s="2">
        <f t="shared" si="42"/>
        <v>0</v>
      </c>
      <c r="D220" s="2">
        <f t="shared" si="42"/>
        <v>0</v>
      </c>
      <c r="E220" s="2">
        <f t="shared" si="42"/>
        <v>0</v>
      </c>
      <c r="F220" s="2">
        <f t="shared" si="42"/>
        <v>0</v>
      </c>
      <c r="G220" s="2">
        <f t="shared" si="42"/>
        <v>7569</v>
      </c>
      <c r="H220" s="2">
        <f t="shared" si="42"/>
        <v>12042</v>
      </c>
      <c r="I220" s="2">
        <f t="shared" si="42"/>
        <v>11420</v>
      </c>
      <c r="J220" s="2">
        <f t="shared" si="42"/>
        <v>1217</v>
      </c>
      <c r="K220" s="2">
        <f t="shared" si="42"/>
        <v>0</v>
      </c>
      <c r="L220" s="2">
        <f t="shared" si="42"/>
        <v>0</v>
      </c>
      <c r="M220" s="2">
        <f t="shared" si="42"/>
        <v>0</v>
      </c>
      <c r="N220" s="2">
        <f>SUM(B220:M220)</f>
        <v>32248</v>
      </c>
      <c r="O220" s="10">
        <f>N220/O50</f>
        <v>0.51772412021577185</v>
      </c>
      <c r="P220" s="10">
        <f>O220+O135</f>
        <v>1</v>
      </c>
      <c r="Q220" s="15"/>
    </row>
    <row r="221" spans="1:17">
      <c r="A221" s="5">
        <v>1989</v>
      </c>
      <c r="B221" s="2">
        <f t="shared" ref="B221:M221" si="43">C51-B136</f>
        <v>0</v>
      </c>
      <c r="C221" s="2">
        <f t="shared" si="43"/>
        <v>0</v>
      </c>
      <c r="D221" s="2">
        <f t="shared" si="43"/>
        <v>0</v>
      </c>
      <c r="E221" s="2">
        <f t="shared" si="43"/>
        <v>0</v>
      </c>
      <c r="F221" s="2">
        <f t="shared" si="43"/>
        <v>0</v>
      </c>
      <c r="G221" s="2">
        <f t="shared" si="43"/>
        <v>3733</v>
      </c>
      <c r="H221" s="2">
        <f t="shared" si="43"/>
        <v>12663</v>
      </c>
      <c r="I221" s="2">
        <f t="shared" si="43"/>
        <v>10150</v>
      </c>
      <c r="J221" s="2">
        <f t="shared" si="43"/>
        <v>1671</v>
      </c>
      <c r="K221" s="2">
        <f t="shared" si="43"/>
        <v>0</v>
      </c>
      <c r="L221" s="2">
        <f t="shared" si="43"/>
        <v>0</v>
      </c>
      <c r="M221" s="2">
        <f t="shared" si="43"/>
        <v>0</v>
      </c>
      <c r="N221" s="2">
        <f>SUM(B221:M221)</f>
        <v>28217</v>
      </c>
      <c r="O221" s="10">
        <f>N221/O51</f>
        <v>0.5789290110791957</v>
      </c>
      <c r="P221" s="10">
        <f>O221+O136</f>
        <v>1</v>
      </c>
      <c r="Q221" s="15"/>
    </row>
    <row r="222" spans="1:17">
      <c r="A222" s="4">
        <v>1990</v>
      </c>
      <c r="B222" s="2">
        <f t="shared" ref="B222:M222" si="44">C52-B137</f>
        <v>0</v>
      </c>
      <c r="C222" s="2">
        <f t="shared" si="44"/>
        <v>0</v>
      </c>
      <c r="D222" s="2">
        <f t="shared" si="44"/>
        <v>0</v>
      </c>
      <c r="E222" s="2">
        <f t="shared" si="44"/>
        <v>0</v>
      </c>
      <c r="F222" s="2">
        <f t="shared" si="44"/>
        <v>0</v>
      </c>
      <c r="G222" s="2">
        <f t="shared" si="44"/>
        <v>1505</v>
      </c>
      <c r="H222" s="2">
        <f t="shared" si="44"/>
        <v>13251</v>
      </c>
      <c r="I222" s="2">
        <f t="shared" si="44"/>
        <v>5460</v>
      </c>
      <c r="J222" s="2">
        <f t="shared" si="44"/>
        <v>3533</v>
      </c>
      <c r="K222" s="2">
        <f t="shared" si="44"/>
        <v>0</v>
      </c>
      <c r="L222" s="2">
        <f t="shared" si="44"/>
        <v>0</v>
      </c>
      <c r="M222" s="2">
        <f t="shared" si="44"/>
        <v>0</v>
      </c>
      <c r="N222" s="2">
        <f>SUM(B222:M222)</f>
        <v>23749</v>
      </c>
      <c r="O222" s="10">
        <f>N222/O52</f>
        <v>0.56765542462413654</v>
      </c>
      <c r="P222" s="10">
        <f>O222+O137</f>
        <v>1</v>
      </c>
      <c r="Q222" s="15"/>
    </row>
    <row r="223" spans="1:17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</row>
    <row r="224" spans="1:17">
      <c r="A224" s="5">
        <v>1991</v>
      </c>
      <c r="B224" s="2">
        <f t="shared" ref="B224:M224" si="45">C54-B139</f>
        <v>0</v>
      </c>
      <c r="C224" s="2">
        <f t="shared" si="45"/>
        <v>0</v>
      </c>
      <c r="D224" s="2">
        <f t="shared" si="45"/>
        <v>0</v>
      </c>
      <c r="E224" s="2">
        <f t="shared" si="45"/>
        <v>0</v>
      </c>
      <c r="F224" s="2">
        <f t="shared" si="45"/>
        <v>0</v>
      </c>
      <c r="G224" s="2">
        <f t="shared" si="45"/>
        <v>3732</v>
      </c>
      <c r="H224" s="2">
        <f t="shared" si="45"/>
        <v>11929</v>
      </c>
      <c r="I224" s="2">
        <f t="shared" si="45"/>
        <v>7962</v>
      </c>
      <c r="J224" s="2">
        <f t="shared" si="45"/>
        <v>0</v>
      </c>
      <c r="K224" s="2">
        <f t="shared" si="45"/>
        <v>0</v>
      </c>
      <c r="L224" s="2">
        <f t="shared" si="45"/>
        <v>0</v>
      </c>
      <c r="M224" s="2">
        <f t="shared" si="45"/>
        <v>0</v>
      </c>
      <c r="N224" s="2">
        <f>SUM(B224:M224)</f>
        <v>23623</v>
      </c>
      <c r="O224" s="10">
        <f>N224/O54</f>
        <v>0.59067836871452506</v>
      </c>
      <c r="P224" s="10">
        <f>O224+O139</f>
        <v>1</v>
      </c>
      <c r="Q224" s="15"/>
    </row>
    <row r="225" spans="1:17">
      <c r="A225" s="5">
        <v>1992</v>
      </c>
      <c r="B225" s="2">
        <f t="shared" ref="B225:M225" si="46">C55-B140</f>
        <v>0</v>
      </c>
      <c r="C225" s="2">
        <f t="shared" si="46"/>
        <v>0</v>
      </c>
      <c r="D225" s="2">
        <f t="shared" si="46"/>
        <v>0</v>
      </c>
      <c r="E225" s="2">
        <f t="shared" si="46"/>
        <v>0</v>
      </c>
      <c r="F225" s="2">
        <f t="shared" si="46"/>
        <v>0</v>
      </c>
      <c r="G225" s="2">
        <f t="shared" si="46"/>
        <v>794</v>
      </c>
      <c r="H225" s="2">
        <f t="shared" si="46"/>
        <v>5424</v>
      </c>
      <c r="I225" s="2">
        <f t="shared" si="46"/>
        <v>9765</v>
      </c>
      <c r="J225" s="2">
        <f t="shared" si="46"/>
        <v>1246</v>
      </c>
      <c r="K225" s="2">
        <f t="shared" si="46"/>
        <v>0</v>
      </c>
      <c r="L225" s="2">
        <f t="shared" si="46"/>
        <v>0</v>
      </c>
      <c r="M225" s="2">
        <f t="shared" si="46"/>
        <v>0</v>
      </c>
      <c r="N225" s="2">
        <f>SUM(B225:M225)</f>
        <v>17229</v>
      </c>
      <c r="O225" s="10">
        <f>N225/O55</f>
        <v>0.67641631659534374</v>
      </c>
      <c r="P225" s="10">
        <f>O225+O140</f>
        <v>1</v>
      </c>
      <c r="Q225" s="15"/>
    </row>
    <row r="226" spans="1:17">
      <c r="A226" s="5">
        <v>1993</v>
      </c>
      <c r="B226" s="2">
        <f t="shared" ref="B226:M226" si="47">C56-B141</f>
        <v>0</v>
      </c>
      <c r="C226" s="2">
        <f t="shared" si="47"/>
        <v>0</v>
      </c>
      <c r="D226" s="2">
        <f t="shared" si="47"/>
        <v>0</v>
      </c>
      <c r="E226" s="2">
        <f t="shared" si="47"/>
        <v>41</v>
      </c>
      <c r="F226" s="2">
        <f t="shared" si="47"/>
        <v>2516</v>
      </c>
      <c r="G226" s="2">
        <f t="shared" si="47"/>
        <v>2430</v>
      </c>
      <c r="H226" s="2">
        <f t="shared" si="47"/>
        <v>1774</v>
      </c>
      <c r="I226" s="2">
        <f t="shared" si="47"/>
        <v>9729</v>
      </c>
      <c r="J226" s="2">
        <f t="shared" si="47"/>
        <v>0</v>
      </c>
      <c r="K226" s="2">
        <f t="shared" si="47"/>
        <v>0</v>
      </c>
      <c r="L226" s="2">
        <f t="shared" si="47"/>
        <v>0</v>
      </c>
      <c r="M226" s="2">
        <f t="shared" si="47"/>
        <v>0</v>
      </c>
      <c r="N226" s="2">
        <f>SUM(B226:M226)</f>
        <v>16490</v>
      </c>
      <c r="O226" s="10">
        <f>N226/O56</f>
        <v>0.93069195168754937</v>
      </c>
      <c r="P226" s="10">
        <f>O226+O141</f>
        <v>1</v>
      </c>
      <c r="Q226" s="15"/>
    </row>
    <row r="227" spans="1:17">
      <c r="A227" s="5">
        <v>1994</v>
      </c>
      <c r="B227" s="2">
        <f t="shared" ref="B227:M227" si="48">C57-B142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0</v>
      </c>
      <c r="G227" s="2">
        <f t="shared" si="48"/>
        <v>7832</v>
      </c>
      <c r="H227" s="2">
        <f t="shared" si="48"/>
        <v>13152</v>
      </c>
      <c r="I227" s="2">
        <f t="shared" si="48"/>
        <v>12858</v>
      </c>
      <c r="J227" s="2">
        <f t="shared" si="48"/>
        <v>1222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>SUM(B227:M227)</f>
        <v>35064</v>
      </c>
      <c r="O227" s="10">
        <f>N227/O57</f>
        <v>0.63513684858804142</v>
      </c>
      <c r="P227" s="10">
        <f>O227+O142</f>
        <v>1</v>
      </c>
      <c r="Q227" s="15"/>
    </row>
    <row r="228" spans="1:17">
      <c r="A228" s="5">
        <v>1995</v>
      </c>
      <c r="B228" s="2">
        <f t="shared" ref="B228:M228" si="49">C58-B143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0</v>
      </c>
      <c r="G228" s="2">
        <f t="shared" si="49"/>
        <v>3243</v>
      </c>
      <c r="H228" s="2">
        <f t="shared" si="49"/>
        <v>15373</v>
      </c>
      <c r="I228" s="2">
        <f t="shared" si="49"/>
        <v>13784</v>
      </c>
      <c r="J228" s="2">
        <f t="shared" si="49"/>
        <v>5881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>SUM(B228:M228)</f>
        <v>38281</v>
      </c>
      <c r="O228" s="10">
        <f>N228/O58</f>
        <v>0.61455105874042804</v>
      </c>
      <c r="P228" s="10">
        <f>O228+O143</f>
        <v>1</v>
      </c>
      <c r="Q228" s="15"/>
    </row>
    <row r="229" spans="1:17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</row>
    <row r="230" spans="1:17">
      <c r="A230" s="5">
        <v>1996</v>
      </c>
      <c r="B230" s="2">
        <f t="shared" ref="B230:M230" si="50">C60-B145</f>
        <v>0</v>
      </c>
      <c r="C230" s="2">
        <f t="shared" si="50"/>
        <v>0</v>
      </c>
      <c r="D230" s="2">
        <f t="shared" si="50"/>
        <v>0</v>
      </c>
      <c r="E230" s="2">
        <f t="shared" si="50"/>
        <v>0</v>
      </c>
      <c r="F230" s="2">
        <f t="shared" si="50"/>
        <v>0</v>
      </c>
      <c r="G230" s="2">
        <f t="shared" si="50"/>
        <v>4360</v>
      </c>
      <c r="H230" s="2">
        <f t="shared" si="50"/>
        <v>14711</v>
      </c>
      <c r="I230" s="2">
        <f t="shared" si="50"/>
        <v>11479</v>
      </c>
      <c r="J230" s="2">
        <f t="shared" si="50"/>
        <v>2331</v>
      </c>
      <c r="K230" s="2">
        <f t="shared" si="50"/>
        <v>0</v>
      </c>
      <c r="L230" s="2">
        <f t="shared" si="50"/>
        <v>0</v>
      </c>
      <c r="M230" s="2">
        <f t="shared" si="50"/>
        <v>0</v>
      </c>
      <c r="N230" s="2">
        <f>SUM(B230:M230)</f>
        <v>32881</v>
      </c>
      <c r="O230" s="10">
        <f>N230/O60</f>
        <v>0.70312633649816103</v>
      </c>
      <c r="P230" s="10">
        <f>O230+O145</f>
        <v>1</v>
      </c>
      <c r="Q230" s="15"/>
    </row>
    <row r="231" spans="1:17">
      <c r="A231" s="5">
        <v>1997</v>
      </c>
      <c r="B231" s="2">
        <f t="shared" ref="B231:M231" si="51">C61-B146</f>
        <v>0</v>
      </c>
      <c r="C231" s="2">
        <f t="shared" si="51"/>
        <v>0</v>
      </c>
      <c r="D231" s="2">
        <f t="shared" si="51"/>
        <v>0</v>
      </c>
      <c r="E231" s="2">
        <f t="shared" si="51"/>
        <v>0</v>
      </c>
      <c r="F231" s="2">
        <f t="shared" si="51"/>
        <v>0</v>
      </c>
      <c r="G231" s="2">
        <f t="shared" si="51"/>
        <v>4525</v>
      </c>
      <c r="H231" s="2">
        <f t="shared" si="51"/>
        <v>15146</v>
      </c>
      <c r="I231" s="2">
        <f t="shared" si="51"/>
        <v>11785</v>
      </c>
      <c r="J231" s="2">
        <f t="shared" si="51"/>
        <v>2107</v>
      </c>
      <c r="K231" s="2">
        <f t="shared" si="51"/>
        <v>0</v>
      </c>
      <c r="L231" s="2">
        <f t="shared" si="51"/>
        <v>0</v>
      </c>
      <c r="M231" s="2">
        <f t="shared" si="51"/>
        <v>0</v>
      </c>
      <c r="N231" s="2">
        <f>SUM(B231:M231)</f>
        <v>33563</v>
      </c>
      <c r="O231" s="10">
        <f>N231/O61</f>
        <v>0.63182169010372546</v>
      </c>
      <c r="P231" s="10">
        <f>O231+O146</f>
        <v>1</v>
      </c>
      <c r="Q231" s="15"/>
    </row>
    <row r="232" spans="1:17">
      <c r="A232" s="5">
        <v>1998</v>
      </c>
      <c r="B232" s="2">
        <f t="shared" ref="B232:M232" si="52">C62-B147</f>
        <v>0</v>
      </c>
      <c r="C232" s="2">
        <f t="shared" si="52"/>
        <v>0</v>
      </c>
      <c r="D232" s="2">
        <f t="shared" si="52"/>
        <v>0</v>
      </c>
      <c r="E232" s="2">
        <f t="shared" si="52"/>
        <v>0</v>
      </c>
      <c r="F232" s="2">
        <f t="shared" si="52"/>
        <v>0</v>
      </c>
      <c r="G232" s="2">
        <f t="shared" si="52"/>
        <v>8857</v>
      </c>
      <c r="H232" s="2">
        <f t="shared" si="52"/>
        <v>11919</v>
      </c>
      <c r="I232" s="2">
        <f t="shared" si="52"/>
        <v>11371</v>
      </c>
      <c r="J232" s="2">
        <f t="shared" si="52"/>
        <v>1358</v>
      </c>
      <c r="K232" s="2">
        <f t="shared" si="52"/>
        <v>0</v>
      </c>
      <c r="L232" s="2">
        <f t="shared" si="52"/>
        <v>0</v>
      </c>
      <c r="M232" s="2">
        <f t="shared" si="52"/>
        <v>0</v>
      </c>
      <c r="N232" s="2">
        <f>SUM(B232:M232)</f>
        <v>33505</v>
      </c>
      <c r="O232" s="10">
        <f>N232/O62</f>
        <v>0.63056365860543895</v>
      </c>
      <c r="P232" s="10">
        <f>O232+O147</f>
        <v>1</v>
      </c>
      <c r="Q232" s="15"/>
    </row>
    <row r="233" spans="1:17">
      <c r="A233" s="5">
        <v>1999</v>
      </c>
      <c r="B233" s="2">
        <f t="shared" ref="B233:M233" si="53">C63-B148</f>
        <v>0</v>
      </c>
      <c r="C233" s="2">
        <f t="shared" si="53"/>
        <v>0</v>
      </c>
      <c r="D233" s="2">
        <f t="shared" si="53"/>
        <v>0</v>
      </c>
      <c r="E233" s="2">
        <f t="shared" si="53"/>
        <v>0</v>
      </c>
      <c r="F233" s="2">
        <f t="shared" si="53"/>
        <v>0</v>
      </c>
      <c r="G233" s="2">
        <f t="shared" si="53"/>
        <v>5080</v>
      </c>
      <c r="H233" s="2">
        <f t="shared" si="53"/>
        <v>14807</v>
      </c>
      <c r="I233" s="2">
        <f t="shared" si="53"/>
        <v>12327</v>
      </c>
      <c r="J233" s="2">
        <f t="shared" si="53"/>
        <v>2222</v>
      </c>
      <c r="K233" s="2">
        <f t="shared" si="53"/>
        <v>0</v>
      </c>
      <c r="L233" s="2">
        <f t="shared" si="53"/>
        <v>0</v>
      </c>
      <c r="M233" s="2">
        <f t="shared" si="53"/>
        <v>0</v>
      </c>
      <c r="N233" s="2">
        <f>SUM(B233:M233)</f>
        <v>34436</v>
      </c>
      <c r="O233" s="10">
        <f>N233/O63</f>
        <v>0.617165797444307</v>
      </c>
      <c r="P233" s="10">
        <f>O233+O148</f>
        <v>1</v>
      </c>
      <c r="Q233" s="15"/>
    </row>
    <row r="234" spans="1:17">
      <c r="A234" s="5">
        <v>2000</v>
      </c>
      <c r="B234" s="2">
        <f t="shared" ref="B234:M234" si="54">C64-B149</f>
        <v>0</v>
      </c>
      <c r="C234" s="2">
        <f t="shared" si="54"/>
        <v>0</v>
      </c>
      <c r="D234" s="2">
        <f t="shared" si="54"/>
        <v>0</v>
      </c>
      <c r="E234" s="2">
        <f t="shared" si="54"/>
        <v>0</v>
      </c>
      <c r="F234" s="2">
        <f t="shared" si="54"/>
        <v>135</v>
      </c>
      <c r="G234" s="2">
        <f t="shared" si="54"/>
        <v>13039</v>
      </c>
      <c r="H234" s="2">
        <f t="shared" si="54"/>
        <v>14120</v>
      </c>
      <c r="I234" s="2">
        <f t="shared" si="54"/>
        <v>13406</v>
      </c>
      <c r="J234" s="2">
        <f t="shared" si="54"/>
        <v>88</v>
      </c>
      <c r="K234" s="2">
        <f t="shared" si="54"/>
        <v>0</v>
      </c>
      <c r="L234" s="2">
        <f t="shared" si="54"/>
        <v>0</v>
      </c>
      <c r="M234" s="2">
        <f t="shared" si="54"/>
        <v>0</v>
      </c>
      <c r="N234" s="2">
        <f>SUM(B234:M234)</f>
        <v>40788</v>
      </c>
      <c r="O234" s="10">
        <f>N234/O64</f>
        <v>0.59989410518884578</v>
      </c>
      <c r="P234" s="10">
        <f>O234+O149</f>
        <v>1</v>
      </c>
      <c r="Q234" s="15"/>
    </row>
    <row r="235" spans="1:17">
      <c r="A235" s="5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10"/>
      <c r="P235" s="10"/>
      <c r="Q235" s="15"/>
    </row>
    <row r="236" spans="1:17">
      <c r="A236" s="5">
        <v>2001</v>
      </c>
      <c r="B236" s="2">
        <f t="shared" ref="B236:M236" si="55">C66-B151</f>
        <v>0</v>
      </c>
      <c r="C236" s="2">
        <f t="shared" si="55"/>
        <v>0</v>
      </c>
      <c r="D236" s="2">
        <f t="shared" si="55"/>
        <v>0</v>
      </c>
      <c r="E236" s="2">
        <f t="shared" si="55"/>
        <v>0</v>
      </c>
      <c r="F236" s="2">
        <f t="shared" si="55"/>
        <v>0</v>
      </c>
      <c r="G236" s="2">
        <f t="shared" si="55"/>
        <v>2915</v>
      </c>
      <c r="H236" s="2">
        <f t="shared" si="55"/>
        <v>11232</v>
      </c>
      <c r="I236" s="2">
        <f t="shared" si="55"/>
        <v>12502</v>
      </c>
      <c r="J236" s="2">
        <f t="shared" si="55"/>
        <v>1731</v>
      </c>
      <c r="K236" s="2">
        <f t="shared" si="55"/>
        <v>0</v>
      </c>
      <c r="L236" s="2">
        <f t="shared" si="55"/>
        <v>0</v>
      </c>
      <c r="M236" s="2">
        <f t="shared" si="55"/>
        <v>0</v>
      </c>
      <c r="N236" s="2">
        <f t="shared" ref="N236:N244" si="56">SUM(B236:M236)</f>
        <v>28380</v>
      </c>
      <c r="O236" s="10">
        <f>N236/O66</f>
        <v>0.60960154655783483</v>
      </c>
      <c r="P236" s="10">
        <f>O236+O151</f>
        <v>1</v>
      </c>
      <c r="Q236" s="15"/>
    </row>
    <row r="237" spans="1:17">
      <c r="A237" s="5">
        <v>2002</v>
      </c>
      <c r="B237" s="2">
        <f t="shared" ref="B237:M237" si="57">C67-B152</f>
        <v>0</v>
      </c>
      <c r="C237" s="2">
        <f t="shared" si="57"/>
        <v>0</v>
      </c>
      <c r="D237" s="2">
        <f t="shared" si="57"/>
        <v>0</v>
      </c>
      <c r="E237" s="2">
        <f t="shared" si="57"/>
        <v>0</v>
      </c>
      <c r="F237" s="2">
        <f t="shared" si="57"/>
        <v>0</v>
      </c>
      <c r="G237" s="2">
        <f t="shared" si="57"/>
        <v>5740</v>
      </c>
      <c r="H237" s="2">
        <f t="shared" si="57"/>
        <v>12472</v>
      </c>
      <c r="I237" s="2">
        <f t="shared" si="57"/>
        <v>3572</v>
      </c>
      <c r="J237" s="2">
        <f t="shared" si="57"/>
        <v>0</v>
      </c>
      <c r="K237" s="2">
        <f t="shared" si="57"/>
        <v>0</v>
      </c>
      <c r="L237" s="2">
        <f t="shared" si="57"/>
        <v>0</v>
      </c>
      <c r="M237" s="2">
        <f t="shared" si="57"/>
        <v>0</v>
      </c>
      <c r="N237" s="2">
        <f t="shared" si="56"/>
        <v>21784</v>
      </c>
      <c r="O237" s="10">
        <f>N237/O67</f>
        <v>0.4966372569135718</v>
      </c>
      <c r="P237" s="10">
        <f>O237+O152</f>
        <v>1</v>
      </c>
      <c r="Q237" s="15"/>
    </row>
    <row r="238" spans="1:17">
      <c r="A238" s="5">
        <v>2003</v>
      </c>
      <c r="B238" s="2">
        <f t="shared" ref="B238:M238" si="58">C68-B153</f>
        <v>0</v>
      </c>
      <c r="C238" s="2">
        <f t="shared" si="58"/>
        <v>0</v>
      </c>
      <c r="D238" s="2">
        <f t="shared" si="58"/>
        <v>0</v>
      </c>
      <c r="E238" s="2">
        <f t="shared" si="58"/>
        <v>0</v>
      </c>
      <c r="F238" s="2">
        <f t="shared" si="58"/>
        <v>0</v>
      </c>
      <c r="G238" s="2">
        <f t="shared" si="58"/>
        <v>501</v>
      </c>
      <c r="H238" s="2">
        <f t="shared" si="58"/>
        <v>11550</v>
      </c>
      <c r="I238" s="2">
        <f t="shared" si="58"/>
        <v>4748</v>
      </c>
      <c r="J238" s="2">
        <f t="shared" si="58"/>
        <v>0</v>
      </c>
      <c r="K238" s="2">
        <f t="shared" si="58"/>
        <v>0</v>
      </c>
      <c r="L238" s="2">
        <f t="shared" si="58"/>
        <v>0</v>
      </c>
      <c r="M238" s="2">
        <f t="shared" si="58"/>
        <v>0</v>
      </c>
      <c r="N238" s="2">
        <f t="shared" si="56"/>
        <v>16799</v>
      </c>
      <c r="O238" s="10">
        <f>N238/O68</f>
        <v>0.5837850986933556</v>
      </c>
      <c r="P238" s="10">
        <f>O238+O153</f>
        <v>1</v>
      </c>
      <c r="Q238" s="15"/>
    </row>
    <row r="239" spans="1:17">
      <c r="A239" s="5">
        <v>2004</v>
      </c>
      <c r="B239" s="2">
        <f t="shared" ref="B239:M239" si="59">C69-B154</f>
        <v>0</v>
      </c>
      <c r="C239" s="2">
        <f t="shared" si="59"/>
        <v>0</v>
      </c>
      <c r="D239" s="2">
        <f t="shared" si="59"/>
        <v>0</v>
      </c>
      <c r="E239" s="2">
        <f t="shared" si="59"/>
        <v>0</v>
      </c>
      <c r="F239" s="2">
        <f t="shared" si="59"/>
        <v>554</v>
      </c>
      <c r="G239" s="2">
        <f t="shared" si="59"/>
        <v>1720</v>
      </c>
      <c r="H239" s="2">
        <f t="shared" si="59"/>
        <v>1366</v>
      </c>
      <c r="I239" s="2">
        <f t="shared" si="59"/>
        <v>559</v>
      </c>
      <c r="J239" s="2">
        <f t="shared" si="59"/>
        <v>144</v>
      </c>
      <c r="K239" s="2">
        <f t="shared" si="59"/>
        <v>0</v>
      </c>
      <c r="L239" s="2">
        <f t="shared" si="59"/>
        <v>0</v>
      </c>
      <c r="M239" s="2">
        <f t="shared" si="59"/>
        <v>0</v>
      </c>
      <c r="N239" s="2">
        <f t="shared" si="56"/>
        <v>4343</v>
      </c>
      <c r="O239" s="10">
        <f>N239/O69</f>
        <v>0.74879310344827588</v>
      </c>
      <c r="P239" s="10">
        <f>O239+O154</f>
        <v>1</v>
      </c>
      <c r="Q239" s="15"/>
    </row>
    <row r="240" spans="1:17">
      <c r="A240" s="5">
        <v>2005</v>
      </c>
      <c r="B240" s="2">
        <f t="shared" ref="B240:M240" si="60">C70-B155</f>
        <v>0</v>
      </c>
      <c r="C240" s="2">
        <f t="shared" si="60"/>
        <v>0</v>
      </c>
      <c r="D240" s="2">
        <f t="shared" si="60"/>
        <v>0</v>
      </c>
      <c r="E240" s="2">
        <f t="shared" si="60"/>
        <v>0</v>
      </c>
      <c r="F240" s="2">
        <f t="shared" si="60"/>
        <v>0</v>
      </c>
      <c r="G240" s="2">
        <f t="shared" si="60"/>
        <v>1667</v>
      </c>
      <c r="H240" s="2">
        <f t="shared" si="60"/>
        <v>1187</v>
      </c>
      <c r="I240" s="2">
        <f t="shared" si="60"/>
        <v>375</v>
      </c>
      <c r="J240" s="2">
        <f t="shared" si="60"/>
        <v>0</v>
      </c>
      <c r="K240" s="2">
        <f t="shared" si="60"/>
        <v>0</v>
      </c>
      <c r="L240" s="2">
        <f t="shared" si="60"/>
        <v>0</v>
      </c>
      <c r="M240" s="2">
        <f t="shared" si="60"/>
        <v>0</v>
      </c>
      <c r="N240" s="2">
        <f t="shared" si="56"/>
        <v>3229</v>
      </c>
      <c r="O240" s="10">
        <f>N240/O70</f>
        <v>0.68527164685908315</v>
      </c>
      <c r="P240" s="10">
        <f>O240+O155</f>
        <v>1</v>
      </c>
      <c r="Q240" s="15"/>
    </row>
    <row r="241" spans="1:17">
      <c r="A241" s="5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10"/>
      <c r="P241" s="10"/>
      <c r="Q241" s="15"/>
    </row>
    <row r="242" spans="1:17">
      <c r="A242" s="5">
        <v>2006</v>
      </c>
      <c r="B242" s="2">
        <f t="shared" ref="B242:M242" si="61">C72-B157</f>
        <v>0</v>
      </c>
      <c r="C242" s="2">
        <f t="shared" si="61"/>
        <v>0</v>
      </c>
      <c r="D242" s="2">
        <f t="shared" si="61"/>
        <v>0</v>
      </c>
      <c r="E242" s="2">
        <f t="shared" si="61"/>
        <v>0</v>
      </c>
      <c r="F242" s="2">
        <f t="shared" si="61"/>
        <v>0</v>
      </c>
      <c r="G242" s="2">
        <f t="shared" si="61"/>
        <v>0</v>
      </c>
      <c r="H242" s="2">
        <f t="shared" si="61"/>
        <v>0</v>
      </c>
      <c r="I242" s="2">
        <f t="shared" si="61"/>
        <v>0</v>
      </c>
      <c r="J242" s="2">
        <f t="shared" si="61"/>
        <v>0</v>
      </c>
      <c r="K242" s="2">
        <f t="shared" si="61"/>
        <v>0</v>
      </c>
      <c r="L242" s="2">
        <f t="shared" si="61"/>
        <v>0</v>
      </c>
      <c r="M242" s="2">
        <f t="shared" si="61"/>
        <v>0</v>
      </c>
      <c r="N242" s="2">
        <f t="shared" si="56"/>
        <v>0</v>
      </c>
      <c r="O242" s="10">
        <v>0</v>
      </c>
      <c r="P242" s="10">
        <f>O242+O157</f>
        <v>0</v>
      </c>
      <c r="Q242" s="15"/>
    </row>
    <row r="243" spans="1:17">
      <c r="A243" s="5">
        <v>2007</v>
      </c>
      <c r="B243" s="2">
        <f t="shared" ref="B243:M243" si="62">C73-B158</f>
        <v>0</v>
      </c>
      <c r="C243" s="2">
        <f t="shared" si="62"/>
        <v>0</v>
      </c>
      <c r="D243" s="2">
        <f t="shared" si="62"/>
        <v>0</v>
      </c>
      <c r="E243" s="2">
        <f t="shared" si="62"/>
        <v>0</v>
      </c>
      <c r="F243" s="2">
        <f t="shared" si="62"/>
        <v>0</v>
      </c>
      <c r="G243" s="2">
        <f t="shared" si="62"/>
        <v>0</v>
      </c>
      <c r="H243" s="2">
        <f t="shared" si="62"/>
        <v>0</v>
      </c>
      <c r="I243" s="2">
        <f t="shared" si="62"/>
        <v>0</v>
      </c>
      <c r="J243" s="2">
        <f t="shared" si="62"/>
        <v>0</v>
      </c>
      <c r="K243" s="2">
        <f t="shared" si="62"/>
        <v>0</v>
      </c>
      <c r="L243" s="2">
        <f t="shared" si="62"/>
        <v>0</v>
      </c>
      <c r="M243" s="2">
        <f t="shared" si="62"/>
        <v>0</v>
      </c>
      <c r="N243" s="2">
        <v>0</v>
      </c>
      <c r="O243" s="10">
        <v>0</v>
      </c>
      <c r="P243" s="10">
        <v>0</v>
      </c>
      <c r="Q243" s="15"/>
    </row>
    <row r="244" spans="1:17">
      <c r="A244" s="5">
        <v>2008</v>
      </c>
      <c r="B244" s="2">
        <f t="shared" ref="B244:M244" si="63">C74-B159</f>
        <v>0</v>
      </c>
      <c r="C244" s="2">
        <f t="shared" si="63"/>
        <v>0</v>
      </c>
      <c r="D244" s="2">
        <f t="shared" si="63"/>
        <v>0</v>
      </c>
      <c r="E244" s="2">
        <f t="shared" si="63"/>
        <v>0</v>
      </c>
      <c r="F244" s="2">
        <f t="shared" si="63"/>
        <v>0</v>
      </c>
      <c r="G244" s="2">
        <f t="shared" si="63"/>
        <v>2041</v>
      </c>
      <c r="H244" s="2">
        <f t="shared" si="63"/>
        <v>10372</v>
      </c>
      <c r="I244" s="2">
        <f t="shared" si="63"/>
        <v>5588</v>
      </c>
      <c r="J244" s="2">
        <f t="shared" si="63"/>
        <v>0</v>
      </c>
      <c r="K244" s="2">
        <f t="shared" si="63"/>
        <v>0</v>
      </c>
      <c r="L244" s="2">
        <f t="shared" si="63"/>
        <v>0</v>
      </c>
      <c r="M244" s="2">
        <f t="shared" si="63"/>
        <v>0</v>
      </c>
      <c r="N244" s="2">
        <f t="shared" si="56"/>
        <v>18001</v>
      </c>
      <c r="O244" s="10">
        <f>N244/O74</f>
        <v>0.78422061514333019</v>
      </c>
      <c r="P244" s="10">
        <f>O244+O159</f>
        <v>1</v>
      </c>
      <c r="Q244" s="15"/>
    </row>
    <row r="245" spans="1:17">
      <c r="A245" s="5">
        <v>2009</v>
      </c>
      <c r="B245" s="2">
        <f t="shared" ref="B245:M245" si="64">C75-B160</f>
        <v>0</v>
      </c>
      <c r="C245" s="2">
        <f t="shared" si="64"/>
        <v>0</v>
      </c>
      <c r="D245" s="2">
        <f t="shared" si="64"/>
        <v>0</v>
      </c>
      <c r="E245" s="2">
        <f t="shared" si="64"/>
        <v>0</v>
      </c>
      <c r="F245" s="2">
        <f t="shared" si="64"/>
        <v>0</v>
      </c>
      <c r="G245" s="2">
        <f t="shared" si="64"/>
        <v>3034</v>
      </c>
      <c r="H245" s="2">
        <f t="shared" si="64"/>
        <v>9005</v>
      </c>
      <c r="I245" s="2">
        <f t="shared" si="64"/>
        <v>8695</v>
      </c>
      <c r="J245" s="2">
        <f t="shared" si="64"/>
        <v>715</v>
      </c>
      <c r="K245" s="2">
        <f t="shared" si="64"/>
        <v>0</v>
      </c>
      <c r="L245" s="2">
        <f t="shared" si="64"/>
        <v>0</v>
      </c>
      <c r="M245" s="2">
        <f t="shared" si="64"/>
        <v>0</v>
      </c>
      <c r="N245" s="2">
        <f t="shared" ref="N245" si="65">SUM(B245:M245)</f>
        <v>21449</v>
      </c>
      <c r="O245" s="10">
        <f>N245/O75</f>
        <v>0.66397350173353142</v>
      </c>
      <c r="P245" s="10">
        <f>O245+O160</f>
        <v>1</v>
      </c>
      <c r="Q245" s="15"/>
    </row>
    <row r="246" spans="1:17">
      <c r="A246" s="5">
        <v>2010</v>
      </c>
      <c r="B246" s="2">
        <f t="shared" ref="B246:M246" si="66">C76-B161</f>
        <v>0</v>
      </c>
      <c r="C246" s="2">
        <f t="shared" si="66"/>
        <v>0</v>
      </c>
      <c r="D246" s="2">
        <f t="shared" si="66"/>
        <v>0</v>
      </c>
      <c r="E246" s="2">
        <f t="shared" si="66"/>
        <v>0</v>
      </c>
      <c r="F246" s="2">
        <f t="shared" si="66"/>
        <v>0</v>
      </c>
      <c r="G246" s="2">
        <f t="shared" si="66"/>
        <v>0</v>
      </c>
      <c r="H246" s="2">
        <f t="shared" si="66"/>
        <v>6528</v>
      </c>
      <c r="I246" s="2">
        <f t="shared" si="66"/>
        <v>8183</v>
      </c>
      <c r="J246" s="2">
        <f t="shared" si="66"/>
        <v>254</v>
      </c>
      <c r="K246" s="2">
        <f t="shared" si="66"/>
        <v>0</v>
      </c>
      <c r="L246" s="2">
        <f t="shared" si="66"/>
        <v>0</v>
      </c>
      <c r="M246" s="2">
        <f t="shared" si="66"/>
        <v>0</v>
      </c>
      <c r="N246" s="2">
        <f t="shared" ref="N246" si="67">SUM(B246:M246)</f>
        <v>14965</v>
      </c>
      <c r="O246" s="10">
        <f>N246/O76</f>
        <v>0.67988732906274141</v>
      </c>
      <c r="P246" s="10">
        <f>O246+O161</f>
        <v>1</v>
      </c>
      <c r="Q246" s="15"/>
    </row>
    <row r="247" spans="1:17">
      <c r="A247" s="5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10"/>
      <c r="P247" s="10"/>
      <c r="Q247" s="15"/>
    </row>
    <row r="248" spans="1:17">
      <c r="A248" s="5">
        <v>2011</v>
      </c>
      <c r="B248" s="2">
        <f t="shared" ref="B248:M248" si="68">C78-B163</f>
        <v>0</v>
      </c>
      <c r="C248" s="2">
        <f t="shared" si="68"/>
        <v>0</v>
      </c>
      <c r="D248" s="2">
        <f t="shared" si="68"/>
        <v>0</v>
      </c>
      <c r="E248" s="2">
        <f t="shared" si="68"/>
        <v>0</v>
      </c>
      <c r="F248" s="2">
        <f t="shared" si="68"/>
        <v>29</v>
      </c>
      <c r="G248" s="2">
        <f t="shared" si="68"/>
        <v>3220</v>
      </c>
      <c r="H248" s="2">
        <f t="shared" si="68"/>
        <v>9894</v>
      </c>
      <c r="I248" s="2">
        <f t="shared" si="68"/>
        <v>5192</v>
      </c>
      <c r="J248" s="2">
        <f t="shared" si="68"/>
        <v>819</v>
      </c>
      <c r="K248" s="2">
        <f t="shared" si="68"/>
        <v>0</v>
      </c>
      <c r="L248" s="2">
        <f t="shared" si="68"/>
        <v>0</v>
      </c>
      <c r="M248" s="2">
        <f t="shared" si="68"/>
        <v>0</v>
      </c>
      <c r="N248" s="2">
        <f t="shared" ref="N248" si="69">SUM(B248:M248)</f>
        <v>19154</v>
      </c>
      <c r="O248" s="10">
        <f>N248/O78</f>
        <v>0.6777298138843677</v>
      </c>
      <c r="P248" s="10">
        <f t="shared" ref="P248:P253" si="70">O248+O163</f>
        <v>1</v>
      </c>
      <c r="Q248" s="15"/>
    </row>
    <row r="249" spans="1:17">
      <c r="A249" s="5">
        <v>2012</v>
      </c>
      <c r="B249" s="2">
        <f t="shared" ref="B249:M249" si="71">C79-B164</f>
        <v>0</v>
      </c>
      <c r="C249" s="2">
        <f t="shared" si="71"/>
        <v>0</v>
      </c>
      <c r="D249" s="2">
        <f t="shared" si="71"/>
        <v>0</v>
      </c>
      <c r="E249" s="2">
        <f t="shared" si="71"/>
        <v>0</v>
      </c>
      <c r="F249" s="2">
        <f t="shared" si="71"/>
        <v>421</v>
      </c>
      <c r="G249" s="2">
        <f t="shared" si="71"/>
        <v>9108</v>
      </c>
      <c r="H249" s="2">
        <f t="shared" si="71"/>
        <v>8074</v>
      </c>
      <c r="I249" s="2">
        <f t="shared" si="71"/>
        <v>5677</v>
      </c>
      <c r="J249" s="2">
        <f t="shared" si="71"/>
        <v>81</v>
      </c>
      <c r="K249" s="2">
        <f t="shared" si="71"/>
        <v>0</v>
      </c>
      <c r="L249" s="2">
        <f t="shared" si="71"/>
        <v>0</v>
      </c>
      <c r="M249" s="2">
        <f t="shared" si="71"/>
        <v>0</v>
      </c>
      <c r="N249" s="2">
        <f t="shared" ref="N249" si="72">SUM(B249:M249)</f>
        <v>23361</v>
      </c>
      <c r="O249" s="10">
        <f>N249/O79</f>
        <v>0.51762646517914512</v>
      </c>
      <c r="P249" s="10">
        <f t="shared" si="70"/>
        <v>1</v>
      </c>
      <c r="Q249" s="15"/>
    </row>
    <row r="250" spans="1:17">
      <c r="A250" s="5">
        <v>2013</v>
      </c>
      <c r="B250" s="2">
        <f t="shared" ref="B250:M250" si="73">C80-B165</f>
        <v>0</v>
      </c>
      <c r="C250" s="2">
        <f t="shared" si="73"/>
        <v>0</v>
      </c>
      <c r="D250" s="2">
        <f t="shared" si="73"/>
        <v>0</v>
      </c>
      <c r="E250" s="2">
        <f t="shared" si="73"/>
        <v>0</v>
      </c>
      <c r="F250" s="2">
        <f t="shared" si="73"/>
        <v>0</v>
      </c>
      <c r="G250" s="2">
        <f t="shared" si="73"/>
        <v>2425</v>
      </c>
      <c r="H250" s="2">
        <f t="shared" si="73"/>
        <v>6567</v>
      </c>
      <c r="I250" s="2">
        <f t="shared" si="73"/>
        <v>4460</v>
      </c>
      <c r="J250" s="2">
        <f t="shared" si="73"/>
        <v>0</v>
      </c>
      <c r="K250" s="2">
        <f t="shared" si="73"/>
        <v>0</v>
      </c>
      <c r="L250" s="2">
        <f t="shared" si="73"/>
        <v>0</v>
      </c>
      <c r="M250" s="2">
        <f t="shared" si="73"/>
        <v>0</v>
      </c>
      <c r="N250" s="2">
        <f t="shared" ref="N250:N252" si="74">SUM(B250:M250)</f>
        <v>13452</v>
      </c>
      <c r="O250" s="10">
        <f>N250/O80</f>
        <v>0.54959960777904882</v>
      </c>
      <c r="P250" s="10">
        <f t="shared" si="70"/>
        <v>1</v>
      </c>
      <c r="Q250" s="15"/>
    </row>
    <row r="251" spans="1:17">
      <c r="A251" s="5">
        <v>2014</v>
      </c>
      <c r="B251" s="2">
        <f t="shared" ref="B251:M251" si="75">C81-B166</f>
        <v>0</v>
      </c>
      <c r="C251" s="2">
        <f t="shared" si="75"/>
        <v>0</v>
      </c>
      <c r="D251" s="2">
        <f t="shared" si="75"/>
        <v>0</v>
      </c>
      <c r="E251" s="2">
        <f t="shared" si="75"/>
        <v>0</v>
      </c>
      <c r="F251" s="2">
        <f t="shared" si="75"/>
        <v>0</v>
      </c>
      <c r="G251" s="2">
        <f t="shared" si="75"/>
        <v>0</v>
      </c>
      <c r="H251" s="2">
        <f t="shared" si="75"/>
        <v>0</v>
      </c>
      <c r="I251" s="2">
        <f t="shared" si="75"/>
        <v>0</v>
      </c>
      <c r="J251" s="2">
        <f t="shared" si="75"/>
        <v>0</v>
      </c>
      <c r="K251" s="2">
        <f t="shared" si="75"/>
        <v>0</v>
      </c>
      <c r="L251" s="2">
        <f t="shared" si="75"/>
        <v>0</v>
      </c>
      <c r="M251" s="2">
        <f t="shared" si="75"/>
        <v>0</v>
      </c>
      <c r="N251" s="2">
        <f t="shared" si="74"/>
        <v>0</v>
      </c>
      <c r="O251" s="10">
        <v>0</v>
      </c>
      <c r="P251" s="10">
        <f t="shared" si="70"/>
        <v>0</v>
      </c>
      <c r="Q251" s="15"/>
    </row>
    <row r="252" spans="1:17">
      <c r="A252" s="5">
        <v>2015</v>
      </c>
      <c r="B252" s="2">
        <f t="shared" ref="B252" si="76">C82-B167</f>
        <v>0</v>
      </c>
      <c r="C252" s="2">
        <f t="shared" ref="C252" si="77">D82-C167</f>
        <v>0</v>
      </c>
      <c r="D252" s="2">
        <f t="shared" ref="D252" si="78">E82-D167</f>
        <v>0</v>
      </c>
      <c r="E252" s="2">
        <f t="shared" ref="E252" si="79">F82-E167</f>
        <v>157</v>
      </c>
      <c r="F252" s="2">
        <f t="shared" ref="F252" si="80">G82-F167</f>
        <v>639</v>
      </c>
      <c r="G252" s="2">
        <f t="shared" ref="G252" si="81">H82-G167</f>
        <v>82</v>
      </c>
      <c r="H252" s="2">
        <f t="shared" ref="H252" si="82">I82-H167</f>
        <v>9399</v>
      </c>
      <c r="I252" s="2">
        <f t="shared" ref="I252" si="83">J82-I167</f>
        <v>4893</v>
      </c>
      <c r="J252" s="2">
        <f t="shared" ref="J252" si="84">K82-J167</f>
        <v>0</v>
      </c>
      <c r="K252" s="2">
        <f t="shared" ref="K252" si="85">L82-K167</f>
        <v>0</v>
      </c>
      <c r="L252" s="2">
        <f t="shared" ref="L252" si="86">M82-L167</f>
        <v>0</v>
      </c>
      <c r="M252" s="2">
        <f t="shared" ref="M252" si="87">N82-M167</f>
        <v>0</v>
      </c>
      <c r="N252" s="2">
        <f t="shared" si="74"/>
        <v>15170</v>
      </c>
      <c r="O252" s="10">
        <f>N252/O82</f>
        <v>0.6285998425392616</v>
      </c>
      <c r="P252" s="10">
        <f t="shared" si="70"/>
        <v>1</v>
      </c>
      <c r="Q252" s="15"/>
    </row>
    <row r="253" spans="1:17">
      <c r="A253" s="5">
        <v>2016</v>
      </c>
      <c r="B253" s="2">
        <f t="shared" ref="B253:M253" si="88">C83-B168</f>
        <v>0</v>
      </c>
      <c r="C253" s="2">
        <f t="shared" si="88"/>
        <v>0</v>
      </c>
      <c r="D253" s="2">
        <f t="shared" si="88"/>
        <v>0</v>
      </c>
      <c r="E253" s="2">
        <f t="shared" si="88"/>
        <v>0</v>
      </c>
      <c r="F253" s="2">
        <f t="shared" si="88"/>
        <v>0</v>
      </c>
      <c r="G253" s="2">
        <f t="shared" si="88"/>
        <v>4396</v>
      </c>
      <c r="H253" s="2">
        <f t="shared" si="88"/>
        <v>7551</v>
      </c>
      <c r="I253" s="2">
        <f t="shared" si="88"/>
        <v>4897</v>
      </c>
      <c r="J253" s="2">
        <f t="shared" si="88"/>
        <v>0</v>
      </c>
      <c r="K253" s="2">
        <f t="shared" si="88"/>
        <v>0</v>
      </c>
      <c r="L253" s="2">
        <f t="shared" si="88"/>
        <v>0</v>
      </c>
      <c r="M253" s="2">
        <f t="shared" si="88"/>
        <v>0</v>
      </c>
      <c r="N253" s="2">
        <f t="shared" ref="N253" si="89">SUM(B253:M253)</f>
        <v>16844</v>
      </c>
      <c r="O253" s="10">
        <f>N253/O83</f>
        <v>0.61250909090909089</v>
      </c>
      <c r="P253" s="10">
        <f t="shared" si="70"/>
        <v>1</v>
      </c>
      <c r="Q253" s="15"/>
    </row>
    <row r="254" spans="1:17">
      <c r="A254" s="5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0"/>
      <c r="P254" s="10"/>
      <c r="Q254" s="15"/>
    </row>
    <row r="255" spans="1:17" ht="15.75" thickBot="1">
      <c r="A255" s="16" t="s">
        <v>1</v>
      </c>
      <c r="B255" s="13">
        <f>SUM(B177:B253)</f>
        <v>0</v>
      </c>
      <c r="C255" s="13">
        <f t="shared" ref="C255:N255" si="90">SUM(C177:C253)</f>
        <v>0</v>
      </c>
      <c r="D255" s="13">
        <f t="shared" si="90"/>
        <v>0</v>
      </c>
      <c r="E255" s="13">
        <f t="shared" si="90"/>
        <v>4373</v>
      </c>
      <c r="F255" s="13">
        <f t="shared" si="90"/>
        <v>77537</v>
      </c>
      <c r="G255" s="13">
        <f t="shared" si="90"/>
        <v>219784</v>
      </c>
      <c r="H255" s="13">
        <f t="shared" si="90"/>
        <v>577370</v>
      </c>
      <c r="I255" s="13">
        <f t="shared" si="90"/>
        <v>497340</v>
      </c>
      <c r="J255" s="13">
        <f t="shared" si="90"/>
        <v>80156</v>
      </c>
      <c r="K255" s="13">
        <f t="shared" si="90"/>
        <v>533</v>
      </c>
      <c r="L255" s="13">
        <f t="shared" si="90"/>
        <v>-6</v>
      </c>
      <c r="M255" s="13">
        <f t="shared" si="90"/>
        <v>0</v>
      </c>
      <c r="N255" s="13">
        <f t="shared" si="90"/>
        <v>1457087</v>
      </c>
      <c r="O255" s="14">
        <f>N255/O85</f>
        <v>0.55877013484845461</v>
      </c>
      <c r="P255" s="10">
        <f>O255+O170</f>
        <v>1</v>
      </c>
      <c r="Q255" s="15"/>
    </row>
    <row r="256" spans="1:17" ht="16.5" thickTop="1" thickBot="1">
      <c r="A256" s="25" t="s">
        <v>2</v>
      </c>
      <c r="B256" s="26">
        <f>AVERAGE(B177:B253)</f>
        <v>0</v>
      </c>
      <c r="C256" s="26">
        <f t="shared" ref="C256:O256" si="91">AVERAGE(C177:C253)</f>
        <v>0</v>
      </c>
      <c r="D256" s="26">
        <f t="shared" si="91"/>
        <v>0</v>
      </c>
      <c r="E256" s="26">
        <f t="shared" si="91"/>
        <v>67.276923076923083</v>
      </c>
      <c r="F256" s="26">
        <f t="shared" si="91"/>
        <v>1192.876923076923</v>
      </c>
      <c r="G256" s="26">
        <f t="shared" si="91"/>
        <v>3381.2923076923075</v>
      </c>
      <c r="H256" s="26">
        <f t="shared" si="91"/>
        <v>8882.6153846153848</v>
      </c>
      <c r="I256" s="26">
        <f t="shared" si="91"/>
        <v>7651.3846153846152</v>
      </c>
      <c r="J256" s="26">
        <f t="shared" si="91"/>
        <v>1233.1692307692308</v>
      </c>
      <c r="K256" s="26">
        <f t="shared" si="91"/>
        <v>8.1999999999999993</v>
      </c>
      <c r="L256" s="26">
        <f t="shared" si="91"/>
        <v>-9.2307692307692313E-2</v>
      </c>
      <c r="M256" s="26">
        <f t="shared" si="91"/>
        <v>0</v>
      </c>
      <c r="N256" s="26">
        <f t="shared" si="91"/>
        <v>22416.723076923077</v>
      </c>
      <c r="O256" s="27">
        <f t="shared" si="91"/>
        <v>0.55445455945338029</v>
      </c>
      <c r="P256" s="10"/>
      <c r="Q256" s="15"/>
    </row>
    <row r="257" spans="1:17" ht="15.75" thickTop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15"/>
      <c r="Q257" s="15"/>
    </row>
    <row r="258" spans="1:17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</row>
    <row r="259" spans="1:17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</row>
    <row r="260" spans="1:17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</row>
    <row r="261" spans="1:17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</row>
    <row r="262" spans="1:17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</row>
    <row r="263" spans="1:17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</row>
    <row r="264" spans="1:17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</row>
    <row r="265" spans="1:17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</row>
    <row r="266" spans="1:17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</row>
    <row r="267" spans="1:17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</row>
    <row r="268" spans="1:17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</row>
    <row r="269" spans="1:17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</row>
    <row r="270" spans="1:17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</row>
    <row r="271" spans="1:17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</row>
    <row r="272" spans="1:17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</row>
    <row r="273" spans="1:17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</row>
    <row r="274" spans="1:17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</row>
    <row r="275" spans="1:17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</row>
    <row r="276" spans="1:17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</row>
    <row r="277" spans="1:17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</row>
    <row r="278" spans="1:17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</row>
    <row r="279" spans="1:17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</row>
  </sheetData>
  <mergeCells count="9">
    <mergeCell ref="A173:O173"/>
    <mergeCell ref="A174:O174"/>
    <mergeCell ref="B2:O2"/>
    <mergeCell ref="B3:O3"/>
    <mergeCell ref="B4:O4"/>
    <mergeCell ref="A87:O87"/>
    <mergeCell ref="A88:O88"/>
    <mergeCell ref="A89:O89"/>
    <mergeCell ref="A172:O172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6" max="16383" man="1"/>
    <brk id="1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WPeck</cp:lastModifiedBy>
  <cp:lastPrinted>2012-01-11T14:16:21Z</cp:lastPrinted>
  <dcterms:created xsi:type="dcterms:W3CDTF">2002-12-05T18:49:03Z</dcterms:created>
  <dcterms:modified xsi:type="dcterms:W3CDTF">2017-02-07T20:43:36Z</dcterms:modified>
</cp:coreProperties>
</file>