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9375" windowHeight="4455" activeTab="1"/>
  </bookViews>
  <sheets>
    <sheet name="CBCU_byCanalID" sheetId="1" r:id="rId1"/>
    <sheet name="Sub-basin" sheetId="2" r:id="rId2"/>
  </sheets>
  <definedNames>
    <definedName name="SW_Deliveries_byCanalID">CBCU_byCanalID!$A$2:$F$47</definedName>
  </definedNames>
  <calcPr calcId="145621"/>
  <pivotCaches>
    <pivotCache cacheId="12" r:id="rId3"/>
    <pivotCache cacheId="15" r:id="rId4"/>
  </pivotCaches>
</workbook>
</file>

<file path=xl/calcChain.xml><?xml version="1.0" encoding="utf-8"?>
<calcChain xmlns="http://schemas.openxmlformats.org/spreadsheetml/2006/main">
  <c r="G58" i="1" l="1"/>
  <c r="H58" i="1"/>
  <c r="G59" i="1"/>
  <c r="H59" i="1"/>
  <c r="G48" i="1"/>
  <c r="H48" i="1"/>
  <c r="G53" i="1" l="1"/>
  <c r="H53" i="1"/>
  <c r="G54" i="1"/>
  <c r="H54" i="1"/>
  <c r="G55" i="1"/>
  <c r="H55" i="1"/>
  <c r="G56" i="1"/>
  <c r="H56" i="1"/>
  <c r="G57" i="1"/>
  <c r="H57" i="1"/>
  <c r="G4" i="1"/>
  <c r="H4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H52" i="1"/>
  <c r="G52" i="1"/>
  <c r="H3" i="1"/>
  <c r="G3" i="1"/>
</calcChain>
</file>

<file path=xl/sharedStrings.xml><?xml version="1.0" encoding="utf-8"?>
<sst xmlns="http://schemas.openxmlformats.org/spreadsheetml/2006/main" count="200" uniqueCount="130">
  <si>
    <t>Small Pumpers</t>
  </si>
  <si>
    <t>Canal_ID</t>
  </si>
  <si>
    <t>Canal_Name_RightID</t>
  </si>
  <si>
    <t>Delivery_acft</t>
  </si>
  <si>
    <t>Parcel Acres</t>
  </si>
  <si>
    <t>Delivery_Depth_in</t>
  </si>
  <si>
    <t>Return flow (acft)</t>
  </si>
  <si>
    <t>CBCU (acft)</t>
  </si>
  <si>
    <t>Sub-basin</t>
  </si>
  <si>
    <t>Red Willow Creek</t>
  </si>
  <si>
    <t>1153</t>
  </si>
  <si>
    <t>1182</t>
  </si>
  <si>
    <t>1183</t>
  </si>
  <si>
    <t>1233</t>
  </si>
  <si>
    <t>1272</t>
  </si>
  <si>
    <t>Medicine Creek - Below</t>
  </si>
  <si>
    <t>1274</t>
  </si>
  <si>
    <t>1275</t>
  </si>
  <si>
    <t>1277</t>
  </si>
  <si>
    <t>1282</t>
  </si>
  <si>
    <t>1372</t>
  </si>
  <si>
    <t>1501</t>
  </si>
  <si>
    <t>Prairie Dog Creek</t>
  </si>
  <si>
    <t>1505</t>
  </si>
  <si>
    <t>1506</t>
  </si>
  <si>
    <t>1586</t>
  </si>
  <si>
    <t>1617</t>
  </si>
  <si>
    <t>1618</t>
  </si>
  <si>
    <t>1619</t>
  </si>
  <si>
    <t>1621</t>
  </si>
  <si>
    <t>1737</t>
  </si>
  <si>
    <t>1755</t>
  </si>
  <si>
    <t>1756</t>
  </si>
  <si>
    <t>1757</t>
  </si>
  <si>
    <t>1792</t>
  </si>
  <si>
    <t>Republican River - Below</t>
  </si>
  <si>
    <t>1795</t>
  </si>
  <si>
    <t>1799</t>
  </si>
  <si>
    <t>1800</t>
  </si>
  <si>
    <t>1801</t>
  </si>
  <si>
    <t>1802</t>
  </si>
  <si>
    <t>1809</t>
  </si>
  <si>
    <t>1824</t>
  </si>
  <si>
    <t>9853</t>
  </si>
  <si>
    <t>9854</t>
  </si>
  <si>
    <t>Buffalo Creek</t>
  </si>
  <si>
    <t>Non-Federal Canals</t>
  </si>
  <si>
    <t>941</t>
  </si>
  <si>
    <t>944</t>
  </si>
  <si>
    <t>946</t>
  </si>
  <si>
    <t>947</t>
  </si>
  <si>
    <t>1753</t>
  </si>
  <si>
    <t>10049</t>
  </si>
  <si>
    <t>Grand Total</t>
  </si>
  <si>
    <t>Medicine Creek - Above</t>
  </si>
  <si>
    <t>Republican River - Above</t>
  </si>
  <si>
    <t>Row Labels</t>
  </si>
  <si>
    <t>App</t>
  </si>
  <si>
    <t>A10458BR</t>
  </si>
  <si>
    <t>A3701</t>
  </si>
  <si>
    <t>A4205</t>
  </si>
  <si>
    <t>A4206</t>
  </si>
  <si>
    <t>A4665</t>
  </si>
  <si>
    <t>A8525</t>
  </si>
  <si>
    <t>A3079</t>
  </si>
  <si>
    <t>A3082</t>
  </si>
  <si>
    <t>A3161</t>
  </si>
  <si>
    <t>A5468</t>
  </si>
  <si>
    <t>A11007</t>
  </si>
  <si>
    <t>A7586</t>
  </si>
  <si>
    <t>A8401</t>
  </si>
  <si>
    <t>A15741</t>
  </si>
  <si>
    <t>A17236</t>
  </si>
  <si>
    <t>A3632</t>
  </si>
  <si>
    <t>A6576A</t>
  </si>
  <si>
    <t>A11817A</t>
  </si>
  <si>
    <t>A6576B</t>
  </si>
  <si>
    <t>A11817B</t>
  </si>
  <si>
    <t>A11820</t>
  </si>
  <si>
    <t>A11820R</t>
  </si>
  <si>
    <t>A13585</t>
  </si>
  <si>
    <t>A17137</t>
  </si>
  <si>
    <t>A6175</t>
  </si>
  <si>
    <t>A9065</t>
  </si>
  <si>
    <t>A3240R</t>
  </si>
  <si>
    <t>A5468R</t>
  </si>
  <si>
    <t>A1042R</t>
  </si>
  <si>
    <t>A3623</t>
  </si>
  <si>
    <t>A2029</t>
  </si>
  <si>
    <t>A2948</t>
  </si>
  <si>
    <t>A3047</t>
  </si>
  <si>
    <t>D117</t>
  </si>
  <si>
    <t>A924</t>
  </si>
  <si>
    <t>A2917A</t>
  </si>
  <si>
    <t>A2917B</t>
  </si>
  <si>
    <t>A1202</t>
  </si>
  <si>
    <t>A1444</t>
  </si>
  <si>
    <t>Sum of Delivery_acft</t>
  </si>
  <si>
    <t>992</t>
  </si>
  <si>
    <t>1814</t>
  </si>
  <si>
    <t>1816</t>
  </si>
  <si>
    <t>1815</t>
  </si>
  <si>
    <t>1154</t>
  </si>
  <si>
    <t>1731</t>
  </si>
  <si>
    <t>1046</t>
  </si>
  <si>
    <t>1805</t>
  </si>
  <si>
    <t>1432</t>
  </si>
  <si>
    <t>961</t>
  </si>
  <si>
    <t>962</t>
  </si>
  <si>
    <t>1736</t>
  </si>
  <si>
    <t>1267</t>
  </si>
  <si>
    <t>A5184</t>
  </si>
  <si>
    <t>A3252</t>
  </si>
  <si>
    <t>A3443</t>
  </si>
  <si>
    <t>A8422</t>
  </si>
  <si>
    <t>A15258</t>
  </si>
  <si>
    <t>A5038</t>
  </si>
  <si>
    <t>A4222R</t>
  </si>
  <si>
    <t>A16774</t>
  </si>
  <si>
    <t>Sappa Creek - Above</t>
  </si>
  <si>
    <t>A3221</t>
  </si>
  <si>
    <t>A14171</t>
  </si>
  <si>
    <t>A2357</t>
  </si>
  <si>
    <t>A3614</t>
  </si>
  <si>
    <t>933</t>
  </si>
  <si>
    <t>934</t>
  </si>
  <si>
    <t>1311</t>
  </si>
  <si>
    <t>D1025R</t>
  </si>
  <si>
    <t>A1079</t>
  </si>
  <si>
    <t>A16466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</si>
</sst>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10"/>
      <color indexed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0" xfId="0" applyFill="1"/>
    <xf numFmtId="0" fontId="4" fillId="0" borderId="0" xfId="0" applyFont="1" applyFill="1"/>
    <xf numFmtId="1" fontId="0" fillId="3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 applyFill="1" applyAlignment="1">
      <alignment horizontal="center"/>
    </xf>
    <xf numFmtId="1" fontId="0" fillId="2" borderId="0" xfId="0" applyNumberFormat="1" applyFont="1" applyFill="1" applyAlignment="1">
      <alignment horizontal="right"/>
    </xf>
    <xf numFmtId="0" fontId="1" fillId="0" borderId="0" xfId="2"/>
    <xf numFmtId="1" fontId="0" fillId="0" borderId="0" xfId="0" applyNumberFormat="1"/>
  </cellXfs>
  <cellStyles count="3">
    <cellStyle name="Normal" xfId="0" builtinId="0"/>
    <cellStyle name="Normal 2" xfId="1"/>
    <cellStyle name="Normal 3" xfId="2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urgert, Kari" refreshedDate="42838.403500925924" createdVersion="4" refreshedVersion="4" minRefreshableVersion="3" recordCount="46">
  <cacheSource type="worksheet">
    <worksheetSource ref="A2:I48" sheet="CBCU_byCanalID"/>
  </cacheSource>
  <cacheFields count="9">
    <cacheField name="Canal_ID" numFmtId="0">
      <sharedItems containsSemiMixedTypes="0" containsString="0" containsNumber="1" containsInteger="1" minValue="9005" maxValue="9235"/>
    </cacheField>
    <cacheField name="Canal_Name_RightID" numFmtId="0">
      <sharedItems/>
    </cacheField>
    <cacheField name="App" numFmtId="0">
      <sharedItems/>
    </cacheField>
    <cacheField name="Delivery_acft" numFmtId="0">
      <sharedItems containsSemiMixedTypes="0" containsString="0" containsNumber="1" minValue="0.14807442500000001" maxValue="153.9881953"/>
    </cacheField>
    <cacheField name="Parcel Acres" numFmtId="0">
      <sharedItems containsSemiMixedTypes="0" containsString="0" containsNumber="1" minValue="7.51889252125215" maxValue="455.14543235251602"/>
    </cacheField>
    <cacheField name="Delivery_Depth_in" numFmtId="0">
      <sharedItems containsSemiMixedTypes="0" containsString="0" containsNumber="1" minValue="0.23632377972921001" maxValue="13.069318784748001"/>
    </cacheField>
    <cacheField name="Return flow (acft)" numFmtId="1">
      <sharedItems containsSemiMixedTypes="0" containsString="0" containsNumber="1" minValue="3.7018606250000002E-2" maxValue="38.497048825"/>
    </cacheField>
    <cacheField name="CBCU (acft)" numFmtId="1">
      <sharedItems containsSemiMixedTypes="0" containsString="0" containsNumber="1" minValue="0.11105581875000001" maxValue="115.49114647499999"/>
    </cacheField>
    <cacheField name="Sub-basin" numFmtId="0">
      <sharedItems count="8">
        <s v="Republican River - Below"/>
        <s v="Republican River - Above"/>
        <s v="Red Willow Creek"/>
        <s v="Prairie Dog Creek"/>
        <s v="Medicine Creek - Below"/>
        <s v="Buffalo Creek"/>
        <s v="Medicine Creek - Above"/>
        <s v="Sappa Creek - Abov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urgert, Kari" refreshedDate="42838.403870833332" createdVersion="4" refreshedVersion="4" minRefreshableVersion="3" recordCount="8">
  <cacheSource type="worksheet">
    <worksheetSource ref="A51:I59" sheet="CBCU_byCanalID"/>
  </cacheSource>
  <cacheFields count="9">
    <cacheField name="Canal_ID" numFmtId="0">
      <sharedItems containsSemiMixedTypes="0" containsString="0" containsNumber="1" containsInteger="1" minValue="9079" maxValue="9245"/>
    </cacheField>
    <cacheField name="Canal_Name_RightID" numFmtId="0">
      <sharedItems/>
    </cacheField>
    <cacheField name="App" numFmtId="0">
      <sharedItems/>
    </cacheField>
    <cacheField name="Delivery_acft" numFmtId="0">
      <sharedItems containsSemiMixedTypes="0" containsString="0" containsNumber="1" minValue="3.87" maxValue="1865.73158260882"/>
    </cacheField>
    <cacheField name="Parcel Acres" numFmtId="0">
      <sharedItems containsSemiMixedTypes="0" containsString="0" containsNumber="1" minValue="8.2940117816122196" maxValue="565.59219437785498"/>
    </cacheField>
    <cacheField name="Delivery_Depth_in" numFmtId="0">
      <sharedItems containsSemiMixedTypes="0" containsString="0" containsNumber="1" minValue="0.194711830451127" maxValue="60.791075252245598"/>
    </cacheField>
    <cacheField name="Return flow (acft)" numFmtId="1">
      <sharedItems containsSemiMixedTypes="0" containsString="0" containsNumber="1" minValue="0.96750000000000003" maxValue="466.43289565220499"/>
    </cacheField>
    <cacheField name="CBCU (acft)" numFmtId="1">
      <sharedItems containsSemiMixedTypes="0" containsString="0" containsNumber="1" minValue="2.9024999999999999" maxValue="1399.298686956615"/>
    </cacheField>
    <cacheField name="Sub-basin" numFmtId="0">
      <sharedItems count="2">
        <s v="Buffalo Creek"/>
        <s v="Republican River - Abov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6">
  <r>
    <n v="9005"/>
    <s v="1799"/>
    <s v="A7586"/>
    <n v="36.747500000000002"/>
    <n v="192.86902002278799"/>
    <n v="2.28637030430236"/>
    <n v="9.1868750000000006"/>
    <n v="27.560625000000002"/>
    <x v="0"/>
  </r>
  <r>
    <n v="9006"/>
    <s v="1824"/>
    <s v="A15741"/>
    <n v="37.651720320000003"/>
    <n v="73.505576909878599"/>
    <n v="6.1467532510350003"/>
    <n v="9.4129300800000006"/>
    <n v="28.23879024"/>
    <x v="0"/>
  </r>
  <r>
    <n v="9008"/>
    <s v="992"/>
    <s v="A5184"/>
    <n v="2.9001104999999998"/>
    <n v="92.8141070729734"/>
    <n v="0.37495728933359301"/>
    <n v="0.72502762499999995"/>
    <n v="2.1750828749999997"/>
    <x v="1"/>
  </r>
  <r>
    <n v="9014"/>
    <s v="1619"/>
    <s v="A6175"/>
    <n v="29.532942027473101"/>
    <n v="73.129248851983206"/>
    <n v="4.8461499317050203"/>
    <n v="7.3832355068682753"/>
    <n v="22.149706520604827"/>
    <x v="1"/>
  </r>
  <r>
    <n v="9015"/>
    <s v="1618"/>
    <s v="A17137"/>
    <n v="14.834979628380999"/>
    <n v="36.734264942137102"/>
    <n v="4.8461499317050203"/>
    <n v="3.7087449070952498"/>
    <n v="11.12623472128575"/>
    <x v="1"/>
  </r>
  <r>
    <n v="9016"/>
    <s v="1617"/>
    <s v="A13585"/>
    <n v="29.532942027473101"/>
    <n v="73.129248851983206"/>
    <n v="4.8461499317050203"/>
    <n v="7.3832355068682753"/>
    <n v="22.149706520604827"/>
    <x v="1"/>
  </r>
  <r>
    <n v="9017"/>
    <s v="1621"/>
    <s v="A9065"/>
    <n v="4.3446566666727398"/>
    <n v="10.7582061502026"/>
    <n v="4.8461499317050203"/>
    <n v="1.0861641666681849"/>
    <n v="3.2584925000045546"/>
    <x v="1"/>
  </r>
  <r>
    <n v="9019"/>
    <s v="1814"/>
    <s v="A3252"/>
    <n v="16"/>
    <n v="88.9248148658411"/>
    <n v="2.1591273514560201"/>
    <n v="4"/>
    <n v="12"/>
    <x v="0"/>
  </r>
  <r>
    <n v="9020"/>
    <s v="1816"/>
    <s v="A3443"/>
    <n v="16"/>
    <n v="88.9248148658411"/>
    <n v="2.1591273514560201"/>
    <n v="4"/>
    <n v="12"/>
    <x v="0"/>
  </r>
  <r>
    <n v="9021"/>
    <s v="1815"/>
    <s v="A8422"/>
    <n v="16"/>
    <n v="88.9248148658411"/>
    <n v="2.1591273514560201"/>
    <n v="4"/>
    <n v="12"/>
    <x v="0"/>
  </r>
  <r>
    <n v="9053"/>
    <s v="1153"/>
    <s v="A3082"/>
    <n v="0.14807442500000001"/>
    <n v="7.51889252125215"/>
    <n v="0.23632377972921001"/>
    <n v="3.7018606250000002E-2"/>
    <n v="0.11105581875000001"/>
    <x v="2"/>
  </r>
  <r>
    <n v="9054"/>
    <s v="1154"/>
    <s v="A15258"/>
    <n v="0.29492129"/>
    <n v="11.212579703913701"/>
    <n v="0.31563258174786402"/>
    <n v="7.3730322500000001E-2"/>
    <n v="0.2211909675"/>
    <x v="2"/>
  </r>
  <r>
    <n v="9062"/>
    <s v="1586"/>
    <s v="A3079"/>
    <n v="33.81"/>
    <n v="45.879419413916402"/>
    <n v="8.8431807809000897"/>
    <n v="8.4525000000000006"/>
    <n v="25.357500000000002"/>
    <x v="1"/>
  </r>
  <r>
    <n v="9067"/>
    <s v="1756"/>
    <s v="A4665"/>
    <n v="14.7372327175"/>
    <n v="261.51133812654001"/>
    <n v="0.67624904479065995"/>
    <n v="3.6843081793749999"/>
    <n v="11.052924538125"/>
    <x v="1"/>
  </r>
  <r>
    <n v="9068"/>
    <s v="1755"/>
    <s v="A4206"/>
    <n v="14.7372327175"/>
    <n v="261.51133812654001"/>
    <n v="0.67624904479065995"/>
    <n v="3.6843081793749999"/>
    <n v="11.052924538125"/>
    <x v="1"/>
  </r>
  <r>
    <n v="9069"/>
    <s v="1737"/>
    <s v="A4205"/>
    <n v="14.7372327175"/>
    <n v="261.51133812654001"/>
    <n v="0.67624904479065995"/>
    <n v="3.6843081793749999"/>
    <n v="11.052924538125"/>
    <x v="1"/>
  </r>
  <r>
    <n v="9070"/>
    <s v="1757"/>
    <s v="A8525"/>
    <n v="14.7372327175"/>
    <n v="261.51133812654001"/>
    <n v="0.67624904479065995"/>
    <n v="3.6843081793749999"/>
    <n v="11.052924538125"/>
    <x v="1"/>
  </r>
  <r>
    <n v="9071"/>
    <s v="1501"/>
    <s v="A11007"/>
    <n v="9.81188708"/>
    <n v="32.322149515789398"/>
    <n v="3.6427851094025399"/>
    <n v="2.45297177"/>
    <n v="7.3589153100000004"/>
    <x v="3"/>
  </r>
  <r>
    <n v="9072"/>
    <s v="1282"/>
    <s v="A17236"/>
    <n v="127.428"/>
    <n v="117.00196660475601"/>
    <n v="13.069318784748001"/>
    <n v="31.856999999999999"/>
    <n v="95.570999999999998"/>
    <x v="4"/>
  </r>
  <r>
    <n v="9077"/>
    <s v="1731"/>
    <s v="A5038"/>
    <n v="9.298"/>
    <n v="97.180227108694893"/>
    <n v="1.1481347936674799"/>
    <n v="2.3245"/>
    <n v="6.9734999999999996"/>
    <x v="1"/>
  </r>
  <r>
    <n v="9086"/>
    <s v="1046"/>
    <s v="A10458BR"/>
    <n v="9.5620786199999994"/>
    <n v="54.222921656666003"/>
    <n v="2.1161704300360902"/>
    <n v="2.3905196549999999"/>
    <n v="7.1715589649999991"/>
    <x v="5"/>
  </r>
  <r>
    <n v="9091"/>
    <s v="1800"/>
    <s v="A8401"/>
    <n v="36.747500000000002"/>
    <n v="192.86902002278799"/>
    <n v="2.28637030430236"/>
    <n v="9.1868750000000006"/>
    <n v="27.560625000000002"/>
    <x v="0"/>
  </r>
  <r>
    <n v="9093"/>
    <s v="1272"/>
    <s v="A3632"/>
    <n v="8.7697653624999994"/>
    <n v="76.450169725095606"/>
    <n v="1.37654611792778"/>
    <n v="2.1924413406249998"/>
    <n v="6.5773240218749995"/>
    <x v="4"/>
  </r>
  <r>
    <n v="9094"/>
    <s v="1277"/>
    <s v="A3701"/>
    <n v="8.7697653624999994"/>
    <n v="76.450169725095606"/>
    <n v="1.37654611792778"/>
    <n v="2.1924413406249998"/>
    <n v="6.5773240218749995"/>
    <x v="4"/>
  </r>
  <r>
    <n v="9095"/>
    <s v="1274"/>
    <s v="A11817A"/>
    <n v="8.7697653624999994"/>
    <n v="76.450169725095606"/>
    <n v="1.37654611792778"/>
    <n v="2.1924413406249998"/>
    <n v="6.5773240218749995"/>
    <x v="4"/>
  </r>
  <r>
    <n v="9096"/>
    <s v="1275"/>
    <s v="A6576A"/>
    <n v="8.7697653624999994"/>
    <n v="76.450169725095606"/>
    <n v="1.37654611792778"/>
    <n v="2.1924413406249998"/>
    <n v="6.5773240218749995"/>
    <x v="4"/>
  </r>
  <r>
    <n v="9097"/>
    <s v="9853"/>
    <s v="A6576B"/>
    <n v="12.852553199999999"/>
    <n v="136.180007907316"/>
    <n v="1.1325497829679201"/>
    <n v="3.2131382999999998"/>
    <n v="9.6394148999999985"/>
    <x v="4"/>
  </r>
  <r>
    <n v="9098"/>
    <s v="9854"/>
    <s v="A11817B"/>
    <n v="12.852553199999999"/>
    <n v="136.180007907316"/>
    <n v="1.1325497829679201"/>
    <n v="3.2131382999999998"/>
    <n v="9.6394148999999985"/>
    <x v="4"/>
  </r>
  <r>
    <n v="9100"/>
    <s v="1809"/>
    <s v="A3240R"/>
    <n v="125.96300050000001"/>
    <n v="116.436344559391"/>
    <n v="12.981822915515901"/>
    <n v="31.490750125000002"/>
    <n v="94.472250375000002"/>
    <x v="0"/>
  </r>
  <r>
    <n v="9102"/>
    <s v="1802"/>
    <s v="A5468R"/>
    <n v="24.896567080000001"/>
    <n v="30.056507991628798"/>
    <n v="9.9399040315398306"/>
    <n v="6.2241417700000001"/>
    <n v="18.672425310000001"/>
    <x v="0"/>
  </r>
  <r>
    <n v="9105"/>
    <s v="1805"/>
    <s v="A4222R"/>
    <n v="104.10905671"/>
    <n v="107.781582056809"/>
    <n v="11.5911147032665"/>
    <n v="26.027264177500001"/>
    <n v="78.081792532500003"/>
    <x v="0"/>
  </r>
  <r>
    <n v="9115"/>
    <s v="1233"/>
    <s v="A3161"/>
    <n v="29.644653330000001"/>
    <n v="55.162789131157098"/>
    <n v="6.4488370795426802"/>
    <n v="7.4111633325000001"/>
    <n v="22.233489997500001"/>
    <x v="6"/>
  </r>
  <r>
    <n v="9123"/>
    <s v="1432"/>
    <s v="A16774"/>
    <n v="153.9881953"/>
    <n v="296.470297256273"/>
    <n v="6.2328616414570703"/>
    <n v="38.497048825"/>
    <n v="115.49114647499999"/>
    <x v="7"/>
  </r>
  <r>
    <n v="9151"/>
    <s v="1801"/>
    <s v="A5468"/>
    <n v="50.158000000000001"/>
    <n v="121.760184376742"/>
    <n v="4.9432908062758401"/>
    <n v="12.5395"/>
    <n v="37.618499999999997"/>
    <x v="0"/>
  </r>
  <r>
    <n v="9164"/>
    <s v="1792"/>
    <s v="A11820"/>
    <n v="149.96606679999999"/>
    <n v="455.14543235251602"/>
    <n v="3.9538852280652801"/>
    <n v="37.491516699999998"/>
    <n v="112.47455009999999"/>
    <x v="0"/>
  </r>
  <r>
    <n v="9166"/>
    <s v="961"/>
    <s v="A3221"/>
    <n v="49.004779107214503"/>
    <n v="101.321339339362"/>
    <n v="5.80388448396796"/>
    <n v="12.251194776803626"/>
    <n v="36.753584330410874"/>
    <x v="1"/>
  </r>
  <r>
    <n v="9178"/>
    <s v="962"/>
    <s v="A14171"/>
    <n v="21.9282208927855"/>
    <n v="45.3383680258097"/>
    <n v="5.80388448396796"/>
    <n v="5.4820552231963751"/>
    <n v="16.446165669589124"/>
    <x v="1"/>
  </r>
  <r>
    <n v="9185"/>
    <s v="1736"/>
    <s v="A2357"/>
    <n v="26.79395212"/>
    <n v="71.366877931776202"/>
    <n v="4.5052752026979102"/>
    <n v="6.69848803"/>
    <n v="20.09546409"/>
    <x v="1"/>
  </r>
  <r>
    <n v="9188"/>
    <s v="1372"/>
    <s v="A2029"/>
    <n v="46.775984100000002"/>
    <n v="92.371223008001095"/>
    <n v="6.0766956517548802"/>
    <n v="11.693996025000001"/>
    <n v="35.081988074999998"/>
    <x v="1"/>
  </r>
  <r>
    <n v="9201"/>
    <s v="1267"/>
    <s v="A3614"/>
    <n v="1.125"/>
    <n v="27.6186802793178"/>
    <n v="0.48879960459622201"/>
    <n v="0.28125"/>
    <n v="0.84375"/>
    <x v="4"/>
  </r>
  <r>
    <n v="9209"/>
    <s v="1182"/>
    <s v="A3623"/>
    <n v="22.355883555593401"/>
    <n v="42.8721445778339"/>
    <n v="6.2574570343706304"/>
    <n v="5.5889708888983503"/>
    <n v="16.766912666695049"/>
    <x v="2"/>
  </r>
  <r>
    <n v="9210"/>
    <s v="1183"/>
    <s v="A1042R"/>
    <n v="25.125830354406599"/>
    <n v="48.184104596605501"/>
    <n v="6.2574570343706304"/>
    <n v="6.2814575886016497"/>
    <n v="18.844372765804948"/>
    <x v="2"/>
  </r>
  <r>
    <n v="9211"/>
    <s v="1795"/>
    <s v="A11820R"/>
    <n v="40.2915055"/>
    <n v="165.765198644414"/>
    <n v="2.91676461617954"/>
    <n v="10.072876375"/>
    <n v="30.218629125"/>
    <x v="0"/>
  </r>
  <r>
    <n v="9234"/>
    <s v="1506"/>
    <s v="A3047"/>
    <n v="20.459298760361602"/>
    <n v="48.4258485893574"/>
    <n v="5.0698458008703904"/>
    <n v="5.1148246900904004"/>
    <n v="15.3444740702712"/>
    <x v="3"/>
  </r>
  <r>
    <n v="9235"/>
    <s v="1505"/>
    <s v="A2948"/>
    <n v="14.9542727896384"/>
    <n v="35.395805025244201"/>
    <n v="5.0698458008703904"/>
    <n v="3.7385681974096001"/>
    <n v="11.2157045922288"/>
    <x v="3"/>
  </r>
  <r>
    <n v="9013"/>
    <s v="1311"/>
    <s v="A16466"/>
    <n v="59.01"/>
    <n v="176.11624509159199"/>
    <n v="4.0207534496986899"/>
    <n v="14.7525"/>
    <n v="44.2575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">
  <r>
    <n v="9079"/>
    <s v="944"/>
    <s v="A924"/>
    <n v="146.52000000000001"/>
    <n v="148.155796169144"/>
    <n v="11.8675073501187"/>
    <n v="36.630000000000003"/>
    <n v="109.89000000000001"/>
    <x v="0"/>
  </r>
  <r>
    <n v="9106"/>
    <s v="941"/>
    <s v="D117"/>
    <n v="3.87"/>
    <n v="238.50630900240299"/>
    <n v="0.194711830451127"/>
    <n v="0.96750000000000003"/>
    <n v="2.9024999999999999"/>
    <x v="0"/>
  </r>
  <r>
    <n v="9186"/>
    <s v="1753"/>
    <s v="A2917A"/>
    <n v="33.296261923348702"/>
    <n v="48.8714190836385"/>
    <n v="8.1756402938982795"/>
    <n v="8.3240654808371755"/>
    <n v="24.972196442511525"/>
    <x v="1"/>
  </r>
  <r>
    <n v="9187"/>
    <s v="10049"/>
    <s v="A2917B"/>
    <n v="5.6507380766513204"/>
    <n v="8.2940117816122196"/>
    <n v="8.1756402938982795"/>
    <n v="1.4126845191628301"/>
    <n v="4.2380535574884899"/>
    <x v="1"/>
  </r>
  <r>
    <n v="9244"/>
    <s v="947"/>
    <s v="A1444"/>
    <n v="240.268417391177"/>
    <n v="72.8368124861517"/>
    <n v="39.584667564115399"/>
    <n v="60.067104347794249"/>
    <n v="180.20131304338275"/>
    <x v="1"/>
  </r>
  <r>
    <n v="9245"/>
    <s v="946"/>
    <s v="A1202"/>
    <n v="1865.73158260882"/>
    <n v="565.59219437785498"/>
    <n v="39.584667564115399"/>
    <n v="466.43289565220499"/>
    <n v="1399.298686956615"/>
    <x v="1"/>
  </r>
  <r>
    <n v="9228"/>
    <s v="933"/>
    <s v="D1025R"/>
    <n v="612"/>
    <n v="120.807206806705"/>
    <n v="60.791075252245598"/>
    <n v="153"/>
    <n v="459"/>
    <x v="1"/>
  </r>
  <r>
    <n v="9242"/>
    <s v="934"/>
    <s v="A1079"/>
    <n v="321"/>
    <n v="73.9643841404"/>
    <n v="52.079119494702901"/>
    <n v="80.25"/>
    <n v="240.75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5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C14:D17" firstHeaderRow="1" firstDataRow="1" firstDataCol="1"/>
  <pivotFields count="9">
    <pivotField showAll="0"/>
    <pivotField showAll="0"/>
    <pivotField showAll="0"/>
    <pivotField dataField="1" showAll="0"/>
    <pivotField showAll="0"/>
    <pivotField showAll="0"/>
    <pivotField numFmtId="1" showAll="0"/>
    <pivotField numFmtId="1" showAll="0"/>
    <pivotField axis="axisRow" showAll="0">
      <items count="3">
        <item x="0"/>
        <item x="1"/>
        <item t="default"/>
      </items>
    </pivotField>
  </pivotFields>
  <rowFields count="1">
    <field x="8"/>
  </rowFields>
  <rowItems count="3">
    <i>
      <x/>
    </i>
    <i>
      <x v="1"/>
    </i>
    <i t="grand">
      <x/>
    </i>
  </rowItems>
  <colItems count="1">
    <i/>
  </colItems>
  <dataFields count="1">
    <dataField name="Sum of Delivery_acft" fld="3" baseField="0" baseItem="0" numFmtId="1"/>
  </dataFields>
  <formats count="2">
    <format dxfId="3">
      <pivotArea outline="0" collapsedLevelsAreSubtotals="1" fieldPosition="0"/>
    </format>
    <format dxfId="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C2:D11" firstHeaderRow="1" firstDataRow="1" firstDataCol="1"/>
  <pivotFields count="9">
    <pivotField showAll="0"/>
    <pivotField showAll="0"/>
    <pivotField showAll="0"/>
    <pivotField dataField="1" showAll="0"/>
    <pivotField showAll="0"/>
    <pivotField showAll="0"/>
    <pivotField numFmtId="1" showAll="0"/>
    <pivotField numFmtId="1" showAll="0"/>
    <pivotField axis="axisRow" showAll="0">
      <items count="9">
        <item x="5"/>
        <item x="6"/>
        <item x="4"/>
        <item x="3"/>
        <item x="2"/>
        <item x="1"/>
        <item x="0"/>
        <item x="7"/>
        <item t="default"/>
      </items>
    </pivotField>
  </pivotFields>
  <rowFields count="1">
    <field x="8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Delivery_acft" fld="3" baseField="0" baseItem="0" numFmtId="1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opLeftCell="A17" workbookViewId="0">
      <selection activeCell="E33" sqref="E33"/>
    </sheetView>
  </sheetViews>
  <sheetFormatPr defaultRowHeight="12.75" x14ac:dyDescent="0.2"/>
  <cols>
    <col min="1" max="1" width="14.5703125" style="3" customWidth="1"/>
    <col min="2" max="2" width="25.42578125" style="3" customWidth="1"/>
    <col min="3" max="6" width="11.7109375" style="3" customWidth="1"/>
    <col min="7" max="7" width="18" style="3" customWidth="1"/>
    <col min="8" max="8" width="12.7109375" style="3" customWidth="1"/>
    <col min="9" max="9" width="26.7109375" style="3" customWidth="1"/>
    <col min="10" max="16384" width="9.140625" style="3"/>
  </cols>
  <sheetData>
    <row r="1" spans="1:9" x14ac:dyDescent="0.2">
      <c r="A1" s="4" t="s">
        <v>0</v>
      </c>
    </row>
    <row r="2" spans="1:9" s="1" customFormat="1" x14ac:dyDescent="0.2">
      <c r="A2" s="1" t="s">
        <v>1</v>
      </c>
      <c r="B2" s="1" t="s">
        <v>2</v>
      </c>
      <c r="C2" s="8" t="s">
        <v>57</v>
      </c>
      <c r="D2" s="1" t="s">
        <v>3</v>
      </c>
      <c r="E2" s="1" t="s">
        <v>4</v>
      </c>
      <c r="F2" s="1" t="s">
        <v>5</v>
      </c>
      <c r="G2" s="2" t="s">
        <v>6</v>
      </c>
      <c r="H2" s="2" t="s">
        <v>7</v>
      </c>
      <c r="I2" s="1" t="s">
        <v>8</v>
      </c>
    </row>
    <row r="3" spans="1:9" ht="12.75" customHeight="1" x14ac:dyDescent="0.2">
      <c r="A3" s="3">
        <v>9005</v>
      </c>
      <c r="B3" s="3" t="s">
        <v>37</v>
      </c>
      <c r="C3" s="3" t="s">
        <v>69</v>
      </c>
      <c r="D3" s="3">
        <v>36.747500000000002</v>
      </c>
      <c r="E3" s="3">
        <v>192.86902002278799</v>
      </c>
      <c r="F3" s="3">
        <v>2.28637030430236</v>
      </c>
      <c r="G3" s="9">
        <f t="shared" ref="G3:G47" si="0">0.25*D3</f>
        <v>9.1868750000000006</v>
      </c>
      <c r="H3" s="9">
        <f t="shared" ref="H3:H47" si="1">0.75*D3</f>
        <v>27.560625000000002</v>
      </c>
      <c r="I3" s="3" t="s">
        <v>35</v>
      </c>
    </row>
    <row r="4" spans="1:9" ht="12.75" customHeight="1" x14ac:dyDescent="0.2">
      <c r="A4" s="3">
        <v>9006</v>
      </c>
      <c r="B4" s="3" t="s">
        <v>42</v>
      </c>
      <c r="C4" s="3" t="s">
        <v>71</v>
      </c>
      <c r="D4" s="3">
        <v>37.651720320000003</v>
      </c>
      <c r="E4" s="3">
        <v>73.505576909878599</v>
      </c>
      <c r="F4" s="3">
        <v>6.1467532510350003</v>
      </c>
      <c r="G4" s="9">
        <f t="shared" si="0"/>
        <v>9.4129300800000006</v>
      </c>
      <c r="H4" s="9">
        <f t="shared" si="1"/>
        <v>28.23879024</v>
      </c>
      <c r="I4" s="3" t="s">
        <v>35</v>
      </c>
    </row>
    <row r="5" spans="1:9" ht="12.75" customHeight="1" x14ac:dyDescent="0.2">
      <c r="A5" s="3">
        <v>9008</v>
      </c>
      <c r="B5" s="3" t="s">
        <v>98</v>
      </c>
      <c r="C5" s="3" t="s">
        <v>111</v>
      </c>
      <c r="D5" s="3">
        <v>2.9001104999999998</v>
      </c>
      <c r="E5" s="3">
        <v>92.8141070729734</v>
      </c>
      <c r="F5" s="3">
        <v>0.37495728933359301</v>
      </c>
      <c r="G5" s="9">
        <f t="shared" si="0"/>
        <v>0.72502762499999995</v>
      </c>
      <c r="H5" s="9">
        <f t="shared" si="1"/>
        <v>2.1750828749999997</v>
      </c>
      <c r="I5" s="3" t="s">
        <v>55</v>
      </c>
    </row>
    <row r="6" spans="1:9" ht="12.75" customHeight="1" x14ac:dyDescent="0.2">
      <c r="A6" s="3">
        <v>9014</v>
      </c>
      <c r="B6" s="3" t="s">
        <v>28</v>
      </c>
      <c r="C6" s="3" t="s">
        <v>82</v>
      </c>
      <c r="D6" s="3">
        <v>29.532942027473101</v>
      </c>
      <c r="E6" s="3">
        <v>73.129248851983206</v>
      </c>
      <c r="F6" s="3">
        <v>4.8461499317050203</v>
      </c>
      <c r="G6" s="9">
        <f t="shared" si="0"/>
        <v>7.3832355068682753</v>
      </c>
      <c r="H6" s="9">
        <f t="shared" si="1"/>
        <v>22.149706520604827</v>
      </c>
      <c r="I6" s="3" t="s">
        <v>55</v>
      </c>
    </row>
    <row r="7" spans="1:9" ht="12.75" customHeight="1" x14ac:dyDescent="0.2">
      <c r="A7" s="3">
        <v>9015</v>
      </c>
      <c r="B7" s="3" t="s">
        <v>27</v>
      </c>
      <c r="C7" s="3" t="s">
        <v>81</v>
      </c>
      <c r="D7" s="3">
        <v>14.834979628380999</v>
      </c>
      <c r="E7" s="3">
        <v>36.734264942137102</v>
      </c>
      <c r="F7" s="3">
        <v>4.8461499317050203</v>
      </c>
      <c r="G7" s="9">
        <f t="shared" si="0"/>
        <v>3.7087449070952498</v>
      </c>
      <c r="H7" s="9">
        <f t="shared" si="1"/>
        <v>11.12623472128575</v>
      </c>
      <c r="I7" s="3" t="s">
        <v>55</v>
      </c>
    </row>
    <row r="8" spans="1:9" ht="12.75" customHeight="1" x14ac:dyDescent="0.2">
      <c r="A8" s="3">
        <v>9016</v>
      </c>
      <c r="B8" s="3" t="s">
        <v>26</v>
      </c>
      <c r="C8" s="3" t="s">
        <v>80</v>
      </c>
      <c r="D8" s="3">
        <v>29.532942027473101</v>
      </c>
      <c r="E8" s="3">
        <v>73.129248851983206</v>
      </c>
      <c r="F8" s="3">
        <v>4.8461499317050203</v>
      </c>
      <c r="G8" s="9">
        <f t="shared" si="0"/>
        <v>7.3832355068682753</v>
      </c>
      <c r="H8" s="9">
        <f t="shared" si="1"/>
        <v>22.149706520604827</v>
      </c>
      <c r="I8" s="3" t="s">
        <v>55</v>
      </c>
    </row>
    <row r="9" spans="1:9" ht="12.75" customHeight="1" x14ac:dyDescent="0.2">
      <c r="A9" s="3">
        <v>9017</v>
      </c>
      <c r="B9" s="3" t="s">
        <v>29</v>
      </c>
      <c r="C9" s="3" t="s">
        <v>83</v>
      </c>
      <c r="D9" s="3">
        <v>4.3446566666727398</v>
      </c>
      <c r="E9" s="3">
        <v>10.7582061502026</v>
      </c>
      <c r="F9" s="3">
        <v>4.8461499317050203</v>
      </c>
      <c r="G9" s="9">
        <f t="shared" si="0"/>
        <v>1.0861641666681849</v>
      </c>
      <c r="H9" s="9">
        <f t="shared" si="1"/>
        <v>3.2584925000045546</v>
      </c>
      <c r="I9" s="3" t="s">
        <v>55</v>
      </c>
    </row>
    <row r="10" spans="1:9" ht="12.75" customHeight="1" x14ac:dyDescent="0.2">
      <c r="A10" s="3">
        <v>9019</v>
      </c>
      <c r="B10" s="3" t="s">
        <v>99</v>
      </c>
      <c r="C10" s="3" t="s">
        <v>112</v>
      </c>
      <c r="D10" s="3">
        <v>16</v>
      </c>
      <c r="E10" s="3">
        <v>88.9248148658411</v>
      </c>
      <c r="F10" s="3">
        <v>2.1591273514560201</v>
      </c>
      <c r="G10" s="9">
        <f t="shared" si="0"/>
        <v>4</v>
      </c>
      <c r="H10" s="9">
        <f t="shared" si="1"/>
        <v>12</v>
      </c>
      <c r="I10" s="3" t="s">
        <v>35</v>
      </c>
    </row>
    <row r="11" spans="1:9" ht="12.75" customHeight="1" x14ac:dyDescent="0.2">
      <c r="A11" s="3">
        <v>9020</v>
      </c>
      <c r="B11" s="3" t="s">
        <v>100</v>
      </c>
      <c r="C11" s="3" t="s">
        <v>113</v>
      </c>
      <c r="D11" s="3">
        <v>16</v>
      </c>
      <c r="E11" s="3">
        <v>88.9248148658411</v>
      </c>
      <c r="F11" s="3">
        <v>2.1591273514560201</v>
      </c>
      <c r="G11" s="9">
        <f t="shared" si="0"/>
        <v>4</v>
      </c>
      <c r="H11" s="9">
        <f t="shared" si="1"/>
        <v>12</v>
      </c>
      <c r="I11" s="3" t="s">
        <v>35</v>
      </c>
    </row>
    <row r="12" spans="1:9" ht="12.75" customHeight="1" x14ac:dyDescent="0.2">
      <c r="A12" s="3">
        <v>9021</v>
      </c>
      <c r="B12" s="3" t="s">
        <v>101</v>
      </c>
      <c r="C12" s="3" t="s">
        <v>114</v>
      </c>
      <c r="D12" s="3">
        <v>16</v>
      </c>
      <c r="E12" s="3">
        <v>88.9248148658411</v>
      </c>
      <c r="F12" s="3">
        <v>2.1591273514560201</v>
      </c>
      <c r="G12" s="9">
        <f t="shared" si="0"/>
        <v>4</v>
      </c>
      <c r="H12" s="9">
        <f t="shared" si="1"/>
        <v>12</v>
      </c>
      <c r="I12" s="3" t="s">
        <v>35</v>
      </c>
    </row>
    <row r="13" spans="1:9" ht="12.75" customHeight="1" x14ac:dyDescent="0.2">
      <c r="A13" s="3">
        <v>9053</v>
      </c>
      <c r="B13" s="3" t="s">
        <v>10</v>
      </c>
      <c r="C13" s="3" t="s">
        <v>65</v>
      </c>
      <c r="D13" s="3">
        <v>0.14807442500000001</v>
      </c>
      <c r="E13" s="3">
        <v>7.51889252125215</v>
      </c>
      <c r="F13" s="3">
        <v>0.23632377972921001</v>
      </c>
      <c r="G13" s="9">
        <f t="shared" si="0"/>
        <v>3.7018606250000002E-2</v>
      </c>
      <c r="H13" s="9">
        <f t="shared" si="1"/>
        <v>0.11105581875000001</v>
      </c>
      <c r="I13" s="3" t="s">
        <v>9</v>
      </c>
    </row>
    <row r="14" spans="1:9" ht="12.75" customHeight="1" x14ac:dyDescent="0.2">
      <c r="A14" s="3">
        <v>9054</v>
      </c>
      <c r="B14" s="3" t="s">
        <v>102</v>
      </c>
      <c r="C14" s="3" t="s">
        <v>115</v>
      </c>
      <c r="D14" s="3">
        <v>0.29492129</v>
      </c>
      <c r="E14" s="3">
        <v>11.212579703913701</v>
      </c>
      <c r="F14" s="3">
        <v>0.31563258174786402</v>
      </c>
      <c r="G14" s="9">
        <f t="shared" si="0"/>
        <v>7.3730322500000001E-2</v>
      </c>
      <c r="H14" s="9">
        <f t="shared" si="1"/>
        <v>0.2211909675</v>
      </c>
      <c r="I14" s="3" t="s">
        <v>9</v>
      </c>
    </row>
    <row r="15" spans="1:9" ht="12.75" customHeight="1" x14ac:dyDescent="0.2">
      <c r="A15" s="3">
        <v>9062</v>
      </c>
      <c r="B15" s="3" t="s">
        <v>25</v>
      </c>
      <c r="C15" s="3" t="s">
        <v>64</v>
      </c>
      <c r="D15" s="3">
        <v>33.81</v>
      </c>
      <c r="E15" s="3">
        <v>45.879419413916402</v>
      </c>
      <c r="F15" s="3">
        <v>8.8431807809000897</v>
      </c>
      <c r="G15" s="9">
        <f t="shared" si="0"/>
        <v>8.4525000000000006</v>
      </c>
      <c r="H15" s="9">
        <f t="shared" si="1"/>
        <v>25.357500000000002</v>
      </c>
      <c r="I15" s="3" t="s">
        <v>55</v>
      </c>
    </row>
    <row r="16" spans="1:9" ht="12.75" customHeight="1" x14ac:dyDescent="0.2">
      <c r="A16" s="3">
        <v>9067</v>
      </c>
      <c r="B16" s="3" t="s">
        <v>32</v>
      </c>
      <c r="C16" s="3" t="s">
        <v>62</v>
      </c>
      <c r="D16" s="3">
        <v>14.7372327175</v>
      </c>
      <c r="E16" s="3">
        <v>261.51133812654001</v>
      </c>
      <c r="F16" s="3">
        <v>0.67624904479065995</v>
      </c>
      <c r="G16" s="9">
        <f t="shared" si="0"/>
        <v>3.6843081793749999</v>
      </c>
      <c r="H16" s="9">
        <f t="shared" si="1"/>
        <v>11.052924538125</v>
      </c>
      <c r="I16" s="3" t="s">
        <v>55</v>
      </c>
    </row>
    <row r="17" spans="1:9" ht="12.75" customHeight="1" x14ac:dyDescent="0.2">
      <c r="A17" s="3">
        <v>9068</v>
      </c>
      <c r="B17" s="3" t="s">
        <v>31</v>
      </c>
      <c r="C17" s="3" t="s">
        <v>61</v>
      </c>
      <c r="D17" s="3">
        <v>14.7372327175</v>
      </c>
      <c r="E17" s="3">
        <v>261.51133812654001</v>
      </c>
      <c r="F17" s="3">
        <v>0.67624904479065995</v>
      </c>
      <c r="G17" s="9">
        <f t="shared" si="0"/>
        <v>3.6843081793749999</v>
      </c>
      <c r="H17" s="9">
        <f t="shared" si="1"/>
        <v>11.052924538125</v>
      </c>
      <c r="I17" s="3" t="s">
        <v>55</v>
      </c>
    </row>
    <row r="18" spans="1:9" ht="12.75" customHeight="1" x14ac:dyDescent="0.2">
      <c r="A18" s="3">
        <v>9069</v>
      </c>
      <c r="B18" s="3" t="s">
        <v>30</v>
      </c>
      <c r="C18" s="3" t="s">
        <v>60</v>
      </c>
      <c r="D18" s="3">
        <v>14.7372327175</v>
      </c>
      <c r="E18" s="3">
        <v>261.51133812654001</v>
      </c>
      <c r="F18" s="3">
        <v>0.67624904479065995</v>
      </c>
      <c r="G18" s="9">
        <f t="shared" si="0"/>
        <v>3.6843081793749999</v>
      </c>
      <c r="H18" s="9">
        <f t="shared" si="1"/>
        <v>11.052924538125</v>
      </c>
      <c r="I18" s="3" t="s">
        <v>55</v>
      </c>
    </row>
    <row r="19" spans="1:9" ht="12.75" customHeight="1" x14ac:dyDescent="0.2">
      <c r="A19" s="3">
        <v>9070</v>
      </c>
      <c r="B19" s="3" t="s">
        <v>33</v>
      </c>
      <c r="C19" s="3" t="s">
        <v>63</v>
      </c>
      <c r="D19" s="3">
        <v>14.7372327175</v>
      </c>
      <c r="E19" s="3">
        <v>261.51133812654001</v>
      </c>
      <c r="F19" s="3">
        <v>0.67624904479065995</v>
      </c>
      <c r="G19" s="9">
        <f t="shared" si="0"/>
        <v>3.6843081793749999</v>
      </c>
      <c r="H19" s="9">
        <f t="shared" si="1"/>
        <v>11.052924538125</v>
      </c>
      <c r="I19" s="3" t="s">
        <v>55</v>
      </c>
    </row>
    <row r="20" spans="1:9" ht="12.75" customHeight="1" x14ac:dyDescent="0.2">
      <c r="A20" s="3">
        <v>9071</v>
      </c>
      <c r="B20" s="3" t="s">
        <v>21</v>
      </c>
      <c r="C20" s="3" t="s">
        <v>68</v>
      </c>
      <c r="D20" s="3">
        <v>9.81188708</v>
      </c>
      <c r="E20" s="3">
        <v>32.322149515789398</v>
      </c>
      <c r="F20" s="3">
        <v>3.6427851094025399</v>
      </c>
      <c r="G20" s="9">
        <f t="shared" si="0"/>
        <v>2.45297177</v>
      </c>
      <c r="H20" s="9">
        <f t="shared" si="1"/>
        <v>7.3589153100000004</v>
      </c>
      <c r="I20" s="3" t="s">
        <v>22</v>
      </c>
    </row>
    <row r="21" spans="1:9" ht="12.75" customHeight="1" x14ac:dyDescent="0.2">
      <c r="A21" s="3">
        <v>9072</v>
      </c>
      <c r="B21" s="3" t="s">
        <v>19</v>
      </c>
      <c r="C21" s="3" t="s">
        <v>72</v>
      </c>
      <c r="D21" s="3">
        <v>127.428</v>
      </c>
      <c r="E21" s="3">
        <v>117.00196660475601</v>
      </c>
      <c r="F21" s="3">
        <v>13.069318784748001</v>
      </c>
      <c r="G21" s="9">
        <f t="shared" si="0"/>
        <v>31.856999999999999</v>
      </c>
      <c r="H21" s="9">
        <f t="shared" si="1"/>
        <v>95.570999999999998</v>
      </c>
      <c r="I21" s="3" t="s">
        <v>15</v>
      </c>
    </row>
    <row r="22" spans="1:9" ht="12.75" customHeight="1" x14ac:dyDescent="0.2">
      <c r="A22" s="3">
        <v>9077</v>
      </c>
      <c r="B22" s="3" t="s">
        <v>103</v>
      </c>
      <c r="C22" s="3" t="s">
        <v>116</v>
      </c>
      <c r="D22" s="3">
        <v>9.298</v>
      </c>
      <c r="E22" s="3">
        <v>97.180227108694893</v>
      </c>
      <c r="F22" s="3">
        <v>1.1481347936674799</v>
      </c>
      <c r="G22" s="9">
        <f t="shared" si="0"/>
        <v>2.3245</v>
      </c>
      <c r="H22" s="9">
        <f t="shared" si="1"/>
        <v>6.9734999999999996</v>
      </c>
      <c r="I22" s="3" t="s">
        <v>55</v>
      </c>
    </row>
    <row r="23" spans="1:9" ht="12.75" customHeight="1" x14ac:dyDescent="0.2">
      <c r="A23" s="3">
        <v>9086</v>
      </c>
      <c r="B23" s="3" t="s">
        <v>104</v>
      </c>
      <c r="C23" s="3" t="s">
        <v>58</v>
      </c>
      <c r="D23" s="3">
        <v>9.5620786199999994</v>
      </c>
      <c r="E23" s="3">
        <v>54.222921656666003</v>
      </c>
      <c r="F23" s="3">
        <v>2.1161704300360902</v>
      </c>
      <c r="G23" s="9">
        <f t="shared" si="0"/>
        <v>2.3905196549999999</v>
      </c>
      <c r="H23" s="9">
        <f t="shared" si="1"/>
        <v>7.1715589649999991</v>
      </c>
      <c r="I23" s="3" t="s">
        <v>45</v>
      </c>
    </row>
    <row r="24" spans="1:9" ht="12.75" customHeight="1" x14ac:dyDescent="0.2">
      <c r="A24" s="3">
        <v>9091</v>
      </c>
      <c r="B24" s="3" t="s">
        <v>38</v>
      </c>
      <c r="C24" s="3" t="s">
        <v>70</v>
      </c>
      <c r="D24" s="3">
        <v>36.747500000000002</v>
      </c>
      <c r="E24" s="3">
        <v>192.86902002278799</v>
      </c>
      <c r="F24" s="3">
        <v>2.28637030430236</v>
      </c>
      <c r="G24" s="9">
        <f t="shared" si="0"/>
        <v>9.1868750000000006</v>
      </c>
      <c r="H24" s="9">
        <f t="shared" si="1"/>
        <v>27.560625000000002</v>
      </c>
      <c r="I24" s="3" t="s">
        <v>35</v>
      </c>
    </row>
    <row r="25" spans="1:9" ht="12.75" customHeight="1" x14ac:dyDescent="0.2">
      <c r="A25" s="3">
        <v>9093</v>
      </c>
      <c r="B25" s="3" t="s">
        <v>14</v>
      </c>
      <c r="C25" s="3" t="s">
        <v>73</v>
      </c>
      <c r="D25" s="3">
        <v>8.7697653624999994</v>
      </c>
      <c r="E25" s="3">
        <v>76.450169725095606</v>
      </c>
      <c r="F25" s="3">
        <v>1.37654611792778</v>
      </c>
      <c r="G25" s="9">
        <f t="shared" si="0"/>
        <v>2.1924413406249998</v>
      </c>
      <c r="H25" s="9">
        <f t="shared" si="1"/>
        <v>6.5773240218749995</v>
      </c>
      <c r="I25" s="3" t="s">
        <v>15</v>
      </c>
    </row>
    <row r="26" spans="1:9" ht="12.75" customHeight="1" x14ac:dyDescent="0.2">
      <c r="A26" s="3">
        <v>9094</v>
      </c>
      <c r="B26" s="3" t="s">
        <v>18</v>
      </c>
      <c r="C26" s="3" t="s">
        <v>59</v>
      </c>
      <c r="D26" s="3">
        <v>8.7697653624999994</v>
      </c>
      <c r="E26" s="3">
        <v>76.450169725095606</v>
      </c>
      <c r="F26" s="3">
        <v>1.37654611792778</v>
      </c>
      <c r="G26" s="9">
        <f t="shared" si="0"/>
        <v>2.1924413406249998</v>
      </c>
      <c r="H26" s="9">
        <f t="shared" si="1"/>
        <v>6.5773240218749995</v>
      </c>
      <c r="I26" s="3" t="s">
        <v>15</v>
      </c>
    </row>
    <row r="27" spans="1:9" ht="12.75" customHeight="1" x14ac:dyDescent="0.2">
      <c r="A27" s="3">
        <v>9095</v>
      </c>
      <c r="B27" s="3" t="s">
        <v>16</v>
      </c>
      <c r="C27" s="3" t="s">
        <v>75</v>
      </c>
      <c r="D27" s="3">
        <v>8.7697653624999994</v>
      </c>
      <c r="E27" s="3">
        <v>76.450169725095606</v>
      </c>
      <c r="F27" s="3">
        <v>1.37654611792778</v>
      </c>
      <c r="G27" s="9">
        <f t="shared" si="0"/>
        <v>2.1924413406249998</v>
      </c>
      <c r="H27" s="9">
        <f t="shared" si="1"/>
        <v>6.5773240218749995</v>
      </c>
      <c r="I27" s="3" t="s">
        <v>15</v>
      </c>
    </row>
    <row r="28" spans="1:9" ht="12.75" customHeight="1" x14ac:dyDescent="0.2">
      <c r="A28" s="3">
        <v>9096</v>
      </c>
      <c r="B28" s="3" t="s">
        <v>17</v>
      </c>
      <c r="C28" s="3" t="s">
        <v>74</v>
      </c>
      <c r="D28" s="3">
        <v>8.7697653624999994</v>
      </c>
      <c r="E28" s="3">
        <v>76.450169725095606</v>
      </c>
      <c r="F28" s="3">
        <v>1.37654611792778</v>
      </c>
      <c r="G28" s="9">
        <f t="shared" si="0"/>
        <v>2.1924413406249998</v>
      </c>
      <c r="H28" s="9">
        <f t="shared" si="1"/>
        <v>6.5773240218749995</v>
      </c>
      <c r="I28" s="3" t="s">
        <v>15</v>
      </c>
    </row>
    <row r="29" spans="1:9" ht="12.75" customHeight="1" x14ac:dyDescent="0.2">
      <c r="A29" s="3">
        <v>9097</v>
      </c>
      <c r="B29" s="3" t="s">
        <v>43</v>
      </c>
      <c r="C29" s="3" t="s">
        <v>76</v>
      </c>
      <c r="D29" s="3">
        <v>12.852553199999999</v>
      </c>
      <c r="E29" s="3">
        <v>136.180007907316</v>
      </c>
      <c r="F29" s="3">
        <v>1.1325497829679201</v>
      </c>
      <c r="G29" s="9">
        <f t="shared" si="0"/>
        <v>3.2131382999999998</v>
      </c>
      <c r="H29" s="9">
        <f t="shared" si="1"/>
        <v>9.6394148999999985</v>
      </c>
      <c r="I29" s="3" t="s">
        <v>15</v>
      </c>
    </row>
    <row r="30" spans="1:9" ht="12.75" customHeight="1" x14ac:dyDescent="0.2">
      <c r="A30" s="3">
        <v>9098</v>
      </c>
      <c r="B30" s="3" t="s">
        <v>44</v>
      </c>
      <c r="C30" s="3" t="s">
        <v>77</v>
      </c>
      <c r="D30" s="3">
        <v>12.852553199999999</v>
      </c>
      <c r="E30" s="3">
        <v>136.180007907316</v>
      </c>
      <c r="F30" s="3">
        <v>1.1325497829679201</v>
      </c>
      <c r="G30" s="9">
        <f t="shared" si="0"/>
        <v>3.2131382999999998</v>
      </c>
      <c r="H30" s="9">
        <f t="shared" si="1"/>
        <v>9.6394148999999985</v>
      </c>
      <c r="I30" s="3" t="s">
        <v>15</v>
      </c>
    </row>
    <row r="31" spans="1:9" ht="12.75" customHeight="1" x14ac:dyDescent="0.2">
      <c r="A31" s="3">
        <v>9100</v>
      </c>
      <c r="B31" s="3" t="s">
        <v>41</v>
      </c>
      <c r="C31" s="3" t="s">
        <v>84</v>
      </c>
      <c r="D31" s="3">
        <v>125.96300050000001</v>
      </c>
      <c r="E31" s="3">
        <v>116.436344559391</v>
      </c>
      <c r="F31" s="3">
        <v>12.981822915515901</v>
      </c>
      <c r="G31" s="9">
        <f t="shared" si="0"/>
        <v>31.490750125000002</v>
      </c>
      <c r="H31" s="9">
        <f t="shared" si="1"/>
        <v>94.472250375000002</v>
      </c>
      <c r="I31" s="3" t="s">
        <v>35</v>
      </c>
    </row>
    <row r="32" spans="1:9" ht="12.75" customHeight="1" x14ac:dyDescent="0.2">
      <c r="A32" s="3">
        <v>9102</v>
      </c>
      <c r="B32" s="3" t="s">
        <v>40</v>
      </c>
      <c r="C32" s="3" t="s">
        <v>85</v>
      </c>
      <c r="D32" s="3">
        <v>24.896567080000001</v>
      </c>
      <c r="E32" s="3">
        <v>30.056507991628798</v>
      </c>
      <c r="F32" s="3">
        <v>9.9399040315398306</v>
      </c>
      <c r="G32" s="9">
        <f t="shared" si="0"/>
        <v>6.2241417700000001</v>
      </c>
      <c r="H32" s="9">
        <f t="shared" si="1"/>
        <v>18.672425310000001</v>
      </c>
      <c r="I32" s="3" t="s">
        <v>35</v>
      </c>
    </row>
    <row r="33" spans="1:9" ht="12.75" customHeight="1" x14ac:dyDescent="0.2">
      <c r="A33" s="3">
        <v>9105</v>
      </c>
      <c r="B33" s="3" t="s">
        <v>105</v>
      </c>
      <c r="C33" s="3" t="s">
        <v>117</v>
      </c>
      <c r="D33" s="3">
        <v>104.10905671</v>
      </c>
      <c r="E33" s="3">
        <v>107.781582056809</v>
      </c>
      <c r="F33" s="3">
        <v>11.5911147032665</v>
      </c>
      <c r="G33" s="9">
        <f t="shared" si="0"/>
        <v>26.027264177500001</v>
      </c>
      <c r="H33" s="9">
        <f t="shared" si="1"/>
        <v>78.081792532500003</v>
      </c>
      <c r="I33" s="3" t="s">
        <v>35</v>
      </c>
    </row>
    <row r="34" spans="1:9" ht="12.75" customHeight="1" x14ac:dyDescent="0.2">
      <c r="A34" s="3">
        <v>9115</v>
      </c>
      <c r="B34" s="3" t="s">
        <v>13</v>
      </c>
      <c r="C34" s="3" t="s">
        <v>66</v>
      </c>
      <c r="D34" s="3">
        <v>29.644653330000001</v>
      </c>
      <c r="E34" s="3">
        <v>55.162789131157098</v>
      </c>
      <c r="F34" s="3">
        <v>6.4488370795426802</v>
      </c>
      <c r="G34" s="9">
        <f t="shared" si="0"/>
        <v>7.4111633325000001</v>
      </c>
      <c r="H34" s="9">
        <f t="shared" si="1"/>
        <v>22.233489997500001</v>
      </c>
      <c r="I34" s="3" t="s">
        <v>54</v>
      </c>
    </row>
    <row r="35" spans="1:9" ht="12.75" customHeight="1" x14ac:dyDescent="0.2">
      <c r="A35" s="3">
        <v>9123</v>
      </c>
      <c r="B35" s="3" t="s">
        <v>106</v>
      </c>
      <c r="C35" s="3" t="s">
        <v>118</v>
      </c>
      <c r="D35" s="3">
        <v>153.9881953</v>
      </c>
      <c r="E35" s="3">
        <v>296.470297256273</v>
      </c>
      <c r="F35" s="3">
        <v>6.2328616414570703</v>
      </c>
      <c r="G35" s="9">
        <f t="shared" si="0"/>
        <v>38.497048825</v>
      </c>
      <c r="H35" s="9">
        <f t="shared" si="1"/>
        <v>115.49114647499999</v>
      </c>
      <c r="I35" s="3" t="s">
        <v>119</v>
      </c>
    </row>
    <row r="36" spans="1:9" ht="12.75" customHeight="1" x14ac:dyDescent="0.2">
      <c r="A36" s="3">
        <v>9151</v>
      </c>
      <c r="B36" s="3" t="s">
        <v>39</v>
      </c>
      <c r="C36" s="3" t="s">
        <v>67</v>
      </c>
      <c r="D36" s="3">
        <v>50.158000000000001</v>
      </c>
      <c r="E36" s="3">
        <v>121.760184376742</v>
      </c>
      <c r="F36" s="3">
        <v>4.9432908062758401</v>
      </c>
      <c r="G36" s="9">
        <f t="shared" si="0"/>
        <v>12.5395</v>
      </c>
      <c r="H36" s="9">
        <f t="shared" si="1"/>
        <v>37.618499999999997</v>
      </c>
      <c r="I36" s="3" t="s">
        <v>35</v>
      </c>
    </row>
    <row r="37" spans="1:9" ht="12.75" customHeight="1" x14ac:dyDescent="0.2">
      <c r="A37" s="3">
        <v>9164</v>
      </c>
      <c r="B37" s="3" t="s">
        <v>34</v>
      </c>
      <c r="C37" s="3" t="s">
        <v>78</v>
      </c>
      <c r="D37" s="3">
        <v>149.96606679999999</v>
      </c>
      <c r="E37" s="3">
        <v>455.14543235251602</v>
      </c>
      <c r="F37" s="3">
        <v>3.9538852280652801</v>
      </c>
      <c r="G37" s="9">
        <f t="shared" si="0"/>
        <v>37.491516699999998</v>
      </c>
      <c r="H37" s="9">
        <f t="shared" si="1"/>
        <v>112.47455009999999</v>
      </c>
      <c r="I37" s="3" t="s">
        <v>35</v>
      </c>
    </row>
    <row r="38" spans="1:9" ht="12.75" customHeight="1" x14ac:dyDescent="0.2">
      <c r="A38" s="3">
        <v>9166</v>
      </c>
      <c r="B38" s="3" t="s">
        <v>107</v>
      </c>
      <c r="C38" s="3" t="s">
        <v>120</v>
      </c>
      <c r="D38" s="3">
        <v>49.004779107214503</v>
      </c>
      <c r="E38" s="3">
        <v>101.321339339362</v>
      </c>
      <c r="F38" s="3">
        <v>5.80388448396796</v>
      </c>
      <c r="G38" s="9">
        <f t="shared" si="0"/>
        <v>12.251194776803626</v>
      </c>
      <c r="H38" s="9">
        <f t="shared" si="1"/>
        <v>36.753584330410874</v>
      </c>
      <c r="I38" s="3" t="s">
        <v>55</v>
      </c>
    </row>
    <row r="39" spans="1:9" ht="12.75" customHeight="1" x14ac:dyDescent="0.2">
      <c r="A39" s="3">
        <v>9178</v>
      </c>
      <c r="B39" s="3" t="s">
        <v>108</v>
      </c>
      <c r="C39" s="3" t="s">
        <v>121</v>
      </c>
      <c r="D39" s="3">
        <v>21.9282208927855</v>
      </c>
      <c r="E39" s="3">
        <v>45.3383680258097</v>
      </c>
      <c r="F39" s="3">
        <v>5.80388448396796</v>
      </c>
      <c r="G39" s="9">
        <f t="shared" si="0"/>
        <v>5.4820552231963751</v>
      </c>
      <c r="H39" s="9">
        <f t="shared" si="1"/>
        <v>16.446165669589124</v>
      </c>
      <c r="I39" s="3" t="s">
        <v>55</v>
      </c>
    </row>
    <row r="40" spans="1:9" ht="12.75" customHeight="1" x14ac:dyDescent="0.2">
      <c r="A40" s="3">
        <v>9185</v>
      </c>
      <c r="B40" s="3" t="s">
        <v>109</v>
      </c>
      <c r="C40" s="3" t="s">
        <v>122</v>
      </c>
      <c r="D40" s="3">
        <v>26.79395212</v>
      </c>
      <c r="E40" s="3">
        <v>71.366877931776202</v>
      </c>
      <c r="F40" s="3">
        <v>4.5052752026979102</v>
      </c>
      <c r="G40" s="9">
        <f t="shared" si="0"/>
        <v>6.69848803</v>
      </c>
      <c r="H40" s="9">
        <f t="shared" si="1"/>
        <v>20.09546409</v>
      </c>
      <c r="I40" s="3" t="s">
        <v>55</v>
      </c>
    </row>
    <row r="41" spans="1:9" ht="12.75" customHeight="1" x14ac:dyDescent="0.2">
      <c r="A41" s="3">
        <v>9188</v>
      </c>
      <c r="B41" s="3" t="s">
        <v>20</v>
      </c>
      <c r="C41" s="3" t="s">
        <v>88</v>
      </c>
      <c r="D41" s="3">
        <v>46.775984100000002</v>
      </c>
      <c r="E41" s="3">
        <v>92.371223008001095</v>
      </c>
      <c r="F41" s="3">
        <v>6.0766956517548802</v>
      </c>
      <c r="G41" s="9">
        <f t="shared" si="0"/>
        <v>11.693996025000001</v>
      </c>
      <c r="H41" s="9">
        <f t="shared" si="1"/>
        <v>35.081988074999998</v>
      </c>
      <c r="I41" s="3" t="s">
        <v>55</v>
      </c>
    </row>
    <row r="42" spans="1:9" ht="12.75" customHeight="1" x14ac:dyDescent="0.2">
      <c r="A42" s="3">
        <v>9201</v>
      </c>
      <c r="B42" s="3" t="s">
        <v>110</v>
      </c>
      <c r="C42" s="3" t="s">
        <v>123</v>
      </c>
      <c r="D42" s="3">
        <v>1.125</v>
      </c>
      <c r="E42" s="3">
        <v>27.6186802793178</v>
      </c>
      <c r="F42" s="3">
        <v>0.48879960459622201</v>
      </c>
      <c r="G42" s="9">
        <f t="shared" si="0"/>
        <v>0.28125</v>
      </c>
      <c r="H42" s="9">
        <f t="shared" si="1"/>
        <v>0.84375</v>
      </c>
      <c r="I42" s="3" t="s">
        <v>15</v>
      </c>
    </row>
    <row r="43" spans="1:9" ht="12.75" customHeight="1" x14ac:dyDescent="0.2">
      <c r="A43" s="3">
        <v>9209</v>
      </c>
      <c r="B43" s="3" t="s">
        <v>11</v>
      </c>
      <c r="C43" s="3" t="s">
        <v>87</v>
      </c>
      <c r="D43" s="3">
        <v>22.355883555593401</v>
      </c>
      <c r="E43" s="3">
        <v>42.8721445778339</v>
      </c>
      <c r="F43" s="3">
        <v>6.2574570343706304</v>
      </c>
      <c r="G43" s="9">
        <f t="shared" si="0"/>
        <v>5.5889708888983503</v>
      </c>
      <c r="H43" s="9">
        <f t="shared" si="1"/>
        <v>16.766912666695049</v>
      </c>
      <c r="I43" s="3" t="s">
        <v>9</v>
      </c>
    </row>
    <row r="44" spans="1:9" ht="12.75" customHeight="1" x14ac:dyDescent="0.2">
      <c r="A44" s="3">
        <v>9210</v>
      </c>
      <c r="B44" s="3" t="s">
        <v>12</v>
      </c>
      <c r="C44" s="3" t="s">
        <v>86</v>
      </c>
      <c r="D44" s="3">
        <v>25.125830354406599</v>
      </c>
      <c r="E44" s="3">
        <v>48.184104596605501</v>
      </c>
      <c r="F44" s="3">
        <v>6.2574570343706304</v>
      </c>
      <c r="G44" s="9">
        <f t="shared" si="0"/>
        <v>6.2814575886016497</v>
      </c>
      <c r="H44" s="9">
        <f t="shared" si="1"/>
        <v>18.844372765804948</v>
      </c>
      <c r="I44" s="3" t="s">
        <v>9</v>
      </c>
    </row>
    <row r="45" spans="1:9" ht="12.75" customHeight="1" x14ac:dyDescent="0.2">
      <c r="A45" s="3">
        <v>9211</v>
      </c>
      <c r="B45" s="3" t="s">
        <v>36</v>
      </c>
      <c r="C45" s="3" t="s">
        <v>79</v>
      </c>
      <c r="D45" s="3">
        <v>40.2915055</v>
      </c>
      <c r="E45" s="3">
        <v>165.765198644414</v>
      </c>
      <c r="F45" s="3">
        <v>2.91676461617954</v>
      </c>
      <c r="G45" s="9">
        <f t="shared" si="0"/>
        <v>10.072876375</v>
      </c>
      <c r="H45" s="9">
        <f t="shared" si="1"/>
        <v>30.218629125</v>
      </c>
      <c r="I45" s="3" t="s">
        <v>35</v>
      </c>
    </row>
    <row r="46" spans="1:9" ht="12.75" customHeight="1" x14ac:dyDescent="0.2">
      <c r="A46" s="3">
        <v>9234</v>
      </c>
      <c r="B46" s="3" t="s">
        <v>24</v>
      </c>
      <c r="C46" s="3" t="s">
        <v>90</v>
      </c>
      <c r="D46" s="3">
        <v>20.459298760361602</v>
      </c>
      <c r="E46" s="3">
        <v>48.4258485893574</v>
      </c>
      <c r="F46" s="3">
        <v>5.0698458008703904</v>
      </c>
      <c r="G46" s="9">
        <f t="shared" si="0"/>
        <v>5.1148246900904004</v>
      </c>
      <c r="H46" s="9">
        <f t="shared" si="1"/>
        <v>15.3444740702712</v>
      </c>
      <c r="I46" s="3" t="s">
        <v>22</v>
      </c>
    </row>
    <row r="47" spans="1:9" ht="12.75" customHeight="1" x14ac:dyDescent="0.2">
      <c r="A47" s="3">
        <v>9235</v>
      </c>
      <c r="B47" s="3" t="s">
        <v>23</v>
      </c>
      <c r="C47" s="3" t="s">
        <v>89</v>
      </c>
      <c r="D47" s="3">
        <v>14.9542727896384</v>
      </c>
      <c r="E47" s="3">
        <v>35.395805025244201</v>
      </c>
      <c r="F47" s="3">
        <v>5.0698458008703904</v>
      </c>
      <c r="G47" s="9">
        <f t="shared" si="0"/>
        <v>3.7385681974096001</v>
      </c>
      <c r="H47" s="9">
        <f t="shared" si="1"/>
        <v>11.2157045922288</v>
      </c>
      <c r="I47" s="3" t="s">
        <v>22</v>
      </c>
    </row>
    <row r="48" spans="1:9" x14ac:dyDescent="0.2">
      <c r="A48" s="3">
        <v>9013</v>
      </c>
      <c r="B48" s="3" t="s">
        <v>126</v>
      </c>
      <c r="C48" s="3" t="s">
        <v>129</v>
      </c>
      <c r="D48" s="3">
        <v>59.01</v>
      </c>
      <c r="E48" s="3">
        <v>176.11624509159199</v>
      </c>
      <c r="F48" s="3">
        <v>4.0207534496986899</v>
      </c>
      <c r="G48" s="9">
        <f t="shared" ref="G48" si="2">0.25*D48</f>
        <v>14.7525</v>
      </c>
      <c r="H48" s="9">
        <f t="shared" ref="H48" si="3">0.75*D48</f>
        <v>44.2575</v>
      </c>
      <c r="I48" s="3" t="s">
        <v>55</v>
      </c>
    </row>
    <row r="49" spans="1:9" ht="15" x14ac:dyDescent="0.25">
      <c r="A49" s="10"/>
      <c r="B49" s="10"/>
      <c r="C49" s="10"/>
      <c r="D49" s="10"/>
      <c r="E49" s="10"/>
    </row>
    <row r="50" spans="1:9" x14ac:dyDescent="0.2">
      <c r="A50" s="4" t="s">
        <v>46</v>
      </c>
    </row>
    <row r="51" spans="1:9" x14ac:dyDescent="0.2">
      <c r="A51" s="1" t="s">
        <v>1</v>
      </c>
      <c r="B51" s="1" t="s">
        <v>2</v>
      </c>
      <c r="C51" s="8" t="s">
        <v>57</v>
      </c>
      <c r="D51" s="1" t="s">
        <v>3</v>
      </c>
      <c r="E51" s="1" t="s">
        <v>4</v>
      </c>
      <c r="F51" s="1" t="s">
        <v>5</v>
      </c>
      <c r="G51" s="2" t="s">
        <v>6</v>
      </c>
      <c r="H51" s="2" t="s">
        <v>7</v>
      </c>
      <c r="I51" s="1" t="s">
        <v>8</v>
      </c>
    </row>
    <row r="52" spans="1:9" x14ac:dyDescent="0.2">
      <c r="A52" s="3">
        <v>9079</v>
      </c>
      <c r="B52" s="3" t="s">
        <v>48</v>
      </c>
      <c r="C52" s="3" t="s">
        <v>92</v>
      </c>
      <c r="D52" s="3">
        <v>146.52000000000001</v>
      </c>
      <c r="E52" s="3">
        <v>148.155796169144</v>
      </c>
      <c r="F52" s="3">
        <v>11.8675073501187</v>
      </c>
      <c r="G52" s="5">
        <f t="shared" ref="G52:G57" si="4">0.25*D52</f>
        <v>36.630000000000003</v>
      </c>
      <c r="H52" s="5">
        <f t="shared" ref="H52:H57" si="5">0.75*D52</f>
        <v>109.89000000000001</v>
      </c>
      <c r="I52" s="3" t="s">
        <v>45</v>
      </c>
    </row>
    <row r="53" spans="1:9" x14ac:dyDescent="0.2">
      <c r="A53" s="3">
        <v>9106</v>
      </c>
      <c r="B53" s="3" t="s">
        <v>47</v>
      </c>
      <c r="C53" s="3" t="s">
        <v>91</v>
      </c>
      <c r="D53" s="3">
        <v>3.87</v>
      </c>
      <c r="E53" s="3">
        <v>238.50630900240299</v>
      </c>
      <c r="F53" s="3">
        <v>0.194711830451127</v>
      </c>
      <c r="G53" s="5">
        <f t="shared" si="4"/>
        <v>0.96750000000000003</v>
      </c>
      <c r="H53" s="5">
        <f t="shared" si="5"/>
        <v>2.9024999999999999</v>
      </c>
      <c r="I53" s="3" t="s">
        <v>45</v>
      </c>
    </row>
    <row r="54" spans="1:9" x14ac:dyDescent="0.2">
      <c r="A54" s="3">
        <v>9186</v>
      </c>
      <c r="B54" s="3" t="s">
        <v>51</v>
      </c>
      <c r="C54" s="3" t="s">
        <v>93</v>
      </c>
      <c r="D54" s="3">
        <v>33.296261923348702</v>
      </c>
      <c r="E54" s="3">
        <v>48.8714190836385</v>
      </c>
      <c r="F54" s="3">
        <v>8.1756402938982795</v>
      </c>
      <c r="G54" s="5">
        <f t="shared" si="4"/>
        <v>8.3240654808371755</v>
      </c>
      <c r="H54" s="5">
        <f t="shared" si="5"/>
        <v>24.972196442511525</v>
      </c>
      <c r="I54" s="3" t="s">
        <v>55</v>
      </c>
    </row>
    <row r="55" spans="1:9" x14ac:dyDescent="0.2">
      <c r="A55" s="3">
        <v>9187</v>
      </c>
      <c r="B55" s="3" t="s">
        <v>52</v>
      </c>
      <c r="C55" s="3" t="s">
        <v>94</v>
      </c>
      <c r="D55" s="3">
        <v>5.6507380766513204</v>
      </c>
      <c r="E55" s="3">
        <v>8.2940117816122196</v>
      </c>
      <c r="F55" s="3">
        <v>8.1756402938982795</v>
      </c>
      <c r="G55" s="5">
        <f t="shared" si="4"/>
        <v>1.4126845191628301</v>
      </c>
      <c r="H55" s="5">
        <f t="shared" si="5"/>
        <v>4.2380535574884899</v>
      </c>
      <c r="I55" s="3" t="s">
        <v>55</v>
      </c>
    </row>
    <row r="56" spans="1:9" x14ac:dyDescent="0.2">
      <c r="A56" s="3">
        <v>9244</v>
      </c>
      <c r="B56" s="3" t="s">
        <v>50</v>
      </c>
      <c r="C56" s="3" t="s">
        <v>96</v>
      </c>
      <c r="D56" s="3">
        <v>240.268417391177</v>
      </c>
      <c r="E56" s="3">
        <v>72.8368124861517</v>
      </c>
      <c r="F56" s="3">
        <v>39.584667564115399</v>
      </c>
      <c r="G56" s="5">
        <f t="shared" si="4"/>
        <v>60.067104347794249</v>
      </c>
      <c r="H56" s="5">
        <f t="shared" si="5"/>
        <v>180.20131304338275</v>
      </c>
      <c r="I56" s="3" t="s">
        <v>55</v>
      </c>
    </row>
    <row r="57" spans="1:9" x14ac:dyDescent="0.2">
      <c r="A57" s="3">
        <v>9245</v>
      </c>
      <c r="B57" s="3" t="s">
        <v>49</v>
      </c>
      <c r="C57" s="3" t="s">
        <v>95</v>
      </c>
      <c r="D57" s="3">
        <v>1865.73158260882</v>
      </c>
      <c r="E57" s="3">
        <v>565.59219437785498</v>
      </c>
      <c r="F57" s="3">
        <v>39.584667564115399</v>
      </c>
      <c r="G57" s="5">
        <f t="shared" si="4"/>
        <v>466.43289565220499</v>
      </c>
      <c r="H57" s="5">
        <f t="shared" si="5"/>
        <v>1399.298686956615</v>
      </c>
      <c r="I57" s="3" t="s">
        <v>55</v>
      </c>
    </row>
    <row r="58" spans="1:9" x14ac:dyDescent="0.2">
      <c r="A58" s="3">
        <v>9228</v>
      </c>
      <c r="B58" s="3" t="s">
        <v>124</v>
      </c>
      <c r="C58" s="3" t="s">
        <v>127</v>
      </c>
      <c r="D58" s="3">
        <v>612</v>
      </c>
      <c r="E58" s="3">
        <v>120.807206806705</v>
      </c>
      <c r="F58" s="3">
        <v>60.791075252245598</v>
      </c>
      <c r="G58" s="5">
        <f t="shared" ref="G58:G59" si="6">0.25*D58</f>
        <v>153</v>
      </c>
      <c r="H58" s="5">
        <f t="shared" ref="H58:H59" si="7">0.75*D58</f>
        <v>459</v>
      </c>
      <c r="I58" s="3" t="s">
        <v>55</v>
      </c>
    </row>
    <row r="59" spans="1:9" x14ac:dyDescent="0.2">
      <c r="A59" s="3">
        <v>9242</v>
      </c>
      <c r="B59" s="3" t="s">
        <v>125</v>
      </c>
      <c r="C59" s="3" t="s">
        <v>128</v>
      </c>
      <c r="D59" s="3">
        <v>321</v>
      </c>
      <c r="E59" s="3">
        <v>73.9643841404</v>
      </c>
      <c r="F59" s="3">
        <v>52.079119494702901</v>
      </c>
      <c r="G59" s="5">
        <f t="shared" si="6"/>
        <v>80.25</v>
      </c>
      <c r="H59" s="5">
        <f t="shared" si="7"/>
        <v>240.75</v>
      </c>
      <c r="I59" s="3" t="s">
        <v>55</v>
      </c>
    </row>
  </sheetData>
  <sortState ref="A51:I56">
    <sortCondition ref="A51:A56"/>
  </sortState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17"/>
  <sheetViews>
    <sheetView tabSelected="1" workbookViewId="0">
      <selection activeCell="D8" sqref="D8:D9"/>
    </sheetView>
  </sheetViews>
  <sheetFormatPr defaultRowHeight="12.75" x14ac:dyDescent="0.2"/>
  <cols>
    <col min="3" max="3" width="23.42578125" bestFit="1" customWidth="1"/>
    <col min="4" max="4" width="22" style="11" customWidth="1"/>
    <col min="5" max="5" width="20.28515625" bestFit="1" customWidth="1"/>
  </cols>
  <sheetData>
    <row r="1" spans="3:4" x14ac:dyDescent="0.2">
      <c r="C1" t="s">
        <v>0</v>
      </c>
    </row>
    <row r="2" spans="3:4" x14ac:dyDescent="0.2">
      <c r="C2" s="6" t="s">
        <v>56</v>
      </c>
      <c r="D2" s="11" t="s">
        <v>97</v>
      </c>
    </row>
    <row r="3" spans="3:4" x14ac:dyDescent="0.2">
      <c r="C3" s="7" t="s">
        <v>45</v>
      </c>
      <c r="D3" s="11">
        <v>9.5620786199999994</v>
      </c>
    </row>
    <row r="4" spans="3:4" x14ac:dyDescent="0.2">
      <c r="C4" s="7" t="s">
        <v>54</v>
      </c>
      <c r="D4" s="11">
        <v>29.644653330000001</v>
      </c>
    </row>
    <row r="5" spans="3:4" x14ac:dyDescent="0.2">
      <c r="C5" s="7" t="s">
        <v>15</v>
      </c>
      <c r="D5" s="11">
        <v>189.33716785000001</v>
      </c>
    </row>
    <row r="6" spans="3:4" x14ac:dyDescent="0.2">
      <c r="C6" s="7" t="s">
        <v>22</v>
      </c>
      <c r="D6" s="11">
        <v>45.225458630000006</v>
      </c>
    </row>
    <row r="7" spans="3:4" x14ac:dyDescent="0.2">
      <c r="C7" s="7" t="s">
        <v>9</v>
      </c>
      <c r="D7" s="11">
        <v>47.924709624999998</v>
      </c>
    </row>
    <row r="8" spans="3:4" x14ac:dyDescent="0.2">
      <c r="C8" s="7" t="s">
        <v>55</v>
      </c>
      <c r="D8" s="11">
        <v>386.71549793999998</v>
      </c>
    </row>
    <row r="9" spans="3:4" x14ac:dyDescent="0.2">
      <c r="C9" s="7" t="s">
        <v>35</v>
      </c>
      <c r="D9" s="11">
        <v>654.53091690999997</v>
      </c>
    </row>
    <row r="10" spans="3:4" x14ac:dyDescent="0.2">
      <c r="C10" s="7" t="s">
        <v>119</v>
      </c>
      <c r="D10" s="11">
        <v>153.9881953</v>
      </c>
    </row>
    <row r="11" spans="3:4" x14ac:dyDescent="0.2">
      <c r="C11" s="7" t="s">
        <v>53</v>
      </c>
      <c r="D11" s="11">
        <v>1516.9286782049999</v>
      </c>
    </row>
    <row r="13" spans="3:4" x14ac:dyDescent="0.2">
      <c r="C13" s="7" t="s">
        <v>46</v>
      </c>
    </row>
    <row r="14" spans="3:4" x14ac:dyDescent="0.2">
      <c r="C14" s="6" t="s">
        <v>56</v>
      </c>
      <c r="D14" s="11" t="s">
        <v>97</v>
      </c>
    </row>
    <row r="15" spans="3:4" x14ac:dyDescent="0.2">
      <c r="C15" s="7" t="s">
        <v>45</v>
      </c>
      <c r="D15" s="11">
        <v>150.39000000000001</v>
      </c>
    </row>
    <row r="16" spans="3:4" x14ac:dyDescent="0.2">
      <c r="C16" s="7" t="s">
        <v>55</v>
      </c>
      <c r="D16" s="11">
        <v>3077.9469999999969</v>
      </c>
    </row>
    <row r="17" spans="3:4" x14ac:dyDescent="0.2">
      <c r="C17" s="7" t="s">
        <v>53</v>
      </c>
      <c r="D17" s="11">
        <v>3228.3369999999968</v>
      </c>
    </row>
  </sheetData>
  <pageMargins left="0.7" right="0.7" top="0.75" bottom="0.75" header="0.3" footer="0.3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CBCU_byCanalID</vt:lpstr>
      <vt:lpstr>Sub-basin</vt:lpstr>
      <vt:lpstr>SW_Deliveries_byCanalID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Shane Dolph</dc:creator>
  <cp:lastModifiedBy>Burgert, Kari</cp:lastModifiedBy>
  <dcterms:created xsi:type="dcterms:W3CDTF">2016-05-09T13:45:42Z</dcterms:created>
  <dcterms:modified xsi:type="dcterms:W3CDTF">2017-04-13T14:43:56Z</dcterms:modified>
</cp:coreProperties>
</file>