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CANAL\DailyDis\"/>
    </mc:Choice>
  </mc:AlternateContent>
  <bookViews>
    <workbookView xWindow="240" yWindow="45" windowWidth="11580" windowHeight="5985" activeTab="5"/>
  </bookViews>
  <sheets>
    <sheet name="1960's" sheetId="1" r:id="rId1"/>
    <sheet name="1970's" sheetId="2" r:id="rId2"/>
    <sheet name="1980's" sheetId="3" r:id="rId3"/>
    <sheet name="1990's" sheetId="4" r:id="rId4"/>
    <sheet name="2000's" sheetId="5" r:id="rId5"/>
    <sheet name="2010's" sheetId="6" r:id="rId6"/>
  </sheets>
  <definedNames>
    <definedName name="_xlnm.Print_Area" localSheetId="0">'1960''s'!$A$1:$L$114</definedName>
  </definedNames>
  <calcPr calcId="152511"/>
</workbook>
</file>

<file path=xl/calcChain.xml><?xml version="1.0" encoding="utf-8"?>
<calcChain xmlns="http://schemas.openxmlformats.org/spreadsheetml/2006/main">
  <c r="A233" i="6" l="1"/>
  <c r="I231" i="6"/>
  <c r="F231" i="6"/>
  <c r="L230" i="6"/>
  <c r="L231" i="6" s="1"/>
  <c r="K230" i="6"/>
  <c r="K231" i="6" s="1"/>
  <c r="J230" i="6"/>
  <c r="J231" i="6" s="1"/>
  <c r="I230" i="6"/>
  <c r="H230" i="6"/>
  <c r="H231" i="6" s="1"/>
  <c r="G230" i="6"/>
  <c r="G231" i="6" s="1"/>
  <c r="F230" i="6"/>
  <c r="E230" i="6"/>
  <c r="E231" i="6" s="1"/>
  <c r="D230" i="6"/>
  <c r="D231" i="6" s="1"/>
  <c r="C230" i="6"/>
  <c r="D233" i="6" l="1"/>
  <c r="G233" i="6" s="1"/>
  <c r="C231" i="6"/>
  <c r="A194" i="6"/>
  <c r="J192" i="6"/>
  <c r="L191" i="6"/>
  <c r="L192" i="6" s="1"/>
  <c r="K191" i="6"/>
  <c r="K192" i="6" s="1"/>
  <c r="J191" i="6"/>
  <c r="I191" i="6"/>
  <c r="I192" i="6" s="1"/>
  <c r="H191" i="6"/>
  <c r="H192" i="6" s="1"/>
  <c r="G191" i="6"/>
  <c r="G192" i="6" s="1"/>
  <c r="F191" i="6"/>
  <c r="F192" i="6" s="1"/>
  <c r="E191" i="6"/>
  <c r="E192" i="6" s="1"/>
  <c r="D191" i="6"/>
  <c r="D192" i="6" s="1"/>
  <c r="C191" i="6"/>
  <c r="D194" i="6" l="1"/>
  <c r="G194" i="6" s="1"/>
  <c r="C192" i="6"/>
  <c r="A155" i="6"/>
  <c r="I153" i="6"/>
  <c r="L152" i="6"/>
  <c r="L153" i="6" s="1"/>
  <c r="K152" i="6"/>
  <c r="K153" i="6" s="1"/>
  <c r="J152" i="6"/>
  <c r="J153" i="6" s="1"/>
  <c r="I152" i="6"/>
  <c r="H152" i="6"/>
  <c r="H153" i="6" s="1"/>
  <c r="G152" i="6"/>
  <c r="G153" i="6" s="1"/>
  <c r="F152" i="6"/>
  <c r="F153" i="6" s="1"/>
  <c r="E152" i="6"/>
  <c r="E153" i="6" s="1"/>
  <c r="D152" i="6"/>
  <c r="D153" i="6" s="1"/>
  <c r="C152" i="6"/>
  <c r="C153" i="6" s="1"/>
  <c r="D155" i="6" l="1"/>
  <c r="G155" i="6" s="1"/>
  <c r="A116" i="6"/>
  <c r="L113" i="6"/>
  <c r="L114" i="6" s="1"/>
  <c r="K113" i="6"/>
  <c r="K114" i="6" s="1"/>
  <c r="J113" i="6"/>
  <c r="J114" i="6" s="1"/>
  <c r="I113" i="6"/>
  <c r="I114" i="6" s="1"/>
  <c r="H113" i="6"/>
  <c r="H114" i="6" s="1"/>
  <c r="G113" i="6"/>
  <c r="G114" i="6" s="1"/>
  <c r="F113" i="6"/>
  <c r="F114" i="6" s="1"/>
  <c r="E113" i="6"/>
  <c r="E114" i="6" s="1"/>
  <c r="D113" i="6"/>
  <c r="D114" i="6" s="1"/>
  <c r="C113" i="6"/>
  <c r="C114" i="6" s="1"/>
  <c r="A77" i="6"/>
  <c r="L74" i="6"/>
  <c r="L75" i="6" s="1"/>
  <c r="K74" i="6"/>
  <c r="K75" i="6" s="1"/>
  <c r="J74" i="6"/>
  <c r="J75" i="6" s="1"/>
  <c r="I74" i="6"/>
  <c r="I75" i="6" s="1"/>
  <c r="H74" i="6"/>
  <c r="H75" i="6" s="1"/>
  <c r="G74" i="6"/>
  <c r="G75" i="6" s="1"/>
  <c r="F74" i="6"/>
  <c r="F75" i="6" s="1"/>
  <c r="E74" i="6"/>
  <c r="E75" i="6" s="1"/>
  <c r="D74" i="6"/>
  <c r="D75" i="6" s="1"/>
  <c r="C74" i="6"/>
  <c r="L35" i="6"/>
  <c r="L36" i="6" s="1"/>
  <c r="K35" i="6"/>
  <c r="K36" i="6" s="1"/>
  <c r="J35" i="6"/>
  <c r="J36" i="6" s="1"/>
  <c r="I35" i="6"/>
  <c r="I36" i="6" s="1"/>
  <c r="H35" i="6"/>
  <c r="H36" i="6" s="1"/>
  <c r="G35" i="6"/>
  <c r="G36" i="6" s="1"/>
  <c r="F35" i="6"/>
  <c r="F36" i="6" s="1"/>
  <c r="E35" i="6"/>
  <c r="E36" i="6" s="1"/>
  <c r="D35" i="6"/>
  <c r="D36" i="6" s="1"/>
  <c r="C35" i="6"/>
  <c r="L415" i="5"/>
  <c r="L416" i="5" s="1"/>
  <c r="K415" i="5"/>
  <c r="K416" i="5" s="1"/>
  <c r="J415" i="5"/>
  <c r="J416" i="5" s="1"/>
  <c r="I415" i="5"/>
  <c r="I416" i="5" s="1"/>
  <c r="H415" i="5"/>
  <c r="H416" i="5" s="1"/>
  <c r="G415" i="5"/>
  <c r="G416" i="5" s="1"/>
  <c r="F415" i="5"/>
  <c r="F416" i="5" s="1"/>
  <c r="E415" i="5"/>
  <c r="E416" i="5" s="1"/>
  <c r="D415" i="5"/>
  <c r="D416" i="5" s="1"/>
  <c r="C415" i="5"/>
  <c r="C377" i="5"/>
  <c r="C378" i="5" s="1"/>
  <c r="D377" i="5"/>
  <c r="D378" i="5" s="1"/>
  <c r="E377" i="5"/>
  <c r="E378" i="5" s="1"/>
  <c r="F377" i="5"/>
  <c r="G377" i="5"/>
  <c r="G378" i="5" s="1"/>
  <c r="H377" i="5"/>
  <c r="I377" i="5"/>
  <c r="I378" i="5" s="1"/>
  <c r="J377" i="5"/>
  <c r="J378" i="5" s="1"/>
  <c r="K377" i="5"/>
  <c r="K378" i="5" s="1"/>
  <c r="L377" i="5"/>
  <c r="L378" i="5"/>
  <c r="H378" i="5"/>
  <c r="C339" i="5"/>
  <c r="C340" i="5" s="1"/>
  <c r="D339" i="5"/>
  <c r="D340" i="5" s="1"/>
  <c r="E339" i="5"/>
  <c r="E340" i="5" s="1"/>
  <c r="F339" i="5"/>
  <c r="G339" i="5"/>
  <c r="H339" i="5"/>
  <c r="I339" i="5"/>
  <c r="J339" i="5"/>
  <c r="J340" i="5" s="1"/>
  <c r="K339" i="5"/>
  <c r="K340" i="5" s="1"/>
  <c r="L339" i="5"/>
  <c r="L340" i="5" s="1"/>
  <c r="K341" i="5"/>
  <c r="I340" i="5"/>
  <c r="H340" i="5"/>
  <c r="G340" i="5"/>
  <c r="F340" i="5"/>
  <c r="C301" i="5"/>
  <c r="C302" i="5" s="1"/>
  <c r="D301" i="5"/>
  <c r="E301" i="5"/>
  <c r="E302" i="5" s="1"/>
  <c r="F301" i="5"/>
  <c r="F302" i="5" s="1"/>
  <c r="G301" i="5"/>
  <c r="G302" i="5" s="1"/>
  <c r="H301" i="5"/>
  <c r="H302" i="5" s="1"/>
  <c r="I301" i="5"/>
  <c r="I302" i="5" s="1"/>
  <c r="J301" i="5"/>
  <c r="K301" i="5"/>
  <c r="K302" i="5" s="1"/>
  <c r="L301" i="5"/>
  <c r="K303" i="5"/>
  <c r="L302" i="5"/>
  <c r="J302" i="5"/>
  <c r="D302" i="5"/>
  <c r="C263" i="5"/>
  <c r="D263" i="5"/>
  <c r="E263" i="5"/>
  <c r="F263" i="5"/>
  <c r="F264" i="5" s="1"/>
  <c r="G263" i="5"/>
  <c r="G264" i="5" s="1"/>
  <c r="H263" i="5"/>
  <c r="H264" i="5" s="1"/>
  <c r="I263" i="5"/>
  <c r="J263" i="5"/>
  <c r="K263" i="5"/>
  <c r="L263" i="5"/>
  <c r="K265" i="5"/>
  <c r="L264" i="5"/>
  <c r="K264" i="5"/>
  <c r="J264" i="5"/>
  <c r="I264" i="5"/>
  <c r="E264" i="5"/>
  <c r="D264" i="5"/>
  <c r="C264" i="5"/>
  <c r="C225" i="5"/>
  <c r="D225" i="5"/>
  <c r="E225" i="5"/>
  <c r="F225" i="5"/>
  <c r="F226" i="5" s="1"/>
  <c r="G225" i="5"/>
  <c r="H225" i="5"/>
  <c r="H226" i="5" s="1"/>
  <c r="I225" i="5"/>
  <c r="I226" i="5" s="1"/>
  <c r="J225" i="5"/>
  <c r="J226" i="5" s="1"/>
  <c r="K225" i="5"/>
  <c r="K226" i="5" s="1"/>
  <c r="L225" i="5"/>
  <c r="L226" i="5" s="1"/>
  <c r="K227" i="5"/>
  <c r="G226" i="5"/>
  <c r="E226" i="5"/>
  <c r="C226" i="5"/>
  <c r="C187" i="5"/>
  <c r="D187" i="5"/>
  <c r="E187" i="5"/>
  <c r="E188" i="5" s="1"/>
  <c r="F187" i="5"/>
  <c r="G187" i="5"/>
  <c r="H187" i="5"/>
  <c r="H188" i="5" s="1"/>
  <c r="I187" i="5"/>
  <c r="I188" i="5" s="1"/>
  <c r="J187" i="5"/>
  <c r="J188" i="5" s="1"/>
  <c r="K187" i="5"/>
  <c r="L187" i="5"/>
  <c r="L188" i="5" s="1"/>
  <c r="K188" i="5"/>
  <c r="G188" i="5"/>
  <c r="F188" i="5"/>
  <c r="D188" i="5"/>
  <c r="C188" i="5"/>
  <c r="C149" i="5"/>
  <c r="C150" i="5" s="1"/>
  <c r="D149" i="5"/>
  <c r="D150" i="5" s="1"/>
  <c r="E149" i="5"/>
  <c r="E150" i="5" s="1"/>
  <c r="F149" i="5"/>
  <c r="F150" i="5" s="1"/>
  <c r="G149" i="5"/>
  <c r="G150" i="5" s="1"/>
  <c r="H149" i="5"/>
  <c r="I149" i="5"/>
  <c r="I150" i="5" s="1"/>
  <c r="J149" i="5"/>
  <c r="J150" i="5" s="1"/>
  <c r="K149" i="5"/>
  <c r="K150" i="5" s="1"/>
  <c r="L149" i="5"/>
  <c r="K151" i="5"/>
  <c r="L150" i="5"/>
  <c r="H150" i="5"/>
  <c r="C111" i="5"/>
  <c r="C112" i="5" s="1"/>
  <c r="D111" i="5"/>
  <c r="E111" i="5"/>
  <c r="F111" i="5"/>
  <c r="F112" i="5" s="1"/>
  <c r="G111" i="5"/>
  <c r="H111" i="5"/>
  <c r="H112" i="5" s="1"/>
  <c r="I111" i="5"/>
  <c r="J111" i="5"/>
  <c r="K111" i="5"/>
  <c r="K112" i="5" s="1"/>
  <c r="L111" i="5"/>
  <c r="K113" i="5"/>
  <c r="L112" i="5"/>
  <c r="J112" i="5"/>
  <c r="I112" i="5"/>
  <c r="G112" i="5"/>
  <c r="E112" i="5"/>
  <c r="D112" i="5"/>
  <c r="C73" i="5"/>
  <c r="D73" i="5"/>
  <c r="E73" i="5"/>
  <c r="F73" i="5"/>
  <c r="F74" i="5" s="1"/>
  <c r="G73" i="5"/>
  <c r="G74" i="5" s="1"/>
  <c r="H73" i="5"/>
  <c r="H74" i="5" s="1"/>
  <c r="I73" i="5"/>
  <c r="I74" i="5" s="1"/>
  <c r="J73" i="5"/>
  <c r="K73" i="5"/>
  <c r="L73" i="5"/>
  <c r="K75" i="5"/>
  <c r="L74" i="5"/>
  <c r="K74" i="5"/>
  <c r="J74" i="5"/>
  <c r="E74" i="5"/>
  <c r="D74" i="5"/>
  <c r="C74" i="5"/>
  <c r="C35" i="5"/>
  <c r="C36" i="5" s="1"/>
  <c r="D35" i="5"/>
  <c r="D36" i="5" s="1"/>
  <c r="E35" i="5"/>
  <c r="F35" i="5"/>
  <c r="G35" i="5"/>
  <c r="H35" i="5"/>
  <c r="I35" i="5"/>
  <c r="I36" i="5" s="1"/>
  <c r="J35" i="5"/>
  <c r="J36" i="5" s="1"/>
  <c r="K35" i="5"/>
  <c r="K36" i="5" s="1"/>
  <c r="L35" i="5"/>
  <c r="L36" i="5" s="1"/>
  <c r="K37" i="5"/>
  <c r="H36" i="5"/>
  <c r="G36" i="5"/>
  <c r="F36" i="5"/>
  <c r="E36" i="5"/>
  <c r="C377" i="4"/>
  <c r="C378" i="4"/>
  <c r="D377" i="4"/>
  <c r="D378" i="4" s="1"/>
  <c r="E377" i="4"/>
  <c r="E378" i="4" s="1"/>
  <c r="F377" i="4"/>
  <c r="F378" i="4" s="1"/>
  <c r="G377" i="4"/>
  <c r="G378" i="4" s="1"/>
  <c r="H377" i="4"/>
  <c r="H378" i="4" s="1"/>
  <c r="I377" i="4"/>
  <c r="I378" i="4" s="1"/>
  <c r="J377" i="4"/>
  <c r="J378" i="4" s="1"/>
  <c r="K377" i="4"/>
  <c r="K378" i="4" s="1"/>
  <c r="L377" i="4"/>
  <c r="L378" i="4" s="1"/>
  <c r="K379" i="4"/>
  <c r="C339" i="4"/>
  <c r="C340" i="4" s="1"/>
  <c r="D339" i="4"/>
  <c r="D340" i="4" s="1"/>
  <c r="E339" i="4"/>
  <c r="F339" i="4"/>
  <c r="G339" i="4"/>
  <c r="H339" i="4"/>
  <c r="I339" i="4"/>
  <c r="I340" i="4" s="1"/>
  <c r="J339" i="4"/>
  <c r="J340" i="4" s="1"/>
  <c r="K339" i="4"/>
  <c r="K340" i="4" s="1"/>
  <c r="L339" i="4"/>
  <c r="L340" i="4" s="1"/>
  <c r="K341" i="4"/>
  <c r="H340" i="4"/>
  <c r="G340" i="4"/>
  <c r="F340" i="4"/>
  <c r="E340" i="4"/>
  <c r="C301" i="4"/>
  <c r="C302" i="4" s="1"/>
  <c r="D301" i="4"/>
  <c r="D302" i="4" s="1"/>
  <c r="E301" i="4"/>
  <c r="E302" i="4" s="1"/>
  <c r="F301" i="4"/>
  <c r="F302" i="4" s="1"/>
  <c r="G301" i="4"/>
  <c r="G302" i="4" s="1"/>
  <c r="H301" i="4"/>
  <c r="H302" i="4" s="1"/>
  <c r="I301" i="4"/>
  <c r="I302" i="4" s="1"/>
  <c r="J301" i="4"/>
  <c r="K301" i="4"/>
  <c r="K302" i="4" s="1"/>
  <c r="L301" i="4"/>
  <c r="L302" i="4" s="1"/>
  <c r="K303" i="4"/>
  <c r="J302" i="4"/>
  <c r="C263" i="4"/>
  <c r="C264" i="4" s="1"/>
  <c r="D263" i="4"/>
  <c r="D264" i="4" s="1"/>
  <c r="E263" i="4"/>
  <c r="F263" i="4"/>
  <c r="G263" i="4"/>
  <c r="H263" i="4"/>
  <c r="I263" i="4"/>
  <c r="J263" i="4"/>
  <c r="J264" i="4" s="1"/>
  <c r="K263" i="4"/>
  <c r="K264" i="4" s="1"/>
  <c r="L263" i="4"/>
  <c r="L264" i="4" s="1"/>
  <c r="K265" i="4"/>
  <c r="I264" i="4"/>
  <c r="H264" i="4"/>
  <c r="G264" i="4"/>
  <c r="F264" i="4"/>
  <c r="E264" i="4"/>
  <c r="C225" i="4"/>
  <c r="D225" i="4"/>
  <c r="E225" i="4"/>
  <c r="E226" i="4" s="1"/>
  <c r="F225" i="4"/>
  <c r="F226" i="4" s="1"/>
  <c r="G225" i="4"/>
  <c r="H225" i="4"/>
  <c r="H226" i="4" s="1"/>
  <c r="I225" i="4"/>
  <c r="J225" i="4"/>
  <c r="J226" i="4" s="1"/>
  <c r="K225" i="4"/>
  <c r="L225" i="4"/>
  <c r="L226" i="4" s="1"/>
  <c r="K227" i="4"/>
  <c r="K226" i="4"/>
  <c r="I226" i="4"/>
  <c r="G226" i="4"/>
  <c r="C226" i="4"/>
  <c r="C187" i="4"/>
  <c r="D187" i="4"/>
  <c r="E187" i="4"/>
  <c r="F187" i="4"/>
  <c r="F188" i="4" s="1"/>
  <c r="G187" i="4"/>
  <c r="G188" i="4" s="1"/>
  <c r="H187" i="4"/>
  <c r="H188" i="4" s="1"/>
  <c r="I187" i="4"/>
  <c r="J187" i="4"/>
  <c r="K187" i="4"/>
  <c r="L187" i="4"/>
  <c r="K189" i="4"/>
  <c r="L188" i="4"/>
  <c r="K188" i="4"/>
  <c r="J188" i="4"/>
  <c r="I188" i="4"/>
  <c r="E188" i="4"/>
  <c r="D188" i="4"/>
  <c r="C188" i="4"/>
  <c r="C149" i="4"/>
  <c r="C150" i="4" s="1"/>
  <c r="D149" i="4"/>
  <c r="E149" i="4"/>
  <c r="F149" i="4"/>
  <c r="G149" i="4"/>
  <c r="H149" i="4"/>
  <c r="I149" i="4"/>
  <c r="I150" i="4" s="1"/>
  <c r="J149" i="4"/>
  <c r="J150" i="4" s="1"/>
  <c r="K149" i="4"/>
  <c r="K150" i="4" s="1"/>
  <c r="L149" i="4"/>
  <c r="L150" i="4" s="1"/>
  <c r="K151" i="4"/>
  <c r="H150" i="4"/>
  <c r="G150" i="4"/>
  <c r="F150" i="4"/>
  <c r="E150" i="4"/>
  <c r="D150" i="4"/>
  <c r="C111" i="4"/>
  <c r="C112" i="4" s="1"/>
  <c r="D111" i="4"/>
  <c r="E111" i="4"/>
  <c r="E112" i="4" s="1"/>
  <c r="F111" i="4"/>
  <c r="F112" i="4" s="1"/>
  <c r="G111" i="4"/>
  <c r="H111" i="4"/>
  <c r="H112" i="4" s="1"/>
  <c r="I111" i="4"/>
  <c r="J111" i="4"/>
  <c r="K111" i="4"/>
  <c r="K112" i="4" s="1"/>
  <c r="L111" i="4"/>
  <c r="K113" i="4"/>
  <c r="L112" i="4"/>
  <c r="J112" i="4"/>
  <c r="I112" i="4"/>
  <c r="G112" i="4"/>
  <c r="D112" i="4"/>
  <c r="C73" i="4"/>
  <c r="D73" i="4"/>
  <c r="E73" i="4"/>
  <c r="F73" i="4"/>
  <c r="F74" i="4" s="1"/>
  <c r="G73" i="4"/>
  <c r="G74" i="4" s="1"/>
  <c r="H73" i="4"/>
  <c r="H74" i="4" s="1"/>
  <c r="I73" i="4"/>
  <c r="I74" i="4" s="1"/>
  <c r="J73" i="4"/>
  <c r="K73" i="4"/>
  <c r="L73" i="4"/>
  <c r="K75" i="4"/>
  <c r="L74" i="4"/>
  <c r="K74" i="4"/>
  <c r="J74" i="4"/>
  <c r="E74" i="4"/>
  <c r="D74" i="4"/>
  <c r="C74" i="4"/>
  <c r="C35" i="4"/>
  <c r="C36" i="4" s="1"/>
  <c r="D35" i="4"/>
  <c r="D36" i="4" s="1"/>
  <c r="E35" i="4"/>
  <c r="F35" i="4"/>
  <c r="G35" i="4"/>
  <c r="H35" i="4"/>
  <c r="I35" i="4"/>
  <c r="I36" i="4" s="1"/>
  <c r="J35" i="4"/>
  <c r="J36" i="4" s="1"/>
  <c r="K35" i="4"/>
  <c r="K36" i="4" s="1"/>
  <c r="L35" i="4"/>
  <c r="D38" i="4" s="1"/>
  <c r="G38" i="4" s="1"/>
  <c r="K37" i="4"/>
  <c r="H36" i="4"/>
  <c r="G36" i="4"/>
  <c r="F36" i="4"/>
  <c r="E36" i="4"/>
  <c r="C377" i="3"/>
  <c r="D377" i="3"/>
  <c r="E377" i="3"/>
  <c r="F377" i="3"/>
  <c r="F378" i="3" s="1"/>
  <c r="G377" i="3"/>
  <c r="G378" i="3" s="1"/>
  <c r="H377" i="3"/>
  <c r="H378" i="3" s="1"/>
  <c r="I377" i="3"/>
  <c r="J377" i="3"/>
  <c r="K377" i="3"/>
  <c r="L377" i="3"/>
  <c r="K379" i="3"/>
  <c r="L378" i="3"/>
  <c r="K378" i="3"/>
  <c r="J378" i="3"/>
  <c r="I378" i="3"/>
  <c r="E378" i="3"/>
  <c r="D378" i="3"/>
  <c r="C378" i="3"/>
  <c r="C339" i="3"/>
  <c r="D339" i="3"/>
  <c r="D340" i="3" s="1"/>
  <c r="E339" i="3"/>
  <c r="F339" i="3"/>
  <c r="G339" i="3"/>
  <c r="G340" i="3" s="1"/>
  <c r="H339" i="3"/>
  <c r="I339" i="3"/>
  <c r="I340" i="3" s="1"/>
  <c r="J339" i="3"/>
  <c r="J340" i="3" s="1"/>
  <c r="K339" i="3"/>
  <c r="L339" i="3"/>
  <c r="L340" i="3" s="1"/>
  <c r="K341" i="3"/>
  <c r="K340" i="3"/>
  <c r="H340" i="3"/>
  <c r="F340" i="3"/>
  <c r="E340" i="3"/>
  <c r="C340" i="3"/>
  <c r="C301" i="3"/>
  <c r="C302" i="3" s="1"/>
  <c r="D301" i="3"/>
  <c r="D302" i="3" s="1"/>
  <c r="E301" i="3"/>
  <c r="F301" i="3"/>
  <c r="G301" i="3"/>
  <c r="H301" i="3"/>
  <c r="I301" i="3"/>
  <c r="J301" i="3"/>
  <c r="J302" i="3" s="1"/>
  <c r="K301" i="3"/>
  <c r="K302" i="3" s="1"/>
  <c r="L301" i="3"/>
  <c r="L302" i="3" s="1"/>
  <c r="K303" i="3"/>
  <c r="I302" i="3"/>
  <c r="H302" i="3"/>
  <c r="G302" i="3"/>
  <c r="F302" i="3"/>
  <c r="E302" i="3"/>
  <c r="C263" i="3"/>
  <c r="D263" i="3"/>
  <c r="E263" i="3"/>
  <c r="F263" i="3"/>
  <c r="F264" i="3" s="1"/>
  <c r="G263" i="3"/>
  <c r="G264" i="3" s="1"/>
  <c r="H263" i="3"/>
  <c r="H264" i="3" s="1"/>
  <c r="I263" i="3"/>
  <c r="J263" i="3"/>
  <c r="K263" i="3"/>
  <c r="L263" i="3"/>
  <c r="K265" i="3"/>
  <c r="L264" i="3"/>
  <c r="K264" i="3"/>
  <c r="J264" i="3"/>
  <c r="I264" i="3"/>
  <c r="E264" i="3"/>
  <c r="D264" i="3"/>
  <c r="C264" i="3"/>
  <c r="C225" i="3"/>
  <c r="C226" i="3" s="1"/>
  <c r="D225" i="3"/>
  <c r="E225" i="3"/>
  <c r="F225" i="3"/>
  <c r="G225" i="3"/>
  <c r="H225" i="3"/>
  <c r="I225" i="3"/>
  <c r="I226" i="3" s="1"/>
  <c r="J225" i="3"/>
  <c r="J226" i="3" s="1"/>
  <c r="K225" i="3"/>
  <c r="K226" i="3" s="1"/>
  <c r="L225" i="3"/>
  <c r="L226" i="3" s="1"/>
  <c r="K227" i="3"/>
  <c r="H226" i="3"/>
  <c r="G226" i="3"/>
  <c r="F226" i="3"/>
  <c r="E226" i="3"/>
  <c r="D226" i="3"/>
  <c r="C187" i="3"/>
  <c r="C188" i="3" s="1"/>
  <c r="D187" i="3"/>
  <c r="E187" i="3"/>
  <c r="F187" i="3"/>
  <c r="F188" i="3" s="1"/>
  <c r="G187" i="3"/>
  <c r="H187" i="3"/>
  <c r="H188" i="3" s="1"/>
  <c r="I187" i="3"/>
  <c r="J187" i="3"/>
  <c r="K187" i="3"/>
  <c r="K188" i="3" s="1"/>
  <c r="L187" i="3"/>
  <c r="K189" i="3"/>
  <c r="L188" i="3"/>
  <c r="J188" i="3"/>
  <c r="I188" i="3"/>
  <c r="G188" i="3"/>
  <c r="E188" i="3"/>
  <c r="D188" i="3"/>
  <c r="C149" i="3"/>
  <c r="D149" i="3"/>
  <c r="E149" i="3"/>
  <c r="F149" i="3"/>
  <c r="F150" i="3" s="1"/>
  <c r="G149" i="3"/>
  <c r="G150" i="3" s="1"/>
  <c r="H149" i="3"/>
  <c r="H150" i="3" s="1"/>
  <c r="I149" i="3"/>
  <c r="I150" i="3" s="1"/>
  <c r="J149" i="3"/>
  <c r="K149" i="3"/>
  <c r="L149" i="3"/>
  <c r="K151" i="3"/>
  <c r="L150" i="3"/>
  <c r="K150" i="3"/>
  <c r="J150" i="3"/>
  <c r="E150" i="3"/>
  <c r="D150" i="3"/>
  <c r="C150" i="3"/>
  <c r="C111" i="3"/>
  <c r="C112" i="3" s="1"/>
  <c r="D111" i="3"/>
  <c r="D112" i="3" s="1"/>
  <c r="E111" i="3"/>
  <c r="F111" i="3"/>
  <c r="G111" i="3"/>
  <c r="H111" i="3"/>
  <c r="I111" i="3"/>
  <c r="I112" i="3" s="1"/>
  <c r="J111" i="3"/>
  <c r="J112" i="3" s="1"/>
  <c r="K111" i="3"/>
  <c r="K112" i="3" s="1"/>
  <c r="L111" i="3"/>
  <c r="D114" i="3" s="1"/>
  <c r="G114" i="3" s="1"/>
  <c r="K113" i="3"/>
  <c r="H112" i="3"/>
  <c r="G112" i="3"/>
  <c r="F112" i="3"/>
  <c r="E112" i="3"/>
  <c r="C73" i="3"/>
  <c r="D73" i="3"/>
  <c r="E73" i="3"/>
  <c r="F73" i="3"/>
  <c r="F74" i="3" s="1"/>
  <c r="G73" i="3"/>
  <c r="G74" i="3" s="1"/>
  <c r="H73" i="3"/>
  <c r="H74" i="3" s="1"/>
  <c r="I73" i="3"/>
  <c r="J73" i="3"/>
  <c r="K73" i="3"/>
  <c r="L73" i="3"/>
  <c r="K75" i="3"/>
  <c r="L74" i="3"/>
  <c r="K74" i="3"/>
  <c r="J74" i="3"/>
  <c r="I74" i="3"/>
  <c r="E74" i="3"/>
  <c r="D74" i="3"/>
  <c r="C74" i="3"/>
  <c r="C35" i="3"/>
  <c r="D35" i="3"/>
  <c r="D36" i="3" s="1"/>
  <c r="E35" i="3"/>
  <c r="F35" i="3"/>
  <c r="G35" i="3"/>
  <c r="G36" i="3" s="1"/>
  <c r="H35" i="3"/>
  <c r="I35" i="3"/>
  <c r="I36" i="3" s="1"/>
  <c r="J35" i="3"/>
  <c r="J36" i="3" s="1"/>
  <c r="K35" i="3"/>
  <c r="L35" i="3"/>
  <c r="K37" i="3"/>
  <c r="K36" i="3"/>
  <c r="H36" i="3"/>
  <c r="F36" i="3"/>
  <c r="E36" i="3"/>
  <c r="C36" i="3"/>
  <c r="C377" i="2"/>
  <c r="C378" i="2" s="1"/>
  <c r="D377" i="2"/>
  <c r="D378" i="2" s="1"/>
  <c r="E377" i="2"/>
  <c r="E378" i="2" s="1"/>
  <c r="F377" i="2"/>
  <c r="G377" i="2"/>
  <c r="H377" i="2"/>
  <c r="I377" i="2"/>
  <c r="J377" i="2"/>
  <c r="J378" i="2" s="1"/>
  <c r="K377" i="2"/>
  <c r="K378" i="2" s="1"/>
  <c r="L377" i="2"/>
  <c r="L378" i="2" s="1"/>
  <c r="K379" i="2"/>
  <c r="I378" i="2"/>
  <c r="H378" i="2"/>
  <c r="G378" i="2"/>
  <c r="F378" i="2"/>
  <c r="C339" i="2"/>
  <c r="D339" i="2"/>
  <c r="E339" i="2"/>
  <c r="E340" i="2" s="1"/>
  <c r="F339" i="2"/>
  <c r="F340" i="2" s="1"/>
  <c r="G339" i="2"/>
  <c r="H339" i="2"/>
  <c r="H340" i="2" s="1"/>
  <c r="I339" i="2"/>
  <c r="J339" i="2"/>
  <c r="J340" i="2" s="1"/>
  <c r="K339" i="2"/>
  <c r="L339" i="2"/>
  <c r="L340" i="2" s="1"/>
  <c r="K341" i="2"/>
  <c r="K340" i="2"/>
  <c r="I340" i="2"/>
  <c r="G340" i="2"/>
  <c r="C340" i="2"/>
  <c r="C301" i="2"/>
  <c r="D301" i="2"/>
  <c r="E301" i="2"/>
  <c r="F301" i="2"/>
  <c r="F302" i="2" s="1"/>
  <c r="G301" i="2"/>
  <c r="G302" i="2" s="1"/>
  <c r="H301" i="2"/>
  <c r="H302" i="2" s="1"/>
  <c r="I301" i="2"/>
  <c r="J301" i="2"/>
  <c r="K301" i="2"/>
  <c r="L301" i="2"/>
  <c r="K303" i="2"/>
  <c r="L302" i="2"/>
  <c r="K302" i="2"/>
  <c r="J302" i="2"/>
  <c r="I302" i="2"/>
  <c r="E302" i="2"/>
  <c r="D302" i="2"/>
  <c r="C302" i="2"/>
  <c r="C263" i="2"/>
  <c r="C264" i="2" s="1"/>
  <c r="D263" i="2"/>
  <c r="E263" i="2"/>
  <c r="E264" i="2" s="1"/>
  <c r="F263" i="2"/>
  <c r="G263" i="2"/>
  <c r="G264" i="2" s="1"/>
  <c r="H263" i="2"/>
  <c r="I263" i="2"/>
  <c r="I264" i="2" s="1"/>
  <c r="J263" i="2"/>
  <c r="J264" i="2" s="1"/>
  <c r="K263" i="2"/>
  <c r="K264" i="2" s="1"/>
  <c r="L263" i="2"/>
  <c r="K265" i="2"/>
  <c r="L264" i="2"/>
  <c r="H264" i="2"/>
  <c r="F264" i="2"/>
  <c r="D264" i="2"/>
  <c r="C225" i="2"/>
  <c r="D225" i="2"/>
  <c r="D226" i="2" s="1"/>
  <c r="E225" i="2"/>
  <c r="F225" i="2"/>
  <c r="G225" i="2"/>
  <c r="G226" i="2" s="1"/>
  <c r="H225" i="2"/>
  <c r="I225" i="2"/>
  <c r="I226" i="2" s="1"/>
  <c r="J225" i="2"/>
  <c r="J226" i="2" s="1"/>
  <c r="K225" i="2"/>
  <c r="L225" i="2"/>
  <c r="L226" i="2" s="1"/>
  <c r="K227" i="2"/>
  <c r="K226" i="2"/>
  <c r="H226" i="2"/>
  <c r="F226" i="2"/>
  <c r="E226" i="2"/>
  <c r="C226" i="2"/>
  <c r="C187" i="2"/>
  <c r="C188" i="2" s="1"/>
  <c r="D187" i="2"/>
  <c r="E187" i="2"/>
  <c r="E188" i="2" s="1"/>
  <c r="F187" i="2"/>
  <c r="F188" i="2" s="1"/>
  <c r="G187" i="2"/>
  <c r="G188" i="2" s="1"/>
  <c r="H187" i="2"/>
  <c r="H188" i="2" s="1"/>
  <c r="I187" i="2"/>
  <c r="J187" i="2"/>
  <c r="J188" i="2" s="1"/>
  <c r="K187" i="2"/>
  <c r="K188" i="2" s="1"/>
  <c r="L187" i="2"/>
  <c r="L188" i="2" s="1"/>
  <c r="K189" i="2"/>
  <c r="I188" i="2"/>
  <c r="C149" i="2"/>
  <c r="C150" i="2" s="1"/>
  <c r="D149" i="2"/>
  <c r="D150" i="2" s="1"/>
  <c r="E149" i="2"/>
  <c r="F149" i="2"/>
  <c r="G149" i="2"/>
  <c r="H149" i="2"/>
  <c r="I149" i="2"/>
  <c r="J149" i="2"/>
  <c r="J150" i="2" s="1"/>
  <c r="K149" i="2"/>
  <c r="K150" i="2" s="1"/>
  <c r="L149" i="2"/>
  <c r="L150" i="2" s="1"/>
  <c r="K151" i="2"/>
  <c r="I150" i="2"/>
  <c r="H150" i="2"/>
  <c r="G150" i="2"/>
  <c r="F150" i="2"/>
  <c r="E150" i="2"/>
  <c r="C111" i="2"/>
  <c r="C112" i="2" s="1"/>
  <c r="D111" i="2"/>
  <c r="E111" i="2"/>
  <c r="E112" i="2" s="1"/>
  <c r="F111" i="2"/>
  <c r="D114" i="2" s="1"/>
  <c r="G114" i="2" s="1"/>
  <c r="G111" i="2"/>
  <c r="G112" i="2" s="1"/>
  <c r="H111" i="2"/>
  <c r="H112" i="2" s="1"/>
  <c r="I111" i="2"/>
  <c r="I112" i="2" s="1"/>
  <c r="J111" i="2"/>
  <c r="K111" i="2"/>
  <c r="K112" i="2" s="1"/>
  <c r="L111" i="2"/>
  <c r="K113" i="2"/>
  <c r="L112" i="2"/>
  <c r="J112" i="2"/>
  <c r="D112" i="2"/>
  <c r="C73" i="2"/>
  <c r="D73" i="2"/>
  <c r="E73" i="2"/>
  <c r="F73" i="2"/>
  <c r="F74" i="2" s="1"/>
  <c r="G73" i="2"/>
  <c r="G74" i="2" s="1"/>
  <c r="H73" i="2"/>
  <c r="I73" i="2"/>
  <c r="J73" i="2"/>
  <c r="J74" i="2" s="1"/>
  <c r="K73" i="2"/>
  <c r="L73" i="2"/>
  <c r="K75" i="2"/>
  <c r="L74" i="2"/>
  <c r="K74" i="2"/>
  <c r="I74" i="2"/>
  <c r="H74" i="2"/>
  <c r="E74" i="2"/>
  <c r="D74" i="2"/>
  <c r="C74" i="2"/>
  <c r="C35" i="2"/>
  <c r="D35" i="2"/>
  <c r="E35" i="2"/>
  <c r="F35" i="2"/>
  <c r="F36" i="2" s="1"/>
  <c r="G35" i="2"/>
  <c r="H35" i="2"/>
  <c r="H36" i="2" s="1"/>
  <c r="I35" i="2"/>
  <c r="I36" i="2" s="1"/>
  <c r="J35" i="2"/>
  <c r="J36" i="2" s="1"/>
  <c r="K35" i="2"/>
  <c r="K36" i="2" s="1"/>
  <c r="L35" i="2"/>
  <c r="L36" i="2" s="1"/>
  <c r="K37" i="2"/>
  <c r="G36" i="2"/>
  <c r="E36" i="2"/>
  <c r="C36" i="2"/>
  <c r="C111" i="1"/>
  <c r="D111" i="1"/>
  <c r="D112" i="1" s="1"/>
  <c r="E111" i="1"/>
  <c r="F111" i="1"/>
  <c r="G111" i="1"/>
  <c r="G112" i="1" s="1"/>
  <c r="H111" i="1"/>
  <c r="I111" i="1"/>
  <c r="J111" i="1"/>
  <c r="J112" i="1" s="1"/>
  <c r="K111" i="1"/>
  <c r="L111" i="1"/>
  <c r="L112" i="1" s="1"/>
  <c r="K113" i="1"/>
  <c r="K112" i="1"/>
  <c r="I112" i="1"/>
  <c r="H112" i="1"/>
  <c r="F112" i="1"/>
  <c r="E112" i="1"/>
  <c r="C112" i="1"/>
  <c r="C73" i="1"/>
  <c r="C74" i="1" s="1"/>
  <c r="D73" i="1"/>
  <c r="D74" i="1" s="1"/>
  <c r="E73" i="1"/>
  <c r="E74" i="1" s="1"/>
  <c r="F73" i="1"/>
  <c r="G73" i="1"/>
  <c r="G74" i="1" s="1"/>
  <c r="H73" i="1"/>
  <c r="H74" i="1" s="1"/>
  <c r="I73" i="1"/>
  <c r="I74" i="1" s="1"/>
  <c r="J73" i="1"/>
  <c r="J74" i="1" s="1"/>
  <c r="K73" i="1"/>
  <c r="K74" i="1" s="1"/>
  <c r="L73" i="1"/>
  <c r="L74" i="1" s="1"/>
  <c r="K75" i="1"/>
  <c r="F74" i="1"/>
  <c r="C35" i="1"/>
  <c r="C36" i="1" s="1"/>
  <c r="D35" i="1"/>
  <c r="D36" i="1" s="1"/>
  <c r="E35" i="1"/>
  <c r="F35" i="1"/>
  <c r="G35" i="1"/>
  <c r="H35" i="1"/>
  <c r="I35" i="1"/>
  <c r="I36" i="1" s="1"/>
  <c r="J35" i="1"/>
  <c r="J36" i="1" s="1"/>
  <c r="K35" i="1"/>
  <c r="K36" i="1" s="1"/>
  <c r="L35" i="1"/>
  <c r="L36" i="1" s="1"/>
  <c r="K37" i="1"/>
  <c r="H36" i="1"/>
  <c r="G36" i="1"/>
  <c r="F36" i="1"/>
  <c r="E36" i="1"/>
  <c r="D190" i="3" l="1"/>
  <c r="G190" i="3" s="1"/>
  <c r="F112" i="2"/>
  <c r="D266" i="2"/>
  <c r="G266" i="2" s="1"/>
  <c r="D38" i="3"/>
  <c r="G38" i="3" s="1"/>
  <c r="L112" i="3"/>
  <c r="L36" i="4"/>
  <c r="D228" i="5"/>
  <c r="G228" i="5" s="1"/>
  <c r="D76" i="1"/>
  <c r="G76" i="1" s="1"/>
  <c r="D304" i="4"/>
  <c r="G304" i="4" s="1"/>
  <c r="L36" i="3"/>
  <c r="D228" i="4"/>
  <c r="G228" i="4" s="1"/>
  <c r="D152" i="5"/>
  <c r="G152" i="5" s="1"/>
  <c r="D304" i="5"/>
  <c r="G304" i="5" s="1"/>
  <c r="D116" i="6"/>
  <c r="G116" i="6" s="1"/>
  <c r="D114" i="1"/>
  <c r="G114" i="1" s="1"/>
  <c r="D38" i="2"/>
  <c r="G38" i="2" s="1"/>
  <c r="D36" i="2"/>
  <c r="D304" i="2"/>
  <c r="G304" i="2" s="1"/>
  <c r="D342" i="2"/>
  <c r="G342" i="2" s="1"/>
  <c r="D340" i="2"/>
  <c r="D266" i="3"/>
  <c r="G266" i="3" s="1"/>
  <c r="D152" i="2"/>
  <c r="G152" i="2" s="1"/>
  <c r="D190" i="2"/>
  <c r="G190" i="2" s="1"/>
  <c r="D188" i="2"/>
  <c r="D342" i="3"/>
  <c r="G342" i="3" s="1"/>
  <c r="D114" i="4"/>
  <c r="G114" i="4" s="1"/>
  <c r="D190" i="4"/>
  <c r="G190" i="4" s="1"/>
  <c r="D342" i="4"/>
  <c r="G342" i="4" s="1"/>
  <c r="D76" i="5"/>
  <c r="G76" i="5" s="1"/>
  <c r="D190" i="5"/>
  <c r="G190" i="5" s="1"/>
  <c r="D342" i="5"/>
  <c r="G342" i="5" s="1"/>
  <c r="D38" i="1"/>
  <c r="G38" i="1" s="1"/>
  <c r="D76" i="2"/>
  <c r="G76" i="2" s="1"/>
  <c r="D228" i="2"/>
  <c r="G228" i="2" s="1"/>
  <c r="D380" i="2"/>
  <c r="G380" i="2" s="1"/>
  <c r="D76" i="3"/>
  <c r="G76" i="3" s="1"/>
  <c r="D152" i="3"/>
  <c r="G152" i="3" s="1"/>
  <c r="D228" i="3"/>
  <c r="G228" i="3" s="1"/>
  <c r="D304" i="3"/>
  <c r="G304" i="3" s="1"/>
  <c r="D380" i="3"/>
  <c r="G380" i="3" s="1"/>
  <c r="D76" i="4"/>
  <c r="G76" i="4" s="1"/>
  <c r="D152" i="4"/>
  <c r="G152" i="4" s="1"/>
  <c r="D226" i="4"/>
  <c r="D266" i="4"/>
  <c r="G266" i="4" s="1"/>
  <c r="D38" i="5"/>
  <c r="G38" i="5" s="1"/>
  <c r="D114" i="5"/>
  <c r="G114" i="5" s="1"/>
  <c r="D226" i="5"/>
  <c r="D266" i="5"/>
  <c r="G266" i="5" s="1"/>
  <c r="D77" i="6"/>
  <c r="G77" i="6" s="1"/>
  <c r="C75" i="6"/>
  <c r="D38" i="6"/>
  <c r="G38" i="6" s="1"/>
  <c r="C36" i="6"/>
  <c r="D418" i="5"/>
  <c r="G418" i="5" s="1"/>
  <c r="C416" i="5"/>
  <c r="D380" i="5"/>
  <c r="G380" i="5" s="1"/>
  <c r="F378" i="5"/>
  <c r="G380" i="4"/>
  <c r="D380" i="4"/>
</calcChain>
</file>

<file path=xl/sharedStrings.xml><?xml version="1.0" encoding="utf-8"?>
<sst xmlns="http://schemas.openxmlformats.org/spreadsheetml/2006/main" count="1454" uniqueCount="33">
  <si>
    <t>BOSTWICK IRRIG. DIST. IN NEBRASKA</t>
  </si>
  <si>
    <t>FRANKLIN PUMP CANAL</t>
  </si>
  <si>
    <t>DAILY DISCHARGE</t>
  </si>
  <si>
    <t>FROM COMPUTER PRINTOUTS</t>
  </si>
  <si>
    <t>YEAR</t>
  </si>
  <si>
    <t>DAY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</si>
  <si>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</si>
  <si>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</si>
  <si>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</si>
  <si>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</si>
  <si>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</si>
  <si>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</si>
  <si>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</si>
  <si>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</si>
  <si>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</si>
  <si>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</si>
  <si>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--</t>
  </si>
  <si>
    <t>Sec-Ft Days</t>
  </si>
  <si>
    <t>Acre-Feet</t>
  </si>
  <si>
    <t>Canal in Operation =</t>
  </si>
  <si>
    <t>days</t>
  </si>
  <si>
    <t>TOTAL</t>
  </si>
  <si>
    <t>AF</t>
  </si>
  <si>
    <t>Season =</t>
  </si>
  <si>
    <t>FROM HYDROMET PRINTOUT</t>
  </si>
  <si>
    <t>DCP DATA</t>
  </si>
  <si>
    <t>File Name:  FP-DLY.XLS</t>
  </si>
  <si>
    <t>CANAL DID NOT RUN IN 2004</t>
  </si>
  <si>
    <t>DID NOT RUN IN 2005</t>
  </si>
  <si>
    <t>DID NOT RUN IN 2006</t>
  </si>
  <si>
    <t>DID NOT RUN IN 2007</t>
  </si>
  <si>
    <t>FROM DCP (HYDROMET)</t>
  </si>
  <si>
    <t>CANAL DID NOT OPERATE IN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</si>
</sst>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_)"/>
    <numFmt numFmtId="165" formatCode="0_)"/>
  </numFmts>
  <fonts count="3">
    <font>
      <sz val="12"/>
      <name val="Arial MT"/>
    </font>
    <font>
      <b/>
      <sz val="12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Protection="1"/>
    <xf numFmtId="0" fontId="2" fillId="0" borderId="0" xfId="0" applyFont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right"/>
    </xf>
    <xf numFmtId="0" fontId="2" fillId="0" borderId="2" xfId="0" applyFont="1" applyBorder="1" applyProtection="1"/>
    <xf numFmtId="164" fontId="2" fillId="0" borderId="3" xfId="0" applyNumberFormat="1" applyFont="1" applyBorder="1" applyProtection="1"/>
    <xf numFmtId="164" fontId="2" fillId="0" borderId="2" xfId="0" applyNumberFormat="1" applyFont="1" applyBorder="1" applyProtection="1"/>
    <xf numFmtId="0" fontId="2" fillId="0" borderId="2" xfId="0" applyFont="1" applyBorder="1" applyAlignment="1" applyProtection="1">
      <alignment horizontal="center"/>
    </xf>
    <xf numFmtId="164" fontId="2" fillId="0" borderId="0" xfId="0" applyNumberFormat="1" applyFont="1" applyProtection="1"/>
    <xf numFmtId="37" fontId="2" fillId="0" borderId="0" xfId="0" applyNumberFormat="1" applyFont="1" applyProtection="1"/>
    <xf numFmtId="165" fontId="2" fillId="0" borderId="0" xfId="0" applyNumberFormat="1" applyFont="1" applyAlignment="1" applyProtection="1">
      <alignment horizontal="center"/>
    </xf>
    <xf numFmtId="0" fontId="2" fillId="0" borderId="4" xfId="0" applyFont="1" applyBorder="1" applyProtection="1"/>
    <xf numFmtId="37" fontId="1" fillId="0" borderId="4" xfId="0" applyNumberFormat="1" applyFont="1" applyBorder="1" applyProtection="1"/>
    <xf numFmtId="0" fontId="1" fillId="0" borderId="4" xfId="0" applyFont="1" applyBorder="1" applyProtection="1"/>
    <xf numFmtId="0" fontId="2" fillId="0" borderId="4" xfId="0" applyFont="1" applyBorder="1" applyAlignment="1" applyProtection="1">
      <alignment horizontal="center"/>
    </xf>
    <xf numFmtId="37" fontId="1" fillId="0" borderId="0" xfId="0" applyNumberFormat="1" applyFont="1" applyProtection="1"/>
    <xf numFmtId="0" fontId="2" fillId="0" borderId="3" xfId="0" applyFont="1" applyBorder="1" applyAlignment="1" applyProtection="1">
      <alignment horizontal="center"/>
    </xf>
    <xf numFmtId="0" fontId="2" fillId="0" borderId="3" xfId="0" applyFont="1" applyBorder="1" applyProtection="1"/>
    <xf numFmtId="164" fontId="1" fillId="0" borderId="3" xfId="0" applyNumberFormat="1" applyFont="1" applyBorder="1" applyProtection="1"/>
    <xf numFmtId="0" fontId="2" fillId="0" borderId="2" xfId="0" applyFont="1" applyBorder="1" applyAlignment="1" applyProtection="1">
      <alignment horizontal="right"/>
    </xf>
    <xf numFmtId="164" fontId="2" fillId="0" borderId="3" xfId="0" applyNumberFormat="1" applyFont="1" applyBorder="1" applyAlignment="1" applyProtection="1"/>
    <xf numFmtId="164" fontId="1" fillId="0" borderId="5" xfId="0" applyNumberFormat="1" applyFont="1" applyBorder="1" applyAlignment="1" applyProtection="1">
      <alignment horizontal="center"/>
    </xf>
    <xf numFmtId="164" fontId="1" fillId="0" borderId="6" xfId="0" applyNumberFormat="1" applyFont="1" applyBorder="1" applyAlignment="1" applyProtection="1">
      <alignment horizontal="center"/>
    </xf>
    <xf numFmtId="164" fontId="1" fillId="0" borderId="7" xfId="0" applyNumberFormat="1" applyFont="1" applyBorder="1" applyAlignment="1" applyProtection="1">
      <alignment horizontal="center"/>
    </xf>
    <xf numFmtId="164" fontId="2" fillId="0" borderId="9" xfId="0" applyNumberFormat="1" applyFont="1" applyBorder="1" applyProtection="1"/>
    <xf numFmtId="0" fontId="2" fillId="0" borderId="9" xfId="0" applyFont="1" applyBorder="1" applyAlignment="1" applyProtection="1">
      <alignment horizontal="center"/>
    </xf>
    <xf numFmtId="0" fontId="0" fillId="0" borderId="8" xfId="0" applyBorder="1"/>
    <xf numFmtId="2" fontId="0" fillId="0" borderId="8" xfId="0" applyNumberFormat="1" applyBorder="1"/>
    <xf numFmtId="0" fontId="0" fillId="0" borderId="11" xfId="0" applyBorder="1"/>
    <xf numFmtId="2" fontId="0" fillId="0" borderId="11" xfId="0" applyNumberFormat="1" applyBorder="1"/>
    <xf numFmtId="0" fontId="2" fillId="0" borderId="10" xfId="0" applyFont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indexed="31"/>
  </sheetPr>
  <dimension ref="A1:M115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  <col min="13" max="16" width="9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1"/>
      <c r="I1" s="2" t="s">
        <v>26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1967</v>
      </c>
      <c r="B4" s="5">
        <v>1</v>
      </c>
      <c r="C4" s="6"/>
      <c r="D4" s="6"/>
      <c r="E4" s="6"/>
      <c r="F4" s="6"/>
      <c r="G4" s="6"/>
      <c r="H4" s="6">
        <v>14.209</v>
      </c>
      <c r="I4" s="6">
        <v>20.024000000000001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/>
      <c r="H5" s="6">
        <v>21.672999999999998</v>
      </c>
      <c r="I5" s="6">
        <v>13.513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/>
      <c r="H6" s="6">
        <v>28.151</v>
      </c>
      <c r="I6" s="6">
        <v>13.425000000000001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/>
      <c r="H7" s="6">
        <v>26.58</v>
      </c>
      <c r="I7" s="6">
        <v>15.29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/>
      <c r="H8" s="6">
        <v>27.809000000000001</v>
      </c>
      <c r="I8" s="6">
        <v>5.8586999999999998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/>
      <c r="H9" s="6">
        <v>29.431000000000001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/>
      <c r="H10" s="6">
        <v>28.452000000000002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/>
      <c r="H11" s="6">
        <v>27.623999999999999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/>
      <c r="H12" s="6">
        <v>27.553000000000001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/>
      <c r="H13" s="6">
        <v>27.170999999999999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/>
      <c r="H14" s="6">
        <v>33.372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/>
      <c r="H15" s="6">
        <v>36.704000000000001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/>
      <c r="H16" s="6">
        <v>36.023000000000003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/>
      <c r="H17" s="6">
        <v>39.872999999999998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/>
      <c r="H18" s="6">
        <v>41.073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/>
      <c r="H19" s="6">
        <v>41.256999999999998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/>
      <c r="H20" s="6">
        <v>39.734000000000002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/>
      <c r="H21" s="6">
        <v>39.526000000000003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/>
      <c r="H22" s="6">
        <v>40.372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>
        <v>11.435</v>
      </c>
      <c r="H23" s="6">
        <v>37.56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25.776</v>
      </c>
      <c r="H24" s="6">
        <v>35.277999999999999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30.599</v>
      </c>
      <c r="H25" s="6">
        <v>29.606000000000002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/>
      <c r="G26" s="6">
        <v>30.058</v>
      </c>
      <c r="H26" s="6">
        <v>25.66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/>
      <c r="G27" s="6">
        <v>38.188000000000002</v>
      </c>
      <c r="H27" s="6">
        <v>25.54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/>
      <c r="G28" s="6">
        <v>43.100999999999999</v>
      </c>
      <c r="H28" s="6">
        <v>25.782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/>
      <c r="G29" s="6">
        <v>44.180999999999997</v>
      </c>
      <c r="H29" s="6">
        <v>25.803000000000001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/>
      <c r="G30" s="6">
        <v>44.433999999999997</v>
      </c>
      <c r="H30" s="6">
        <v>25.992000000000001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/>
      <c r="G31" s="6">
        <v>20.044</v>
      </c>
      <c r="H31" s="6">
        <v>26.579000000000001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/>
      <c r="G32" s="6"/>
      <c r="H32" s="6">
        <v>26.109000000000002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/>
      <c r="G33" s="6"/>
      <c r="H33" s="6">
        <v>26.361999999999998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12.351000000000001</v>
      </c>
      <c r="H34" s="7">
        <v>26.582999999999998</v>
      </c>
      <c r="I34" s="8" t="s">
        <v>16</v>
      </c>
      <c r="J34" s="7"/>
      <c r="K34" s="8" t="s">
        <v>16</v>
      </c>
      <c r="L34" s="7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0</v>
      </c>
      <c r="G35" s="9">
        <f t="shared" si="0"/>
        <v>300.16699999999992</v>
      </c>
      <c r="H35" s="9">
        <f t="shared" si="0"/>
        <v>943.4409999999998</v>
      </c>
      <c r="I35" s="9">
        <f t="shared" si="0"/>
        <v>68.110700000000008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0</v>
      </c>
      <c r="G36" s="10">
        <f t="shared" si="1"/>
        <v>595.38124449999987</v>
      </c>
      <c r="H36" s="10">
        <f t="shared" si="1"/>
        <v>1871.3152234999995</v>
      </c>
      <c r="I36" s="10">
        <f t="shared" si="1"/>
        <v>135.09757345000003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46</v>
      </c>
      <c r="L37" s="9" t="s">
        <v>20</v>
      </c>
      <c r="M37" s="2"/>
    </row>
    <row r="38" spans="1:13" ht="16.5" thickBot="1">
      <c r="A38" s="12">
        <v>1967</v>
      </c>
      <c r="B38" s="12" t="s">
        <v>21</v>
      </c>
      <c r="C38" s="12"/>
      <c r="D38" s="13">
        <f>SUM(C35:L35)</f>
        <v>1311.7186999999997</v>
      </c>
      <c r="E38" s="14" t="s">
        <v>17</v>
      </c>
      <c r="F38" s="14"/>
      <c r="G38" s="13">
        <f>D38*1.9835-1</f>
        <v>2600.7940414499994</v>
      </c>
      <c r="H38" s="14" t="s">
        <v>22</v>
      </c>
      <c r="I38" s="12" t="s">
        <v>23</v>
      </c>
      <c r="J38" s="12"/>
      <c r="K38" s="15">
        <v>48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3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1968</v>
      </c>
      <c r="B42" s="5">
        <v>1</v>
      </c>
      <c r="C42" s="6"/>
      <c r="D42" s="6"/>
      <c r="E42" s="6"/>
      <c r="F42" s="6"/>
      <c r="G42" s="6">
        <v>9.4146999999999998</v>
      </c>
      <c r="H42" s="6">
        <v>15.497999999999999</v>
      </c>
      <c r="I42" s="6">
        <v>11.067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12.381</v>
      </c>
      <c r="H43" s="6">
        <v>15.502000000000001</v>
      </c>
      <c r="I43" s="6">
        <v>11.250999999999999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12.381</v>
      </c>
      <c r="H44" s="6">
        <v>15.374000000000001</v>
      </c>
      <c r="I44" s="6">
        <v>11.250999999999999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12.381</v>
      </c>
      <c r="H45" s="6">
        <v>14.859</v>
      </c>
      <c r="I45" s="6">
        <v>4.2584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13.631</v>
      </c>
      <c r="H46" s="6">
        <v>14.917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24.585000000000001</v>
      </c>
      <c r="H47" s="6">
        <v>15.249000000000001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29.472000000000001</v>
      </c>
      <c r="H48" s="6">
        <v>15.125999999999999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34.222999999999999</v>
      </c>
      <c r="H49" s="6">
        <v>15.002000000000001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40.488</v>
      </c>
      <c r="H50" s="6">
        <v>24.826000000000001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42.976999999999997</v>
      </c>
      <c r="H51" s="6">
        <v>14.294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38.520000000000003</v>
      </c>
      <c r="H52" s="6"/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29.640999999999998</v>
      </c>
      <c r="H53" s="6"/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44.427999999999997</v>
      </c>
      <c r="H54" s="6"/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44.427999999999997</v>
      </c>
      <c r="H55" s="6"/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44.313000000000002</v>
      </c>
      <c r="H56" s="6"/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41.997999999999998</v>
      </c>
      <c r="H57" s="6"/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23.486000000000001</v>
      </c>
      <c r="H58" s="6"/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43.369</v>
      </c>
      <c r="H59" s="6"/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>
        <v>42.741</v>
      </c>
      <c r="H60" s="6"/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/>
      <c r="G61" s="6">
        <v>42.9</v>
      </c>
      <c r="H61" s="6"/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/>
      <c r="G62" s="6">
        <v>43.003</v>
      </c>
      <c r="H62" s="6"/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/>
      <c r="G63" s="6">
        <v>38.420999999999999</v>
      </c>
      <c r="H63" s="6"/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/>
      <c r="G64" s="6"/>
      <c r="H64" s="6">
        <v>7.1482000000000001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/>
      <c r="G65" s="6">
        <v>10.58</v>
      </c>
      <c r="H65" s="6">
        <v>13.021000000000001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/>
      <c r="G66" s="6">
        <v>13.077</v>
      </c>
      <c r="H66" s="6">
        <v>12.961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/>
      <c r="G67" s="6">
        <v>13.262</v>
      </c>
      <c r="H67" s="6">
        <v>18.295000000000002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/>
      <c r="G68" s="6">
        <v>5.3380000000000001</v>
      </c>
      <c r="H68" s="6">
        <v>19.966000000000001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/>
      <c r="G69" s="6"/>
      <c r="H69" s="6">
        <v>19.948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/>
      <c r="G70" s="6"/>
      <c r="H70" s="6">
        <v>20.062000000000001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/>
      <c r="G71" s="6">
        <v>10.198</v>
      </c>
      <c r="H71" s="6">
        <v>20.222999999999999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>
        <v>15.497999999999999</v>
      </c>
      <c r="H72" s="7">
        <v>14.429</v>
      </c>
      <c r="I72" s="8" t="s">
        <v>16</v>
      </c>
      <c r="J72" s="7"/>
      <c r="K72" s="8" t="s">
        <v>16</v>
      </c>
      <c r="L72" s="7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0</v>
      </c>
      <c r="G73" s="9">
        <f t="shared" si="2"/>
        <v>777.13470000000018</v>
      </c>
      <c r="H73" s="9">
        <f t="shared" si="2"/>
        <v>306.70020000000005</v>
      </c>
      <c r="I73" s="9">
        <f t="shared" si="2"/>
        <v>37.827399999999997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0</v>
      </c>
      <c r="F74" s="10">
        <f t="shared" si="3"/>
        <v>0</v>
      </c>
      <c r="G74" s="10">
        <f t="shared" si="3"/>
        <v>1541.4466774500004</v>
      </c>
      <c r="H74" s="10">
        <f t="shared" si="3"/>
        <v>608.33984670000007</v>
      </c>
      <c r="I74" s="10">
        <f t="shared" si="3"/>
        <v>75.030647899999991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51</v>
      </c>
      <c r="L75" s="9" t="s">
        <v>20</v>
      </c>
      <c r="M75" s="2"/>
    </row>
    <row r="76" spans="1:13" ht="16.5" thickBot="1">
      <c r="A76" s="12">
        <v>1968</v>
      </c>
      <c r="B76" s="12" t="s">
        <v>21</v>
      </c>
      <c r="C76" s="12"/>
      <c r="D76" s="13">
        <f>SUM(C73:L73)</f>
        <v>1121.6623000000002</v>
      </c>
      <c r="E76" s="14" t="s">
        <v>17</v>
      </c>
      <c r="F76" s="14"/>
      <c r="G76" s="13">
        <f>D76*1.9835</f>
        <v>2224.8171720500004</v>
      </c>
      <c r="H76" s="14" t="s">
        <v>22</v>
      </c>
      <c r="I76" s="12" t="s">
        <v>23</v>
      </c>
      <c r="J76" s="12"/>
      <c r="K76" s="15">
        <v>66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</v>
      </c>
      <c r="G78" s="2"/>
      <c r="H78" s="2" t="s">
        <v>3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1969</v>
      </c>
      <c r="B80" s="5">
        <v>1</v>
      </c>
      <c r="C80" s="6"/>
      <c r="D80" s="6"/>
      <c r="E80" s="6"/>
      <c r="F80" s="6"/>
      <c r="G80" s="6">
        <v>8.0672999999999995</v>
      </c>
      <c r="H80" s="6">
        <v>14.651</v>
      </c>
      <c r="I80" s="6"/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12.038</v>
      </c>
      <c r="H81" s="6">
        <v>11.635</v>
      </c>
      <c r="I81" s="6"/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20.573</v>
      </c>
      <c r="H82" s="6">
        <v>12.928000000000001</v>
      </c>
      <c r="I82" s="6"/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24.687999999999999</v>
      </c>
      <c r="H83" s="6">
        <v>5.4067999999999996</v>
      </c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26.983000000000001</v>
      </c>
      <c r="H84" s="6"/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10.468999999999999</v>
      </c>
      <c r="H85" s="6"/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/>
      <c r="H86" s="6"/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/>
      <c r="H87" s="6">
        <v>8.1103000000000005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/>
      <c r="H88" s="6">
        <v>11.271000000000001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/>
      <c r="H89" s="6">
        <v>11.363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/>
      <c r="H90" s="6">
        <v>17.771000000000001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/>
      <c r="H91" s="6">
        <v>29.146999999999998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/>
      <c r="H92" s="6">
        <v>36.289000000000001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/>
      <c r="H93" s="6">
        <v>39.968000000000004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/>
      <c r="H94" s="6">
        <v>40.777000000000001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/>
      <c r="H95" s="6">
        <v>39.973999999999997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>
        <v>9.2774999999999999</v>
      </c>
      <c r="H96" s="6">
        <v>39.600999999999999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>
        <v>14.797000000000001</v>
      </c>
      <c r="H97" s="6">
        <v>40.034999999999997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>
        <v>6.5030000000000001</v>
      </c>
      <c r="H98" s="6">
        <v>40.168999999999997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/>
      <c r="H99" s="6">
        <v>40.07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/>
      <c r="H100" s="6">
        <v>39.962000000000003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/>
      <c r="G101" s="6"/>
      <c r="H101" s="6">
        <v>39.884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/>
      <c r="G102" s="6"/>
      <c r="H102" s="6">
        <v>39.598999999999997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/>
      <c r="G103" s="6"/>
      <c r="H103" s="6">
        <v>39.56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/>
      <c r="G104" s="6"/>
      <c r="H104" s="6">
        <v>37.488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/>
      <c r="G105" s="6"/>
      <c r="H105" s="6">
        <v>30.986999999999998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/>
      <c r="G106" s="6"/>
      <c r="H106" s="6">
        <v>27.978000000000002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/>
      <c r="G107" s="6"/>
      <c r="H107" s="6">
        <v>26.428999999999998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/>
      <c r="G108" s="6"/>
      <c r="H108" s="6">
        <v>23.276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/>
      <c r="G109" s="6"/>
      <c r="H109" s="6">
        <v>16.567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9.5431000000000008</v>
      </c>
      <c r="H110" s="7">
        <v>6.3047000000000004</v>
      </c>
      <c r="I110" s="8" t="s">
        <v>16</v>
      </c>
      <c r="J110" s="7"/>
      <c r="K110" s="8" t="s">
        <v>16</v>
      </c>
      <c r="L110" s="7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0</v>
      </c>
      <c r="G111" s="9">
        <f t="shared" si="4"/>
        <v>142.93890000000002</v>
      </c>
      <c r="H111" s="9">
        <f t="shared" si="4"/>
        <v>767.20079999999996</v>
      </c>
      <c r="I111" s="9">
        <f t="shared" si="4"/>
        <v>0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0</v>
      </c>
      <c r="G112" s="10">
        <f t="shared" si="5"/>
        <v>283.51930815000003</v>
      </c>
      <c r="H112" s="10">
        <f t="shared" si="5"/>
        <v>1521.7427868</v>
      </c>
      <c r="I112" s="10">
        <f t="shared" si="5"/>
        <v>0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38</v>
      </c>
      <c r="L113" s="9" t="s">
        <v>20</v>
      </c>
      <c r="M113" s="2"/>
    </row>
    <row r="114" spans="1:13" ht="16.5" thickBot="1">
      <c r="A114" s="12">
        <v>1969</v>
      </c>
      <c r="B114" s="12" t="s">
        <v>21</v>
      </c>
      <c r="C114" s="12"/>
      <c r="D114" s="13">
        <f>SUM(C111:L111)</f>
        <v>910.13969999999995</v>
      </c>
      <c r="E114" s="14" t="s">
        <v>17</v>
      </c>
      <c r="F114" s="14"/>
      <c r="G114" s="13">
        <f>D114*1.9835+1</f>
        <v>1806.2620949499999</v>
      </c>
      <c r="H114" s="14" t="s">
        <v>22</v>
      </c>
      <c r="I114" s="12" t="s">
        <v>23</v>
      </c>
      <c r="J114" s="12"/>
      <c r="K114" s="15">
        <v>62</v>
      </c>
      <c r="L114" s="12" t="s">
        <v>20</v>
      </c>
      <c r="M114" s="2"/>
    </row>
    <row r="115" spans="1:13" ht="15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2" manualBreakCount="2">
    <brk id="38" max="16383" man="1"/>
    <brk id="11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indexed="30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1"/>
      <c r="I1" s="2" t="s">
        <v>26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1970</v>
      </c>
      <c r="B4" s="5">
        <v>1</v>
      </c>
      <c r="C4" s="6"/>
      <c r="D4" s="6"/>
      <c r="E4" s="6"/>
      <c r="F4" s="6"/>
      <c r="G4" s="6">
        <v>42.951999999999998</v>
      </c>
      <c r="H4" s="6">
        <v>33.363</v>
      </c>
      <c r="I4" s="6"/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41.753</v>
      </c>
      <c r="H5" s="6">
        <v>29.395</v>
      </c>
      <c r="I5" s="6"/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43.893000000000001</v>
      </c>
      <c r="H6" s="6">
        <v>25.026</v>
      </c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44.234000000000002</v>
      </c>
      <c r="H7" s="6">
        <v>24.975000000000001</v>
      </c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43.796999999999997</v>
      </c>
      <c r="H8" s="6">
        <v>24.850999999999999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>
        <v>42.921999999999997</v>
      </c>
      <c r="H9" s="6">
        <v>24.206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>
        <v>42.222000000000001</v>
      </c>
      <c r="H10" s="6">
        <v>24.059000000000001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>
        <v>42.761000000000003</v>
      </c>
      <c r="H11" s="6">
        <v>23.992999999999999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>
        <v>44.37</v>
      </c>
      <c r="H12" s="6">
        <v>24.192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>
        <v>44.664000000000001</v>
      </c>
      <c r="H13" s="6">
        <v>23.623999999999999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>
        <v>44.878999999999998</v>
      </c>
      <c r="H14" s="6">
        <v>23.838999999999999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>
        <v>45.524000000000001</v>
      </c>
      <c r="H15" s="6">
        <v>23.870999999999999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>
        <v>45.152999999999999</v>
      </c>
      <c r="H16" s="6">
        <v>26.247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>
        <v>44.969000000000001</v>
      </c>
      <c r="H17" s="6">
        <v>28.106000000000002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44.923000000000002</v>
      </c>
      <c r="H18" s="6">
        <v>27.823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45.061999999999998</v>
      </c>
      <c r="H19" s="6">
        <v>28.088000000000001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45.015000000000001</v>
      </c>
      <c r="H20" s="6">
        <v>16.062000000000001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45.552999999999997</v>
      </c>
      <c r="H21" s="6">
        <v>14.285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>
        <v>45.405000000000001</v>
      </c>
      <c r="H22" s="6">
        <v>14.436999999999999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>
        <v>43.886000000000003</v>
      </c>
      <c r="H23" s="6">
        <v>14.036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45.707999999999998</v>
      </c>
      <c r="H24" s="6">
        <v>12.266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44.561</v>
      </c>
      <c r="H25" s="6">
        <v>11.721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/>
      <c r="G26" s="6">
        <v>43.026000000000003</v>
      </c>
      <c r="H26" s="6">
        <v>11.497999999999999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12.201000000000001</v>
      </c>
      <c r="G27" s="6">
        <v>44.789000000000001</v>
      </c>
      <c r="H27" s="6">
        <v>11.708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14.218999999999999</v>
      </c>
      <c r="G28" s="6">
        <v>43.527999999999999</v>
      </c>
      <c r="H28" s="6">
        <v>11.528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23.327000000000002</v>
      </c>
      <c r="G29" s="6">
        <v>43.363</v>
      </c>
      <c r="H29" s="6">
        <v>10.914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27.978000000000002</v>
      </c>
      <c r="G30" s="6">
        <v>44.512</v>
      </c>
      <c r="H30" s="6">
        <v>10.727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28.04</v>
      </c>
      <c r="G31" s="6">
        <v>45.871000000000002</v>
      </c>
      <c r="H31" s="6">
        <v>10.143000000000001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36.256999999999998</v>
      </c>
      <c r="G32" s="6">
        <v>44.552999999999997</v>
      </c>
      <c r="H32" s="6">
        <v>9.5470000000000006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41.698</v>
      </c>
      <c r="G33" s="6">
        <v>43.142000000000003</v>
      </c>
      <c r="H33" s="6">
        <v>9.4429999999999996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41.218000000000004</v>
      </c>
      <c r="H34" s="7">
        <v>7.4859999999999998</v>
      </c>
      <c r="I34" s="17" t="s">
        <v>16</v>
      </c>
      <c r="J34" s="18"/>
      <c r="K34" s="17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183.72</v>
      </c>
      <c r="G35" s="9">
        <f t="shared" si="0"/>
        <v>1368.2080000000001</v>
      </c>
      <c r="H35" s="9">
        <f t="shared" si="0"/>
        <v>591.45900000000006</v>
      </c>
      <c r="I35" s="9">
        <f t="shared" si="0"/>
        <v>0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364.40861999999998</v>
      </c>
      <c r="G36" s="10">
        <f t="shared" si="1"/>
        <v>2713.8405680000001</v>
      </c>
      <c r="H36" s="10">
        <f t="shared" si="1"/>
        <v>1173.1589265000002</v>
      </c>
      <c r="I36" s="10">
        <f t="shared" si="1"/>
        <v>0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69</v>
      </c>
      <c r="L37" s="9" t="s">
        <v>20</v>
      </c>
      <c r="M37" s="2"/>
    </row>
    <row r="38" spans="1:13" ht="16.5" thickBot="1">
      <c r="A38" s="12">
        <v>1970</v>
      </c>
      <c r="B38" s="12" t="s">
        <v>21</v>
      </c>
      <c r="C38" s="12"/>
      <c r="D38" s="13">
        <f>SUM(C35:L35)</f>
        <v>2143.3870000000002</v>
      </c>
      <c r="E38" s="14" t="s">
        <v>17</v>
      </c>
      <c r="F38" s="14"/>
      <c r="G38" s="13">
        <f>D38*1.9835</f>
        <v>4251.4081145</v>
      </c>
      <c r="H38" s="14" t="s">
        <v>22</v>
      </c>
      <c r="I38" s="12" t="s">
        <v>23</v>
      </c>
      <c r="J38" s="12"/>
      <c r="K38" s="15">
        <v>69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3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1971</v>
      </c>
      <c r="B42" s="5">
        <v>1</v>
      </c>
      <c r="C42" s="6"/>
      <c r="D42" s="6"/>
      <c r="E42" s="6"/>
      <c r="F42" s="6"/>
      <c r="G42" s="6">
        <v>29.227</v>
      </c>
      <c r="H42" s="6">
        <v>37.968000000000004</v>
      </c>
      <c r="I42" s="6">
        <v>10.412000000000001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38.643000000000001</v>
      </c>
      <c r="H43" s="6">
        <v>31.844000000000001</v>
      </c>
      <c r="I43" s="6">
        <v>5.3019999999999996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39.905000000000001</v>
      </c>
      <c r="H44" s="6">
        <v>28.850999999999999</v>
      </c>
      <c r="I44" s="6"/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41.067</v>
      </c>
      <c r="H45" s="6">
        <v>28.756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40.097999999999999</v>
      </c>
      <c r="H46" s="6">
        <v>35.662999999999997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22.96</v>
      </c>
      <c r="H47" s="6">
        <v>39.469000000000001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31.138999999999999</v>
      </c>
      <c r="H48" s="6">
        <v>39.444000000000003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30.454000000000001</v>
      </c>
      <c r="H49" s="6">
        <v>38.951000000000001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25.97</v>
      </c>
      <c r="H50" s="6">
        <v>38.554000000000002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24.702000000000002</v>
      </c>
      <c r="H51" s="6">
        <v>37.948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29.516999999999999</v>
      </c>
      <c r="H52" s="6">
        <v>37.058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31.137</v>
      </c>
      <c r="H53" s="6">
        <v>35.374000000000002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30.405000000000001</v>
      </c>
      <c r="H54" s="6">
        <v>31.027000000000001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38.445</v>
      </c>
      <c r="H55" s="6">
        <v>28.286999999999999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41.55</v>
      </c>
      <c r="H56" s="6">
        <v>27.745000000000001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43.494999999999997</v>
      </c>
      <c r="H57" s="6">
        <v>33.649000000000001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42.921999999999997</v>
      </c>
      <c r="H58" s="6">
        <v>36.779000000000003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42.774000000000001</v>
      </c>
      <c r="H59" s="6">
        <v>35.597000000000001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>
        <v>44.139000000000003</v>
      </c>
      <c r="H60" s="6">
        <v>34.518999999999998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/>
      <c r="G61" s="6">
        <v>45.475000000000001</v>
      </c>
      <c r="H61" s="6">
        <v>35.057000000000002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/>
      <c r="G62" s="6">
        <v>44.808</v>
      </c>
      <c r="H62" s="6">
        <v>30.856000000000002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/>
      <c r="G63" s="6">
        <v>41.960999999999999</v>
      </c>
      <c r="H63" s="6">
        <v>27.047000000000001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/>
      <c r="G64" s="6">
        <v>41.877000000000002</v>
      </c>
      <c r="H64" s="6">
        <v>26.826000000000001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/>
      <c r="G65" s="6">
        <v>41.89</v>
      </c>
      <c r="H65" s="6">
        <v>26.515000000000001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/>
      <c r="G66" s="6">
        <v>41.573999999999998</v>
      </c>
      <c r="H66" s="6">
        <v>27.388999999999999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/>
      <c r="G67" s="6">
        <v>40.491</v>
      </c>
      <c r="H67" s="6">
        <v>25.972000000000001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/>
      <c r="G68" s="6">
        <v>38.643000000000001</v>
      </c>
      <c r="H68" s="6">
        <v>18.305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13.268000000000001</v>
      </c>
      <c r="G69" s="6">
        <v>37.662999999999997</v>
      </c>
      <c r="H69" s="6">
        <v>14.805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19.606999999999999</v>
      </c>
      <c r="G70" s="6">
        <v>41.500999999999998</v>
      </c>
      <c r="H70" s="6">
        <v>15.119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28.489000000000001</v>
      </c>
      <c r="G71" s="6">
        <v>39.381999999999998</v>
      </c>
      <c r="H71" s="6">
        <v>14.773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>
        <v>38.838999999999999</v>
      </c>
      <c r="H72" s="7">
        <v>13.308999999999999</v>
      </c>
      <c r="I72" s="17" t="s">
        <v>16</v>
      </c>
      <c r="J72" s="18"/>
      <c r="K72" s="17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61.364000000000004</v>
      </c>
      <c r="G73" s="9">
        <f t="shared" si="2"/>
        <v>1162.6529999999998</v>
      </c>
      <c r="H73" s="9">
        <f t="shared" si="2"/>
        <v>933.4559999999999</v>
      </c>
      <c r="I73" s="9">
        <f t="shared" si="2"/>
        <v>15.714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0</v>
      </c>
      <c r="F74" s="10">
        <f t="shared" si="3"/>
        <v>121.71549400000001</v>
      </c>
      <c r="G74" s="10">
        <f t="shared" si="3"/>
        <v>2306.1222254999998</v>
      </c>
      <c r="H74" s="10">
        <f t="shared" si="3"/>
        <v>1851.5099759999998</v>
      </c>
      <c r="I74" s="10">
        <f t="shared" si="3"/>
        <v>31.168719000000003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67</v>
      </c>
      <c r="L75" s="9" t="s">
        <v>20</v>
      </c>
      <c r="M75" s="2"/>
    </row>
    <row r="76" spans="1:13" ht="16.5" thickBot="1">
      <c r="A76" s="12">
        <v>1971</v>
      </c>
      <c r="B76" s="12" t="s">
        <v>21</v>
      </c>
      <c r="C76" s="12"/>
      <c r="D76" s="13">
        <f>SUM(C73:L73)</f>
        <v>2173.1869999999999</v>
      </c>
      <c r="E76" s="14" t="s">
        <v>17</v>
      </c>
      <c r="F76" s="14"/>
      <c r="G76" s="13">
        <f>D76*1.9835+1</f>
        <v>4311.5164144999999</v>
      </c>
      <c r="H76" s="14" t="s">
        <v>22</v>
      </c>
      <c r="I76" s="12" t="s">
        <v>23</v>
      </c>
      <c r="J76" s="12"/>
      <c r="K76" s="15">
        <v>67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</v>
      </c>
      <c r="G78" s="2"/>
      <c r="H78" s="2" t="s">
        <v>3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1972</v>
      </c>
      <c r="B80" s="5">
        <v>1</v>
      </c>
      <c r="C80" s="6"/>
      <c r="D80" s="6"/>
      <c r="E80" s="6"/>
      <c r="F80" s="6"/>
      <c r="G80" s="6"/>
      <c r="H80" s="6"/>
      <c r="I80" s="6"/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/>
      <c r="H81" s="6"/>
      <c r="I81" s="6">
        <v>25.08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/>
      <c r="H82" s="6"/>
      <c r="I82" s="6">
        <v>17.68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/>
      <c r="H83" s="6"/>
      <c r="I83" s="6">
        <v>4.91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/>
      <c r="H84" s="6">
        <v>7.63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/>
      <c r="H85" s="6">
        <v>14.55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/>
      <c r="H86" s="6">
        <v>21.24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/>
      <c r="H87" s="6">
        <v>23.19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/>
      <c r="H88" s="6">
        <v>25.61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/>
      <c r="H89" s="6">
        <v>32.409999999999997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/>
      <c r="H90" s="6">
        <v>38.9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/>
      <c r="H91" s="6">
        <v>42.53</v>
      </c>
      <c r="I91" s="6">
        <v>4.29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/>
      <c r="H92" s="6">
        <v>40.64</v>
      </c>
      <c r="I92" s="6">
        <v>11.99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/>
      <c r="H93" s="6">
        <v>41.03</v>
      </c>
      <c r="I93" s="6">
        <v>11.56</v>
      </c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/>
      <c r="H94" s="6">
        <v>40.32</v>
      </c>
      <c r="I94" s="6">
        <v>18.25</v>
      </c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/>
      <c r="H95" s="6">
        <v>38.56</v>
      </c>
      <c r="I95" s="6">
        <v>24.41</v>
      </c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/>
      <c r="H96" s="6">
        <v>42.37</v>
      </c>
      <c r="I96" s="6">
        <v>33.25</v>
      </c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/>
      <c r="H97" s="6">
        <v>42.53</v>
      </c>
      <c r="I97" s="6">
        <v>40.18</v>
      </c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/>
      <c r="H98" s="6">
        <v>43.58</v>
      </c>
      <c r="I98" s="6">
        <v>40.08</v>
      </c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/>
      <c r="H99" s="6">
        <v>41.99</v>
      </c>
      <c r="I99" s="6">
        <v>40.01</v>
      </c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/>
      <c r="H100" s="6">
        <v>41.52</v>
      </c>
      <c r="I100" s="6">
        <v>40.43</v>
      </c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/>
      <c r="G101" s="6"/>
      <c r="H101" s="6">
        <v>42.82</v>
      </c>
      <c r="I101" s="6">
        <v>42.33</v>
      </c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/>
      <c r="G102" s="6"/>
      <c r="H102" s="6">
        <v>42.6</v>
      </c>
      <c r="I102" s="6">
        <v>41.22</v>
      </c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/>
      <c r="G103" s="6"/>
      <c r="H103" s="6">
        <v>40.28</v>
      </c>
      <c r="I103" s="6">
        <v>35.869999999999997</v>
      </c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/>
      <c r="G104" s="6"/>
      <c r="H104" s="6">
        <v>40.61</v>
      </c>
      <c r="I104" s="6">
        <v>23.09</v>
      </c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/>
      <c r="G105" s="6"/>
      <c r="H105" s="6">
        <v>42.16</v>
      </c>
      <c r="I105" s="6">
        <v>6.08</v>
      </c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/>
      <c r="G106" s="6"/>
      <c r="H106" s="6">
        <v>39.630000000000003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/>
      <c r="G107" s="6"/>
      <c r="H107" s="6">
        <v>35.67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/>
      <c r="G108" s="6"/>
      <c r="H108" s="6">
        <v>34.39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/>
      <c r="G109" s="6"/>
      <c r="H109" s="6">
        <v>33.82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/>
      <c r="H110" s="7">
        <v>33.020000000000003</v>
      </c>
      <c r="I110" s="17" t="s">
        <v>16</v>
      </c>
      <c r="J110" s="18"/>
      <c r="K110" s="17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0</v>
      </c>
      <c r="G111" s="9">
        <f t="shared" si="4"/>
        <v>0</v>
      </c>
      <c r="H111" s="9">
        <f t="shared" si="4"/>
        <v>963.59999999999991</v>
      </c>
      <c r="I111" s="9">
        <f t="shared" si="4"/>
        <v>460.70999999999992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0</v>
      </c>
      <c r="G112" s="10">
        <f t="shared" si="5"/>
        <v>0</v>
      </c>
      <c r="H112" s="10">
        <f t="shared" si="5"/>
        <v>1911.3005999999998</v>
      </c>
      <c r="I112" s="10">
        <f t="shared" si="5"/>
        <v>913.81828499999983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45</v>
      </c>
      <c r="L113" s="9" t="s">
        <v>20</v>
      </c>
      <c r="M113" s="2"/>
    </row>
    <row r="114" spans="1:13" ht="16.5" thickBot="1">
      <c r="A114" s="12">
        <v>1972</v>
      </c>
      <c r="B114" s="12" t="s">
        <v>21</v>
      </c>
      <c r="C114" s="12"/>
      <c r="D114" s="13">
        <f>SUM(C111:L111)</f>
        <v>1424.31</v>
      </c>
      <c r="E114" s="14" t="s">
        <v>17</v>
      </c>
      <c r="F114" s="14"/>
      <c r="G114" s="13">
        <f>D114*1.9835</f>
        <v>2825.1188849999999</v>
      </c>
      <c r="H114" s="14" t="s">
        <v>22</v>
      </c>
      <c r="I114" s="12" t="s">
        <v>23</v>
      </c>
      <c r="J114" s="12"/>
      <c r="K114" s="15">
        <v>52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 ht="15.75">
      <c r="A116" s="2" t="s">
        <v>1</v>
      </c>
      <c r="B116" s="2"/>
      <c r="C116" s="2"/>
      <c r="D116" s="2"/>
      <c r="E116" s="2"/>
      <c r="F116" s="2" t="s">
        <v>2</v>
      </c>
      <c r="G116" s="2"/>
      <c r="H116" s="2" t="s">
        <v>3</v>
      </c>
      <c r="I116" s="2"/>
      <c r="J116" s="2"/>
      <c r="K116" s="1"/>
      <c r="L116" s="2"/>
      <c r="M116" s="2"/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1973</v>
      </c>
      <c r="B118" s="5">
        <v>1</v>
      </c>
      <c r="C118" s="6"/>
      <c r="D118" s="6"/>
      <c r="E118" s="6"/>
      <c r="F118" s="6"/>
      <c r="G118" s="6">
        <v>37.44</v>
      </c>
      <c r="H118" s="6">
        <v>27.91</v>
      </c>
      <c r="I118" s="6">
        <v>23.19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>
        <v>38.159999999999997</v>
      </c>
      <c r="H119" s="6">
        <v>38.06</v>
      </c>
      <c r="I119" s="6">
        <v>21.41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>
        <v>39.79</v>
      </c>
      <c r="H120" s="6">
        <v>40.799999999999997</v>
      </c>
      <c r="I120" s="6">
        <v>12.64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>
        <v>38.69</v>
      </c>
      <c r="H121" s="6">
        <v>39.869999999999997</v>
      </c>
      <c r="I121" s="6">
        <v>6.83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>
        <v>39.14</v>
      </c>
      <c r="H122" s="6">
        <v>38.869999999999997</v>
      </c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>
        <v>38.520000000000003</v>
      </c>
      <c r="H123" s="6">
        <v>37.79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>
        <v>38.79</v>
      </c>
      <c r="H124" s="6">
        <v>26.42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>
        <v>39.42</v>
      </c>
      <c r="H125" s="6">
        <v>41.09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>
        <v>37.15</v>
      </c>
      <c r="H126" s="6">
        <v>41.16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/>
      <c r="G127" s="6">
        <v>41.01</v>
      </c>
      <c r="H127" s="6">
        <v>41.19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>
        <v>40.71</v>
      </c>
      <c r="H128" s="6">
        <v>39.25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>
        <v>41.74</v>
      </c>
      <c r="H129" s="6">
        <v>39.1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/>
      <c r="G130" s="6">
        <v>42.46</v>
      </c>
      <c r="H130" s="6">
        <v>33.799999999999997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/>
      <c r="G131" s="6">
        <v>14.81</v>
      </c>
      <c r="H131" s="6">
        <v>25.61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/>
      <c r="G132" s="6"/>
      <c r="H132" s="6">
        <v>17.149999999999999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/>
      <c r="G133" s="6">
        <v>4.25</v>
      </c>
      <c r="H133" s="6">
        <v>14.01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/>
      <c r="G134" s="6">
        <v>14.65</v>
      </c>
      <c r="H134" s="6">
        <v>13.95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/>
      <c r="G135" s="6">
        <v>14.78</v>
      </c>
      <c r="H135" s="6">
        <v>13.44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/>
      <c r="G136" s="6">
        <v>14.61</v>
      </c>
      <c r="H136" s="6">
        <v>12.7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/>
      <c r="G137" s="6">
        <v>5.53</v>
      </c>
      <c r="H137" s="6">
        <v>12.79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/>
      <c r="F138" s="6"/>
      <c r="G138" s="6"/>
      <c r="H138" s="6">
        <v>16.82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>
        <v>11.43</v>
      </c>
      <c r="G139" s="6"/>
      <c r="H139" s="6">
        <v>21.16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>
        <v>12.01</v>
      </c>
      <c r="G140" s="6"/>
      <c r="H140" s="6">
        <v>29.94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>
        <v>12.35</v>
      </c>
      <c r="G141" s="6"/>
      <c r="H141" s="6">
        <v>32.85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>
        <v>18.920000000000002</v>
      </c>
      <c r="G142" s="6"/>
      <c r="H142" s="6">
        <v>25.36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>
        <v>24.42</v>
      </c>
      <c r="G143" s="6"/>
      <c r="H143" s="6">
        <v>20.67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>
        <v>32.17</v>
      </c>
      <c r="G144" s="6"/>
      <c r="H144" s="6">
        <v>23.26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>
        <v>37.72</v>
      </c>
      <c r="G145" s="6"/>
      <c r="H145" s="6">
        <v>24.31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>
        <v>38.17</v>
      </c>
      <c r="G146" s="6"/>
      <c r="H146" s="6">
        <v>23.45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>
        <v>37.82</v>
      </c>
      <c r="G147" s="6">
        <v>9.42</v>
      </c>
      <c r="H147" s="6">
        <v>23.4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/>
      <c r="F148" s="8" t="s">
        <v>16</v>
      </c>
      <c r="G148" s="6">
        <v>18.91</v>
      </c>
      <c r="H148" s="7">
        <v>23.33</v>
      </c>
      <c r="I148" s="17" t="s">
        <v>16</v>
      </c>
      <c r="J148" s="18"/>
      <c r="K148" s="17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6">SUM(C118:C148)</f>
        <v>0</v>
      </c>
      <c r="D149" s="9">
        <f t="shared" si="6"/>
        <v>0</v>
      </c>
      <c r="E149" s="9">
        <f t="shared" si="6"/>
        <v>0</v>
      </c>
      <c r="F149" s="9">
        <f t="shared" si="6"/>
        <v>225.01</v>
      </c>
      <c r="G149" s="9">
        <f t="shared" si="6"/>
        <v>609.97999999999979</v>
      </c>
      <c r="H149" s="9">
        <f t="shared" si="6"/>
        <v>859.5100000000001</v>
      </c>
      <c r="I149" s="9">
        <f t="shared" si="6"/>
        <v>64.070000000000007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18</v>
      </c>
      <c r="B150" s="2"/>
      <c r="C150" s="10">
        <f t="shared" ref="C150:L150" si="7">C149*1.9835</f>
        <v>0</v>
      </c>
      <c r="D150" s="10">
        <f t="shared" si="7"/>
        <v>0</v>
      </c>
      <c r="E150" s="10">
        <f t="shared" si="7"/>
        <v>0</v>
      </c>
      <c r="F150" s="10">
        <f t="shared" si="7"/>
        <v>446.30733499999997</v>
      </c>
      <c r="G150" s="10">
        <f t="shared" si="7"/>
        <v>1209.8953299999996</v>
      </c>
      <c r="H150" s="10">
        <f t="shared" si="7"/>
        <v>1704.8380850000003</v>
      </c>
      <c r="I150" s="10">
        <f t="shared" si="7"/>
        <v>127.08284500000002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65</v>
      </c>
      <c r="L151" s="9" t="s">
        <v>20</v>
      </c>
      <c r="M151" s="2"/>
    </row>
    <row r="152" spans="1:13" ht="16.5" thickBot="1">
      <c r="A152" s="12">
        <v>1973</v>
      </c>
      <c r="B152" s="12" t="s">
        <v>21</v>
      </c>
      <c r="C152" s="12"/>
      <c r="D152" s="13">
        <f>SUM(C149:L149)</f>
        <v>1758.57</v>
      </c>
      <c r="E152" s="14" t="s">
        <v>17</v>
      </c>
      <c r="F152" s="14"/>
      <c r="G152" s="13">
        <f>D152*1.9835</f>
        <v>3488.123595</v>
      </c>
      <c r="H152" s="14" t="s">
        <v>22</v>
      </c>
      <c r="I152" s="12" t="s">
        <v>23</v>
      </c>
      <c r="J152" s="12"/>
      <c r="K152" s="15">
        <v>75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 ht="15.75">
      <c r="A154" s="2" t="s">
        <v>1</v>
      </c>
      <c r="B154" s="2"/>
      <c r="C154" s="2"/>
      <c r="D154" s="2"/>
      <c r="E154" s="2"/>
      <c r="F154" s="2" t="s">
        <v>2</v>
      </c>
      <c r="G154" s="2"/>
      <c r="H154" s="2" t="s">
        <v>3</v>
      </c>
      <c r="I154" s="2"/>
      <c r="J154" s="2"/>
      <c r="K154" s="1"/>
      <c r="L154" s="2"/>
      <c r="M154" s="2"/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1974</v>
      </c>
      <c r="B156" s="5">
        <v>1</v>
      </c>
      <c r="C156" s="6"/>
      <c r="D156" s="6"/>
      <c r="E156" s="6"/>
      <c r="F156" s="6"/>
      <c r="G156" s="6">
        <v>40.69</v>
      </c>
      <c r="H156" s="6">
        <v>38.659999999999997</v>
      </c>
      <c r="I156" s="6"/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38.299999999999997</v>
      </c>
      <c r="H157" s="6">
        <v>38.53</v>
      </c>
      <c r="I157" s="6"/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38.19</v>
      </c>
      <c r="H158" s="6">
        <v>38.520000000000003</v>
      </c>
      <c r="I158" s="6"/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40.47</v>
      </c>
      <c r="H159" s="6">
        <v>37.770000000000003</v>
      </c>
      <c r="I159" s="6"/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>
        <v>40.01</v>
      </c>
      <c r="H160" s="6">
        <v>37.58</v>
      </c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>
        <v>40.270000000000003</v>
      </c>
      <c r="H161" s="6">
        <v>37.270000000000003</v>
      </c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>
        <v>40.28</v>
      </c>
      <c r="H162" s="6">
        <v>35.19</v>
      </c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>
        <v>41.04</v>
      </c>
      <c r="H163" s="6">
        <v>33.58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/>
      <c r="G164" s="6">
        <v>41.37</v>
      </c>
      <c r="H164" s="6">
        <v>27.77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/>
      <c r="G165" s="6">
        <v>41.41</v>
      </c>
      <c r="H165" s="6">
        <v>23.5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/>
      <c r="G166" s="6">
        <v>41.92</v>
      </c>
      <c r="H166" s="6">
        <v>21.8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/>
      <c r="G167" s="6">
        <v>40.74</v>
      </c>
      <c r="H167" s="6">
        <v>20.78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/>
      <c r="G168" s="6">
        <v>40.19</v>
      </c>
      <c r="H168" s="6">
        <v>18.329999999999998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/>
      <c r="G169" s="6">
        <v>40.1</v>
      </c>
      <c r="H169" s="6">
        <v>13.23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/>
      <c r="G170" s="6">
        <v>39.979999999999997</v>
      </c>
      <c r="H170" s="6">
        <v>10.57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/>
      <c r="G171" s="6">
        <v>39.9</v>
      </c>
      <c r="H171" s="6">
        <v>10.210000000000001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/>
      <c r="G172" s="6">
        <v>39.51</v>
      </c>
      <c r="H172" s="6">
        <v>9.84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/>
      <c r="G173" s="6">
        <v>39.9</v>
      </c>
      <c r="H173" s="6">
        <v>9.74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/>
      <c r="G174" s="6">
        <v>39.74</v>
      </c>
      <c r="H174" s="6">
        <v>9.7799999999999994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/>
      <c r="G175" s="6">
        <v>39.950000000000003</v>
      </c>
      <c r="H175" s="6">
        <v>10.87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/>
      <c r="G176" s="6">
        <v>39.74</v>
      </c>
      <c r="H176" s="6">
        <v>13.57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/>
      <c r="G177" s="6">
        <v>39.81</v>
      </c>
      <c r="H177" s="6">
        <v>13.55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/>
      <c r="G178" s="6">
        <v>39.619999999999997</v>
      </c>
      <c r="H178" s="6">
        <v>13.6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9.32</v>
      </c>
      <c r="G179" s="6">
        <v>39.64</v>
      </c>
      <c r="H179" s="6">
        <v>13.66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13.58</v>
      </c>
      <c r="G180" s="6">
        <v>39.83</v>
      </c>
      <c r="H180" s="6">
        <v>13.56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22.42</v>
      </c>
      <c r="G181" s="6">
        <v>39.64</v>
      </c>
      <c r="H181" s="6">
        <v>13.29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28.23</v>
      </c>
      <c r="G182" s="6">
        <v>39.44</v>
      </c>
      <c r="H182" s="6">
        <v>13.08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31.03</v>
      </c>
      <c r="G183" s="6">
        <v>39.57</v>
      </c>
      <c r="H183" s="6">
        <v>13.08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38.49</v>
      </c>
      <c r="G184" s="6">
        <v>39.32</v>
      </c>
      <c r="H184" s="6">
        <v>13.48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41.34</v>
      </c>
      <c r="G185" s="6">
        <v>38.85</v>
      </c>
      <c r="H185" s="6">
        <v>11.44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38.32</v>
      </c>
      <c r="H186" s="7">
        <v>3.69</v>
      </c>
      <c r="I186" s="17" t="s">
        <v>16</v>
      </c>
      <c r="J186" s="18"/>
      <c r="K186" s="17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0</v>
      </c>
      <c r="F187" s="9">
        <f t="shared" si="8"/>
        <v>184.41</v>
      </c>
      <c r="G187" s="9">
        <f t="shared" si="8"/>
        <v>1237.7399999999998</v>
      </c>
      <c r="H187" s="9">
        <f t="shared" si="8"/>
        <v>619.52</v>
      </c>
      <c r="I187" s="9">
        <f t="shared" si="8"/>
        <v>0</v>
      </c>
      <c r="J187" s="9">
        <f t="shared" si="8"/>
        <v>0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18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0</v>
      </c>
      <c r="F188" s="10">
        <f t="shared" si="9"/>
        <v>365.77723500000002</v>
      </c>
      <c r="G188" s="10">
        <f t="shared" si="9"/>
        <v>2455.0572899999997</v>
      </c>
      <c r="H188" s="10">
        <f t="shared" si="9"/>
        <v>1228.81792</v>
      </c>
      <c r="I188" s="10">
        <f t="shared" si="9"/>
        <v>0</v>
      </c>
      <c r="J188" s="10">
        <f t="shared" si="9"/>
        <v>0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f>COUNTA(C156:L186)-4</f>
        <v>69</v>
      </c>
      <c r="L189" s="9" t="s">
        <v>20</v>
      </c>
      <c r="M189" s="2"/>
    </row>
    <row r="190" spans="1:13" ht="16.5" thickBot="1">
      <c r="A190" s="12">
        <v>1974</v>
      </c>
      <c r="B190" s="12" t="s">
        <v>21</v>
      </c>
      <c r="C190" s="12"/>
      <c r="D190" s="13">
        <f>SUM(C187:L187)</f>
        <v>2041.6699999999998</v>
      </c>
      <c r="E190" s="14" t="s">
        <v>17</v>
      </c>
      <c r="F190" s="14"/>
      <c r="G190" s="13">
        <f>D190*1.9835</f>
        <v>4049.6524449999997</v>
      </c>
      <c r="H190" s="14" t="s">
        <v>22</v>
      </c>
      <c r="I190" s="12" t="s">
        <v>23</v>
      </c>
      <c r="J190" s="12"/>
      <c r="K190" s="15">
        <v>69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 ht="15.75">
      <c r="A192" s="2" t="s">
        <v>1</v>
      </c>
      <c r="B192" s="2"/>
      <c r="C192" s="2"/>
      <c r="D192" s="2"/>
      <c r="E192" s="2"/>
      <c r="F192" s="2" t="s">
        <v>2</v>
      </c>
      <c r="G192" s="2"/>
      <c r="H192" s="2" t="s">
        <v>3</v>
      </c>
      <c r="I192" s="2"/>
      <c r="J192" s="2"/>
      <c r="K192" s="1"/>
      <c r="L192" s="2"/>
      <c r="M192" s="2"/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1975</v>
      </c>
      <c r="B194" s="5">
        <v>1</v>
      </c>
      <c r="C194" s="6"/>
      <c r="D194" s="6"/>
      <c r="E194" s="6"/>
      <c r="F194" s="6"/>
      <c r="G194" s="6"/>
      <c r="H194" s="6">
        <v>36.159999999999997</v>
      </c>
      <c r="I194" s="6"/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5.33</v>
      </c>
      <c r="H195" s="6">
        <v>29.35</v>
      </c>
      <c r="I195" s="6"/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22.79</v>
      </c>
      <c r="H196" s="6">
        <v>23.98</v>
      </c>
      <c r="I196" s="6"/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27.64</v>
      </c>
      <c r="H197" s="6">
        <v>23.62</v>
      </c>
      <c r="I197" s="6"/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>
        <v>28.77</v>
      </c>
      <c r="H198" s="6">
        <v>23.74</v>
      </c>
      <c r="I198" s="6"/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36.79</v>
      </c>
      <c r="H199" s="6">
        <v>24.66</v>
      </c>
      <c r="I199" s="6"/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38.65</v>
      </c>
      <c r="H200" s="6">
        <v>30.12</v>
      </c>
      <c r="I200" s="6"/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40.04</v>
      </c>
      <c r="H201" s="6">
        <v>34.159999999999997</v>
      </c>
      <c r="I201" s="6"/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39.79</v>
      </c>
      <c r="H202" s="6">
        <v>35.909999999999997</v>
      </c>
      <c r="I202" s="6"/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39.74</v>
      </c>
      <c r="H203" s="6">
        <v>36.36</v>
      </c>
      <c r="I203" s="6"/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/>
      <c r="G204" s="6">
        <v>39.75</v>
      </c>
      <c r="H204" s="6">
        <v>35.619999999999997</v>
      </c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/>
      <c r="G205" s="6">
        <v>39.04</v>
      </c>
      <c r="H205" s="6">
        <v>32.06</v>
      </c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/>
      <c r="G206" s="6">
        <v>39.43</v>
      </c>
      <c r="H206" s="6">
        <v>29.47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39.39</v>
      </c>
      <c r="H207" s="6">
        <v>12.43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37.96</v>
      </c>
      <c r="H208" s="6"/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38.86</v>
      </c>
      <c r="H209" s="6"/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38.69</v>
      </c>
      <c r="H210" s="6"/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38.57</v>
      </c>
      <c r="H211" s="6">
        <v>3.27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38.1</v>
      </c>
      <c r="H212" s="6">
        <v>14.94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33.86</v>
      </c>
      <c r="H213" s="6">
        <v>19.72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/>
      <c r="G214" s="6">
        <v>37.21</v>
      </c>
      <c r="H214" s="6">
        <v>28.48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/>
      <c r="G215" s="6">
        <v>29.15</v>
      </c>
      <c r="H215" s="6">
        <v>33.53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/>
      <c r="G216" s="6">
        <v>25.79</v>
      </c>
      <c r="H216" s="6">
        <v>33.51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/>
      <c r="G217" s="6">
        <v>25.08</v>
      </c>
      <c r="H217" s="6">
        <v>33.1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/>
      <c r="G218" s="6">
        <v>29.92</v>
      </c>
      <c r="H218" s="6">
        <v>32.729999999999997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/>
      <c r="G219" s="6">
        <v>34.159999999999997</v>
      </c>
      <c r="H219" s="6">
        <v>28.8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/>
      <c r="G220" s="6">
        <v>34.53</v>
      </c>
      <c r="H220" s="6">
        <v>18.47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/>
      <c r="G221" s="6">
        <v>36.479999999999997</v>
      </c>
      <c r="H221" s="6">
        <v>15.97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/>
      <c r="G222" s="6">
        <v>38.17</v>
      </c>
      <c r="H222" s="6">
        <v>20.71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/>
      <c r="G223" s="6">
        <v>38.04</v>
      </c>
      <c r="H223" s="6">
        <v>14.49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38.17</v>
      </c>
      <c r="H224" s="7">
        <v>3.64</v>
      </c>
      <c r="I224" s="17" t="s">
        <v>16</v>
      </c>
      <c r="J224" s="18"/>
      <c r="K224" s="17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0</v>
      </c>
      <c r="F225" s="9">
        <f t="shared" si="10"/>
        <v>0</v>
      </c>
      <c r="G225" s="9">
        <f t="shared" si="10"/>
        <v>1029.8899999999999</v>
      </c>
      <c r="H225" s="9">
        <f t="shared" si="10"/>
        <v>709.00000000000011</v>
      </c>
      <c r="I225" s="9">
        <f t="shared" si="10"/>
        <v>0</v>
      </c>
      <c r="J225" s="9">
        <f t="shared" si="10"/>
        <v>0</v>
      </c>
      <c r="K225" s="9">
        <f t="shared" si="10"/>
        <v>0</v>
      </c>
      <c r="L225" s="9">
        <f t="shared" si="10"/>
        <v>0</v>
      </c>
      <c r="M225" s="2"/>
    </row>
    <row r="226" spans="1:13" ht="15.75">
      <c r="A226" s="2" t="s">
        <v>18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0</v>
      </c>
      <c r="F226" s="10">
        <f t="shared" si="11"/>
        <v>0</v>
      </c>
      <c r="G226" s="10">
        <f t="shared" si="11"/>
        <v>2042.7868149999997</v>
      </c>
      <c r="H226" s="10">
        <f t="shared" si="11"/>
        <v>1406.3015000000003</v>
      </c>
      <c r="I226" s="10">
        <f t="shared" si="11"/>
        <v>0</v>
      </c>
      <c r="J226" s="10">
        <f t="shared" si="11"/>
        <v>0</v>
      </c>
      <c r="K226" s="10">
        <f t="shared" si="11"/>
        <v>0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</f>
        <v>58</v>
      </c>
      <c r="L227" s="9" t="s">
        <v>20</v>
      </c>
      <c r="M227" s="2"/>
    </row>
    <row r="228" spans="1:13" ht="16.5" thickBot="1">
      <c r="A228" s="12">
        <v>1975</v>
      </c>
      <c r="B228" s="12" t="s">
        <v>21</v>
      </c>
      <c r="C228" s="12"/>
      <c r="D228" s="13">
        <f>SUM(C225:L225)</f>
        <v>1738.8899999999999</v>
      </c>
      <c r="E228" s="14" t="s">
        <v>17</v>
      </c>
      <c r="F228" s="14"/>
      <c r="G228" s="13">
        <f>D228*1.9835</f>
        <v>3449.088315</v>
      </c>
      <c r="H228" s="14" t="s">
        <v>22</v>
      </c>
      <c r="I228" s="12" t="s">
        <v>23</v>
      </c>
      <c r="J228" s="12"/>
      <c r="K228" s="15">
        <v>61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 ht="15.75">
      <c r="A230" s="2" t="s">
        <v>1</v>
      </c>
      <c r="B230" s="2"/>
      <c r="C230" s="2"/>
      <c r="D230" s="2"/>
      <c r="E230" s="2"/>
      <c r="F230" s="2" t="s">
        <v>2</v>
      </c>
      <c r="G230" s="2"/>
      <c r="H230" s="2" t="s">
        <v>3</v>
      </c>
      <c r="I230" s="2"/>
      <c r="J230" s="2"/>
      <c r="K230" s="1"/>
      <c r="L230" s="2"/>
      <c r="M230" s="2"/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1976</v>
      </c>
      <c r="B232" s="5">
        <v>1</v>
      </c>
      <c r="C232" s="6"/>
      <c r="D232" s="6"/>
      <c r="E232" s="6"/>
      <c r="F232" s="6"/>
      <c r="G232" s="6">
        <v>36.700000000000003</v>
      </c>
      <c r="H232" s="6">
        <v>34.770000000000003</v>
      </c>
      <c r="I232" s="6">
        <v>19.600000000000001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36.619999999999997</v>
      </c>
      <c r="H233" s="6">
        <v>34.92</v>
      </c>
      <c r="I233" s="6">
        <v>15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36.520000000000003</v>
      </c>
      <c r="H234" s="6">
        <v>34.92</v>
      </c>
      <c r="I234" s="6">
        <v>14.74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36.619999999999997</v>
      </c>
      <c r="H235" s="6">
        <v>28.04</v>
      </c>
      <c r="I235" s="6">
        <v>5.87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37.049999999999997</v>
      </c>
      <c r="H236" s="6">
        <v>0.47</v>
      </c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36.79</v>
      </c>
      <c r="H237" s="6"/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36.619999999999997</v>
      </c>
      <c r="H238" s="6"/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36.450000000000003</v>
      </c>
      <c r="H239" s="6"/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>
        <v>36.28</v>
      </c>
      <c r="H240" s="6">
        <v>3.41</v>
      </c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>
        <v>36.28</v>
      </c>
      <c r="H241" s="6"/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>
        <v>36.11</v>
      </c>
      <c r="H242" s="6"/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>
        <v>35.94</v>
      </c>
      <c r="H243" s="6"/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/>
      <c r="G244" s="6">
        <v>36.200000000000003</v>
      </c>
      <c r="H244" s="6"/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/>
      <c r="G245" s="6">
        <v>36.28</v>
      </c>
      <c r="H245" s="6"/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/>
      <c r="G246" s="6">
        <v>36.11</v>
      </c>
      <c r="H246" s="6"/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>
        <v>8.86</v>
      </c>
      <c r="G247" s="6">
        <v>35.83</v>
      </c>
      <c r="H247" s="6">
        <v>7.64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>
        <v>17.260000000000002</v>
      </c>
      <c r="G248" s="6">
        <v>35.6</v>
      </c>
      <c r="H248" s="6">
        <v>28.74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24.94</v>
      </c>
      <c r="G249" s="6">
        <v>35.53</v>
      </c>
      <c r="H249" s="6">
        <v>35.15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24.21</v>
      </c>
      <c r="G250" s="6">
        <v>35.46</v>
      </c>
      <c r="H250" s="6">
        <v>34.92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24.66</v>
      </c>
      <c r="G251" s="6">
        <v>35.44</v>
      </c>
      <c r="H251" s="6">
        <v>35.159999999999997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30.9</v>
      </c>
      <c r="G252" s="6">
        <v>35.39</v>
      </c>
      <c r="H252" s="6">
        <v>34.92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35.200000000000003</v>
      </c>
      <c r="G253" s="6">
        <v>35.43</v>
      </c>
      <c r="H253" s="6">
        <v>34.92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34.51</v>
      </c>
      <c r="G254" s="6">
        <v>33.22</v>
      </c>
      <c r="H254" s="6">
        <v>34.76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9.4</v>
      </c>
      <c r="G255" s="6">
        <v>31.79</v>
      </c>
      <c r="H255" s="6">
        <v>34.42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/>
      <c r="G256" s="6">
        <v>31.74</v>
      </c>
      <c r="H256" s="6">
        <v>34.22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/>
      <c r="G257" s="6">
        <v>31.81</v>
      </c>
      <c r="H257" s="6">
        <v>34.47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/>
      <c r="G258" s="6">
        <v>31.52</v>
      </c>
      <c r="H258" s="6">
        <v>33.18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12.41</v>
      </c>
      <c r="G259" s="6">
        <v>31.26</v>
      </c>
      <c r="H259" s="6">
        <v>30.87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27.62</v>
      </c>
      <c r="G260" s="6">
        <v>33.1</v>
      </c>
      <c r="H260" s="6">
        <v>30.16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34.659999999999997</v>
      </c>
      <c r="G261" s="6">
        <v>34.65</v>
      </c>
      <c r="H261" s="6">
        <v>30.22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>
        <v>34.6</v>
      </c>
      <c r="H262" s="7">
        <v>27.07</v>
      </c>
      <c r="I262" s="17" t="s">
        <v>16</v>
      </c>
      <c r="J262" s="18"/>
      <c r="K262" s="17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2">SUM(C232:C262)</f>
        <v>0</v>
      </c>
      <c r="D263" s="9">
        <f t="shared" si="12"/>
        <v>0</v>
      </c>
      <c r="E263" s="9">
        <f t="shared" si="12"/>
        <v>0</v>
      </c>
      <c r="F263" s="9">
        <f t="shared" si="12"/>
        <v>284.63</v>
      </c>
      <c r="G263" s="9">
        <f t="shared" si="12"/>
        <v>1088.9399999999998</v>
      </c>
      <c r="H263" s="9">
        <f t="shared" si="12"/>
        <v>637.35</v>
      </c>
      <c r="I263" s="9">
        <f t="shared" si="12"/>
        <v>55.21</v>
      </c>
      <c r="J263" s="9">
        <f t="shared" si="12"/>
        <v>0</v>
      </c>
      <c r="K263" s="9">
        <f t="shared" si="12"/>
        <v>0</v>
      </c>
      <c r="L263" s="9">
        <f t="shared" si="12"/>
        <v>0</v>
      </c>
      <c r="M263" s="2"/>
    </row>
    <row r="264" spans="1:13" ht="15.75">
      <c r="A264" s="2" t="s">
        <v>18</v>
      </c>
      <c r="B264" s="2"/>
      <c r="C264" s="10">
        <f t="shared" ref="C264:L264" si="13">C263*1.9835</f>
        <v>0</v>
      </c>
      <c r="D264" s="10">
        <f t="shared" si="13"/>
        <v>0</v>
      </c>
      <c r="E264" s="10">
        <f t="shared" si="13"/>
        <v>0</v>
      </c>
      <c r="F264" s="10">
        <f t="shared" si="13"/>
        <v>564.56360500000005</v>
      </c>
      <c r="G264" s="10">
        <f t="shared" si="13"/>
        <v>2159.9124899999997</v>
      </c>
      <c r="H264" s="10">
        <f t="shared" si="13"/>
        <v>1264.1837250000001</v>
      </c>
      <c r="I264" s="10">
        <f t="shared" si="13"/>
        <v>109.509035</v>
      </c>
      <c r="J264" s="10">
        <f t="shared" si="13"/>
        <v>0</v>
      </c>
      <c r="K264" s="10">
        <f t="shared" si="13"/>
        <v>0</v>
      </c>
      <c r="L264" s="10">
        <f t="shared" si="13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</f>
        <v>69</v>
      </c>
      <c r="L265" s="9" t="s">
        <v>20</v>
      </c>
      <c r="M265" s="2"/>
    </row>
    <row r="266" spans="1:13" ht="16.5" thickBot="1">
      <c r="A266" s="12">
        <v>1976</v>
      </c>
      <c r="B266" s="12" t="s">
        <v>21</v>
      </c>
      <c r="C266" s="12"/>
      <c r="D266" s="13">
        <f>SUM(C263:L263)</f>
        <v>2066.1299999999997</v>
      </c>
      <c r="E266" s="14" t="s">
        <v>17</v>
      </c>
      <c r="F266" s="14"/>
      <c r="G266" s="13">
        <f>D266*1.9835+1</f>
        <v>4099.168854999999</v>
      </c>
      <c r="H266" s="14" t="s">
        <v>22</v>
      </c>
      <c r="I266" s="12" t="s">
        <v>23</v>
      </c>
      <c r="J266" s="12"/>
      <c r="K266" s="15">
        <v>81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 ht="15.75">
      <c r="A268" s="2" t="s">
        <v>1</v>
      </c>
      <c r="B268" s="2"/>
      <c r="C268" s="2"/>
      <c r="D268" s="2"/>
      <c r="E268" s="2"/>
      <c r="F268" s="2" t="s">
        <v>2</v>
      </c>
      <c r="G268" s="2"/>
      <c r="H268" s="2" t="s">
        <v>3</v>
      </c>
      <c r="I268" s="2"/>
      <c r="J268" s="2"/>
      <c r="K268" s="1"/>
      <c r="L268" s="2"/>
      <c r="M268" s="2"/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1977</v>
      </c>
      <c r="B270" s="5">
        <v>1</v>
      </c>
      <c r="C270" s="6"/>
      <c r="D270" s="6"/>
      <c r="E270" s="6"/>
      <c r="F270" s="6"/>
      <c r="G270" s="6">
        <v>29.17</v>
      </c>
      <c r="H270" s="6">
        <v>33.04</v>
      </c>
      <c r="I270" s="6"/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>
        <v>32.33</v>
      </c>
      <c r="H271" s="6">
        <v>32.44</v>
      </c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>
        <v>33.229999999999997</v>
      </c>
      <c r="H272" s="6">
        <v>29.57</v>
      </c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>
        <v>33.01</v>
      </c>
      <c r="H273" s="6">
        <v>10.72</v>
      </c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>
        <v>32.93</v>
      </c>
      <c r="H274" s="6"/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>
        <v>34.049999999999997</v>
      </c>
      <c r="H275" s="6"/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>
        <v>34.700000000000003</v>
      </c>
      <c r="H276" s="6"/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>
        <v>34.590000000000003</v>
      </c>
      <c r="H277" s="6"/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/>
      <c r="G278" s="6">
        <v>34.590000000000003</v>
      </c>
      <c r="H278" s="6"/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>
        <v>34.590000000000003</v>
      </c>
      <c r="H279" s="6"/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>
        <v>31.14</v>
      </c>
      <c r="G280" s="6">
        <v>34.590000000000003</v>
      </c>
      <c r="H280" s="6"/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>
        <v>26.11</v>
      </c>
      <c r="G281" s="6">
        <v>34.42</v>
      </c>
      <c r="H281" s="6"/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>
        <v>8.41</v>
      </c>
      <c r="G282" s="6">
        <v>34.42</v>
      </c>
      <c r="H282" s="6"/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>
        <v>8.02</v>
      </c>
      <c r="G283" s="6">
        <v>34.340000000000003</v>
      </c>
      <c r="H283" s="6"/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>
        <v>11.73</v>
      </c>
      <c r="G284" s="6">
        <v>28.58</v>
      </c>
      <c r="H284" s="6"/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14.12</v>
      </c>
      <c r="G285" s="6">
        <v>22.82</v>
      </c>
      <c r="H285" s="6"/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18.760000000000002</v>
      </c>
      <c r="G286" s="6">
        <v>22.73</v>
      </c>
      <c r="H286" s="6"/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23.86</v>
      </c>
      <c r="G287" s="6">
        <v>26.26</v>
      </c>
      <c r="H287" s="6"/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23.59</v>
      </c>
      <c r="G288" s="6">
        <v>28.91</v>
      </c>
      <c r="H288" s="6"/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25.07</v>
      </c>
      <c r="G289" s="6">
        <v>31.46</v>
      </c>
      <c r="H289" s="6"/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25.7</v>
      </c>
      <c r="G290" s="6">
        <v>32.44</v>
      </c>
      <c r="H290" s="6"/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26.08</v>
      </c>
      <c r="G291" s="6">
        <v>32.97</v>
      </c>
      <c r="H291" s="6"/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>
        <v>25.31</v>
      </c>
      <c r="G292" s="6">
        <v>34.18</v>
      </c>
      <c r="H292" s="6"/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>
        <v>25.08</v>
      </c>
      <c r="G293" s="6">
        <v>34.25</v>
      </c>
      <c r="H293" s="6"/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>
        <v>25.99</v>
      </c>
      <c r="G294" s="6">
        <v>34.42</v>
      </c>
      <c r="H294" s="6"/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>
        <v>25.2</v>
      </c>
      <c r="G295" s="6">
        <v>34.42</v>
      </c>
      <c r="H295" s="6"/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>
        <v>24.8</v>
      </c>
      <c r="G296" s="6">
        <v>34.25</v>
      </c>
      <c r="H296" s="6"/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>
        <v>24.17</v>
      </c>
      <c r="G297" s="6">
        <v>34.25</v>
      </c>
      <c r="H297" s="6"/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>
        <v>27.55</v>
      </c>
      <c r="G298" s="6">
        <v>33.92</v>
      </c>
      <c r="H298" s="6"/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>
        <v>29.06</v>
      </c>
      <c r="G299" s="6">
        <v>33.51</v>
      </c>
      <c r="H299" s="6"/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>
        <v>33.130000000000003</v>
      </c>
      <c r="H300" s="7"/>
      <c r="I300" s="17" t="s">
        <v>16</v>
      </c>
      <c r="J300" s="18"/>
      <c r="K300" s="17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4">SUM(C270:C300)</f>
        <v>0</v>
      </c>
      <c r="D301" s="9">
        <f t="shared" si="14"/>
        <v>0</v>
      </c>
      <c r="E301" s="9">
        <f t="shared" si="14"/>
        <v>0</v>
      </c>
      <c r="F301" s="9">
        <f t="shared" si="14"/>
        <v>449.75</v>
      </c>
      <c r="G301" s="9">
        <f t="shared" si="14"/>
        <v>1003.4599999999999</v>
      </c>
      <c r="H301" s="9">
        <f t="shared" si="14"/>
        <v>105.76999999999998</v>
      </c>
      <c r="I301" s="9">
        <f t="shared" si="14"/>
        <v>0</v>
      </c>
      <c r="J301" s="9">
        <f t="shared" si="14"/>
        <v>0</v>
      </c>
      <c r="K301" s="9">
        <f t="shared" si="14"/>
        <v>0</v>
      </c>
      <c r="L301" s="9">
        <f t="shared" si="14"/>
        <v>0</v>
      </c>
      <c r="M301" s="2"/>
    </row>
    <row r="302" spans="1:13" ht="15.75">
      <c r="A302" s="2" t="s">
        <v>18</v>
      </c>
      <c r="B302" s="2"/>
      <c r="C302" s="10">
        <f t="shared" ref="C302:L302" si="15">C301*1.9835</f>
        <v>0</v>
      </c>
      <c r="D302" s="10">
        <f t="shared" si="15"/>
        <v>0</v>
      </c>
      <c r="E302" s="10">
        <f t="shared" si="15"/>
        <v>0</v>
      </c>
      <c r="F302" s="10">
        <f t="shared" si="15"/>
        <v>892.07912499999998</v>
      </c>
      <c r="G302" s="10">
        <f t="shared" si="15"/>
        <v>1990.3629099999998</v>
      </c>
      <c r="H302" s="10">
        <f t="shared" si="15"/>
        <v>209.79479499999997</v>
      </c>
      <c r="I302" s="10">
        <f t="shared" si="15"/>
        <v>0</v>
      </c>
      <c r="J302" s="10">
        <f t="shared" si="15"/>
        <v>0</v>
      </c>
      <c r="K302" s="10">
        <f t="shared" si="15"/>
        <v>0</v>
      </c>
      <c r="L302" s="10">
        <f t="shared" si="15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</f>
        <v>55</v>
      </c>
      <c r="L303" s="9" t="s">
        <v>20</v>
      </c>
      <c r="M303" s="2"/>
    </row>
    <row r="304" spans="1:13" ht="16.5" thickBot="1">
      <c r="A304" s="12">
        <v>1977</v>
      </c>
      <c r="B304" s="12" t="s">
        <v>21</v>
      </c>
      <c r="C304" s="12"/>
      <c r="D304" s="13">
        <f>SUM(C301:L301)</f>
        <v>1558.98</v>
      </c>
      <c r="E304" s="14" t="s">
        <v>17</v>
      </c>
      <c r="F304" s="14"/>
      <c r="G304" s="13">
        <f>D304*1.9835</f>
        <v>3092.2368300000003</v>
      </c>
      <c r="H304" s="14" t="s">
        <v>22</v>
      </c>
      <c r="I304" s="12" t="s">
        <v>23</v>
      </c>
      <c r="J304" s="12"/>
      <c r="K304" s="15">
        <v>55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 ht="15.75">
      <c r="A306" s="2" t="s">
        <v>1</v>
      </c>
      <c r="B306" s="2"/>
      <c r="C306" s="2"/>
      <c r="D306" s="2"/>
      <c r="E306" s="2"/>
      <c r="F306" s="2" t="s">
        <v>2</v>
      </c>
      <c r="G306" s="2"/>
      <c r="H306" s="2" t="s">
        <v>3</v>
      </c>
      <c r="I306" s="2"/>
      <c r="J306" s="2"/>
      <c r="K306" s="1"/>
      <c r="L306" s="2"/>
      <c r="M306" s="2"/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1978</v>
      </c>
      <c r="B308" s="5">
        <v>1</v>
      </c>
      <c r="C308" s="6"/>
      <c r="D308" s="6"/>
      <c r="E308" s="6"/>
      <c r="F308" s="6"/>
      <c r="G308" s="6">
        <v>31.79</v>
      </c>
      <c r="H308" s="6">
        <v>32.520000000000003</v>
      </c>
      <c r="I308" s="6">
        <v>8.07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32.11</v>
      </c>
      <c r="H309" s="6">
        <v>13.02</v>
      </c>
      <c r="I309" s="6"/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31.62</v>
      </c>
      <c r="H310" s="6"/>
      <c r="I310" s="6"/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>
        <v>31.95</v>
      </c>
      <c r="H311" s="6"/>
      <c r="I311" s="6"/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>
        <v>32.28</v>
      </c>
      <c r="H312" s="6"/>
      <c r="I312" s="6"/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>
        <v>32.83</v>
      </c>
      <c r="H313" s="6"/>
      <c r="I313" s="6"/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>
        <v>33.92</v>
      </c>
      <c r="H314" s="6"/>
      <c r="I314" s="6"/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>
        <v>33.76</v>
      </c>
      <c r="H315" s="6">
        <v>4.5999999999999996</v>
      </c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>
        <v>33.99</v>
      </c>
      <c r="H316" s="6">
        <v>18.5</v>
      </c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/>
      <c r="G317" s="6">
        <v>33.64</v>
      </c>
      <c r="H317" s="6">
        <v>10.07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/>
      <c r="G318" s="6">
        <v>33.74</v>
      </c>
      <c r="H318" s="6"/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/>
      <c r="G319" s="6">
        <v>33.590000000000003</v>
      </c>
      <c r="H319" s="6"/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/>
      <c r="G320" s="6">
        <v>32.71</v>
      </c>
      <c r="H320" s="6"/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/>
      <c r="G321" s="6">
        <v>33.14</v>
      </c>
      <c r="H321" s="6"/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/>
      <c r="G322" s="6">
        <v>32.93</v>
      </c>
      <c r="H322" s="6"/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/>
      <c r="G323" s="6">
        <v>33.049999999999997</v>
      </c>
      <c r="H323" s="6"/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/>
      <c r="G324" s="6">
        <v>31.62</v>
      </c>
      <c r="H324" s="6"/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/>
      <c r="G325" s="6">
        <v>29.56</v>
      </c>
      <c r="H325" s="6"/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/>
      <c r="G326" s="6">
        <v>32.630000000000003</v>
      </c>
      <c r="H326" s="6"/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/>
      <c r="G327" s="6">
        <v>32.6</v>
      </c>
      <c r="H327" s="6"/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5.12</v>
      </c>
      <c r="G328" s="6">
        <v>29.59</v>
      </c>
      <c r="H328" s="6"/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16.78</v>
      </c>
      <c r="G329" s="6">
        <v>13.11</v>
      </c>
      <c r="H329" s="6"/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23.47</v>
      </c>
      <c r="G330" s="6"/>
      <c r="H330" s="6"/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24.13</v>
      </c>
      <c r="G331" s="6"/>
      <c r="H331" s="6"/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24.21</v>
      </c>
      <c r="G332" s="6">
        <v>4.92</v>
      </c>
      <c r="H332" s="6"/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27.67</v>
      </c>
      <c r="G333" s="6">
        <v>18.420000000000002</v>
      </c>
      <c r="H333" s="6">
        <v>21.32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31.16</v>
      </c>
      <c r="G334" s="6">
        <v>24.56</v>
      </c>
      <c r="H334" s="6">
        <v>32.590000000000003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32</v>
      </c>
      <c r="G335" s="6">
        <v>30.1</v>
      </c>
      <c r="H335" s="6">
        <v>32.72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31.79</v>
      </c>
      <c r="G336" s="6">
        <v>30.59</v>
      </c>
      <c r="H336" s="6">
        <v>29.73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31.55</v>
      </c>
      <c r="G337" s="6">
        <v>31.84</v>
      </c>
      <c r="H337" s="6">
        <v>24.5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>
        <v>32.1</v>
      </c>
      <c r="H338" s="7">
        <v>21.47</v>
      </c>
      <c r="I338" s="17" t="s">
        <v>16</v>
      </c>
      <c r="J338" s="18"/>
      <c r="K338" s="17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6">SUM(C308:C338)</f>
        <v>0</v>
      </c>
      <c r="D339" s="9">
        <f t="shared" si="16"/>
        <v>0</v>
      </c>
      <c r="E339" s="9">
        <f t="shared" si="16"/>
        <v>0</v>
      </c>
      <c r="F339" s="9">
        <f t="shared" si="16"/>
        <v>247.88000000000002</v>
      </c>
      <c r="G339" s="9">
        <f t="shared" si="16"/>
        <v>868.68999999999994</v>
      </c>
      <c r="H339" s="9">
        <f t="shared" si="16"/>
        <v>241.04</v>
      </c>
      <c r="I339" s="9">
        <f t="shared" si="16"/>
        <v>8.07</v>
      </c>
      <c r="J339" s="9">
        <f t="shared" si="16"/>
        <v>0</v>
      </c>
      <c r="K339" s="9">
        <f t="shared" si="16"/>
        <v>0</v>
      </c>
      <c r="L339" s="9">
        <f t="shared" si="16"/>
        <v>0</v>
      </c>
      <c r="M339" s="2"/>
    </row>
    <row r="340" spans="1:13" ht="15.75">
      <c r="A340" s="2" t="s">
        <v>18</v>
      </c>
      <c r="B340" s="2"/>
      <c r="C340" s="10">
        <f t="shared" ref="C340:L340" si="17">C339*1.9835</f>
        <v>0</v>
      </c>
      <c r="D340" s="10">
        <f t="shared" si="17"/>
        <v>0</v>
      </c>
      <c r="E340" s="10">
        <f t="shared" si="17"/>
        <v>0</v>
      </c>
      <c r="F340" s="10">
        <f t="shared" si="17"/>
        <v>491.66998000000007</v>
      </c>
      <c r="G340" s="10">
        <f t="shared" si="17"/>
        <v>1723.046615</v>
      </c>
      <c r="H340" s="10">
        <f t="shared" si="17"/>
        <v>478.10284000000001</v>
      </c>
      <c r="I340" s="10">
        <f t="shared" si="17"/>
        <v>16.006845000000002</v>
      </c>
      <c r="J340" s="10">
        <f t="shared" si="17"/>
        <v>0</v>
      </c>
      <c r="K340" s="10">
        <f t="shared" si="17"/>
        <v>0</v>
      </c>
      <c r="L340" s="10">
        <f t="shared" si="17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</f>
        <v>51</v>
      </c>
      <c r="L341" s="9" t="s">
        <v>20</v>
      </c>
      <c r="M341" s="2"/>
    </row>
    <row r="342" spans="1:13" ht="16.5" thickBot="1">
      <c r="A342" s="12">
        <v>1978</v>
      </c>
      <c r="B342" s="12" t="s">
        <v>21</v>
      </c>
      <c r="C342" s="12"/>
      <c r="D342" s="13">
        <f>SUM(C339:L339)</f>
        <v>1365.6799999999998</v>
      </c>
      <c r="E342" s="14" t="s">
        <v>17</v>
      </c>
      <c r="F342" s="14"/>
      <c r="G342" s="13">
        <f>D342*1.9835</f>
        <v>2708.8262799999998</v>
      </c>
      <c r="H342" s="14" t="s">
        <v>22</v>
      </c>
      <c r="I342" s="12" t="s">
        <v>23</v>
      </c>
      <c r="J342" s="12"/>
      <c r="K342" s="15">
        <v>73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 ht="15.75">
      <c r="A344" s="2" t="s">
        <v>1</v>
      </c>
      <c r="B344" s="2"/>
      <c r="C344" s="2"/>
      <c r="D344" s="2"/>
      <c r="E344" s="2"/>
      <c r="F344" s="2" t="s">
        <v>2</v>
      </c>
      <c r="G344" s="2"/>
      <c r="H344" s="2" t="s">
        <v>3</v>
      </c>
      <c r="I344" s="2"/>
      <c r="J344" s="2"/>
      <c r="K344" s="1"/>
      <c r="L344" s="2"/>
      <c r="M344" s="2"/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1979</v>
      </c>
      <c r="B346" s="5">
        <v>1</v>
      </c>
      <c r="C346" s="6"/>
      <c r="D346" s="6"/>
      <c r="E346" s="6"/>
      <c r="F346" s="6"/>
      <c r="G346" s="6"/>
      <c r="H346" s="6">
        <v>30.75</v>
      </c>
      <c r="I346" s="6"/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/>
      <c r="H347" s="6">
        <v>31</v>
      </c>
      <c r="I347" s="6"/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/>
      <c r="H348" s="6">
        <v>30.86</v>
      </c>
      <c r="I348" s="6"/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/>
      <c r="H349" s="6">
        <v>30.37</v>
      </c>
      <c r="I349" s="6"/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/>
      <c r="H350" s="6">
        <v>29.41</v>
      </c>
      <c r="I350" s="6"/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/>
      <c r="G351" s="6"/>
      <c r="H351" s="6">
        <v>29.27</v>
      </c>
      <c r="I351" s="6"/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/>
      <c r="G352" s="6"/>
      <c r="H352" s="6">
        <v>30</v>
      </c>
      <c r="I352" s="6"/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/>
      <c r="G353" s="6"/>
      <c r="H353" s="6">
        <v>30.78</v>
      </c>
      <c r="I353" s="6"/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/>
      <c r="G354" s="6"/>
      <c r="H354" s="6">
        <v>30.53</v>
      </c>
      <c r="I354" s="6"/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/>
      <c r="G355" s="6"/>
      <c r="H355" s="6">
        <v>31.39</v>
      </c>
      <c r="I355" s="6"/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/>
      <c r="G356" s="6"/>
      <c r="H356" s="6">
        <v>31.14</v>
      </c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/>
      <c r="G357" s="6">
        <v>15.59</v>
      </c>
      <c r="H357" s="6">
        <v>30.86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/>
      <c r="G358" s="6">
        <v>27.76</v>
      </c>
      <c r="H358" s="6">
        <v>31.08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/>
      <c r="G359" s="6">
        <v>25.57</v>
      </c>
      <c r="H359" s="6">
        <v>29.73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/>
      <c r="G360" s="6">
        <v>27.38</v>
      </c>
      <c r="H360" s="6">
        <v>33.33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/>
      <c r="G361" s="6">
        <v>32.11</v>
      </c>
      <c r="H361" s="6">
        <v>30.66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/>
      <c r="G362" s="6">
        <v>9.8699999999999992</v>
      </c>
      <c r="H362" s="6">
        <v>27.09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/>
      <c r="G363" s="6"/>
      <c r="H363" s="6">
        <v>22.49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/>
      <c r="G364" s="6"/>
      <c r="H364" s="6">
        <v>20.14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/>
      <c r="G365" s="6"/>
      <c r="H365" s="6">
        <v>20.82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/>
      <c r="G366" s="6"/>
      <c r="H366" s="6">
        <v>20.260000000000002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/>
      <c r="G367" s="6"/>
      <c r="H367" s="6">
        <v>21.88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/>
      <c r="G368" s="6">
        <v>5.6</v>
      </c>
      <c r="H368" s="6">
        <v>26.33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/>
      <c r="G369" s="6">
        <v>15.2</v>
      </c>
      <c r="H369" s="6">
        <v>28.76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/>
      <c r="G370" s="6">
        <v>23.85</v>
      </c>
      <c r="H370" s="6">
        <v>28.08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/>
      <c r="G371" s="6">
        <v>29.59</v>
      </c>
      <c r="H371" s="6">
        <v>5.42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/>
      <c r="G372" s="6">
        <v>31.3</v>
      </c>
      <c r="H372" s="6"/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/>
      <c r="G373" s="6">
        <v>31.82</v>
      </c>
      <c r="H373" s="6"/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/>
      <c r="G374" s="6">
        <v>31.31</v>
      </c>
      <c r="H374" s="6"/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/>
      <c r="G375" s="6">
        <v>30.93</v>
      </c>
      <c r="H375" s="6"/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30.1</v>
      </c>
      <c r="H376" s="7"/>
      <c r="I376" s="17" t="s">
        <v>16</v>
      </c>
      <c r="J376" s="18"/>
      <c r="K376" s="17" t="s">
        <v>16</v>
      </c>
      <c r="L376" s="5"/>
      <c r="M376" s="2"/>
    </row>
    <row r="377" spans="1:13" ht="15.75">
      <c r="A377" s="2" t="s">
        <v>17</v>
      </c>
      <c r="B377" s="2"/>
      <c r="C377" s="9">
        <f t="shared" ref="C377:L377" si="18">SUM(C346:C376)</f>
        <v>0</v>
      </c>
      <c r="D377" s="9">
        <f t="shared" si="18"/>
        <v>0</v>
      </c>
      <c r="E377" s="9">
        <f t="shared" si="18"/>
        <v>0</v>
      </c>
      <c r="F377" s="9">
        <f t="shared" si="18"/>
        <v>0</v>
      </c>
      <c r="G377" s="9">
        <f t="shared" si="18"/>
        <v>367.98</v>
      </c>
      <c r="H377" s="9">
        <f t="shared" si="18"/>
        <v>712.43000000000006</v>
      </c>
      <c r="I377" s="9">
        <f t="shared" si="18"/>
        <v>0</v>
      </c>
      <c r="J377" s="9">
        <f t="shared" si="18"/>
        <v>0</v>
      </c>
      <c r="K377" s="9">
        <f t="shared" si="18"/>
        <v>0</v>
      </c>
      <c r="L377" s="9">
        <f t="shared" si="18"/>
        <v>0</v>
      </c>
      <c r="M377" s="2"/>
    </row>
    <row r="378" spans="1:13" ht="15.75">
      <c r="A378" s="2" t="s">
        <v>18</v>
      </c>
      <c r="B378" s="2"/>
      <c r="C378" s="10">
        <f t="shared" ref="C378:L378" si="19">C377*1.9835</f>
        <v>0</v>
      </c>
      <c r="D378" s="10">
        <f t="shared" si="19"/>
        <v>0</v>
      </c>
      <c r="E378" s="10">
        <f t="shared" si="19"/>
        <v>0</v>
      </c>
      <c r="F378" s="10">
        <f t="shared" si="19"/>
        <v>0</v>
      </c>
      <c r="G378" s="10">
        <f t="shared" si="19"/>
        <v>729.88833</v>
      </c>
      <c r="H378" s="10">
        <f t="shared" si="19"/>
        <v>1413.1049050000001</v>
      </c>
      <c r="I378" s="10">
        <f t="shared" si="19"/>
        <v>0</v>
      </c>
      <c r="J378" s="10">
        <f t="shared" si="19"/>
        <v>0</v>
      </c>
      <c r="K378" s="10">
        <f t="shared" si="19"/>
        <v>0</v>
      </c>
      <c r="L378" s="10">
        <f t="shared" si="19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f>COUNTA(C346:L376)-4</f>
        <v>41</v>
      </c>
      <c r="L379" s="9" t="s">
        <v>20</v>
      </c>
      <c r="M379" s="2"/>
    </row>
    <row r="380" spans="1:13" ht="16.5" thickBot="1">
      <c r="A380" s="12">
        <v>1979</v>
      </c>
      <c r="B380" s="12" t="s">
        <v>21</v>
      </c>
      <c r="C380" s="12"/>
      <c r="D380" s="13">
        <f>SUM(C377:L377)</f>
        <v>1080.4100000000001</v>
      </c>
      <c r="E380" s="14" t="s">
        <v>17</v>
      </c>
      <c r="F380" s="14"/>
      <c r="G380" s="13">
        <f>D380*1.9835</f>
        <v>2142.9932350000004</v>
      </c>
      <c r="H380" s="14" t="s">
        <v>22</v>
      </c>
      <c r="I380" s="12" t="s">
        <v>23</v>
      </c>
      <c r="J380" s="12"/>
      <c r="K380" s="15">
        <v>46</v>
      </c>
      <c r="L380" s="12" t="s">
        <v>20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indexed="29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1"/>
      <c r="I1" s="2" t="s">
        <v>26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1980</v>
      </c>
      <c r="B4" s="5">
        <v>1</v>
      </c>
      <c r="C4" s="6"/>
      <c r="D4" s="6"/>
      <c r="E4" s="6"/>
      <c r="F4" s="6"/>
      <c r="G4" s="6">
        <v>26.01</v>
      </c>
      <c r="H4" s="6">
        <v>44.73</v>
      </c>
      <c r="I4" s="6">
        <v>7.12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28.2</v>
      </c>
      <c r="H5" s="6">
        <v>44.49</v>
      </c>
      <c r="I5" s="6"/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29.14</v>
      </c>
      <c r="H6" s="6">
        <v>44.06</v>
      </c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28.91</v>
      </c>
      <c r="H7" s="6">
        <v>44.27</v>
      </c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28.76</v>
      </c>
      <c r="H8" s="6">
        <v>44.6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>
        <v>28.76</v>
      </c>
      <c r="H9" s="6">
        <v>44.21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>
        <v>28.6</v>
      </c>
      <c r="H10" s="6">
        <v>42.22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>
        <v>28.77</v>
      </c>
      <c r="H11" s="6">
        <v>40.450000000000003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>
        <v>29.35</v>
      </c>
      <c r="H12" s="6">
        <v>40.270000000000003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>
        <v>30.27</v>
      </c>
      <c r="H13" s="6">
        <v>39.92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>
        <v>30.92</v>
      </c>
      <c r="H14" s="6">
        <v>37.11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>
        <v>30.91</v>
      </c>
      <c r="H15" s="6">
        <v>35.409999999999997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>
        <v>31.17</v>
      </c>
      <c r="H16" s="6">
        <v>35.409999999999997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>
        <v>31.13</v>
      </c>
      <c r="H17" s="6">
        <v>34.53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31.93</v>
      </c>
      <c r="H18" s="6">
        <v>15.8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31.95</v>
      </c>
      <c r="H19" s="6"/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31.53</v>
      </c>
      <c r="H20" s="6"/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31.95</v>
      </c>
      <c r="H21" s="6"/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>
        <v>31.99</v>
      </c>
      <c r="H22" s="6"/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>
        <v>32.24</v>
      </c>
      <c r="H23" s="6">
        <v>11.9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31.95</v>
      </c>
      <c r="H24" s="6">
        <v>18.77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31.86</v>
      </c>
      <c r="H25" s="6">
        <v>7.61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/>
      <c r="G26" s="6">
        <v>31.32</v>
      </c>
      <c r="H26" s="6"/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/>
      <c r="G27" s="6">
        <v>33.51</v>
      </c>
      <c r="H27" s="6"/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/>
      <c r="G28" s="6">
        <v>39.28</v>
      </c>
      <c r="H28" s="6">
        <v>4.46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/>
      <c r="G29" s="6">
        <v>40.97</v>
      </c>
      <c r="H29" s="6">
        <v>17.93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10.43</v>
      </c>
      <c r="G30" s="6">
        <v>40.520000000000003</v>
      </c>
      <c r="H30" s="6">
        <v>21.55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18.600000000000001</v>
      </c>
      <c r="G31" s="6">
        <v>41.48</v>
      </c>
      <c r="H31" s="6">
        <v>21.33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18.600000000000001</v>
      </c>
      <c r="G32" s="6">
        <v>42.81</v>
      </c>
      <c r="H32" s="6">
        <v>21.18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21.31</v>
      </c>
      <c r="G33" s="6">
        <v>44.42</v>
      </c>
      <c r="H33" s="6">
        <v>18.37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44.51</v>
      </c>
      <c r="H34" s="7">
        <v>17.079999999999998</v>
      </c>
      <c r="I34" s="17" t="s">
        <v>16</v>
      </c>
      <c r="J34" s="18"/>
      <c r="K34" s="17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68.94</v>
      </c>
      <c r="G35" s="9">
        <f t="shared" si="0"/>
        <v>1025.1200000000003</v>
      </c>
      <c r="H35" s="9">
        <f t="shared" si="0"/>
        <v>747.65999999999985</v>
      </c>
      <c r="I35" s="9">
        <f t="shared" si="0"/>
        <v>7.12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136.74249</v>
      </c>
      <c r="G36" s="10">
        <f t="shared" si="1"/>
        <v>2033.3255200000008</v>
      </c>
      <c r="H36" s="10">
        <f t="shared" si="1"/>
        <v>1482.9836099999998</v>
      </c>
      <c r="I36" s="10">
        <f t="shared" si="1"/>
        <v>14.12252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61</v>
      </c>
      <c r="L37" s="9" t="s">
        <v>20</v>
      </c>
      <c r="M37" s="2"/>
    </row>
    <row r="38" spans="1:13" ht="16.5" thickBot="1">
      <c r="A38" s="12">
        <v>1980</v>
      </c>
      <c r="B38" s="12" t="s">
        <v>21</v>
      </c>
      <c r="C38" s="12"/>
      <c r="D38" s="13">
        <f>SUM(C35:L35)</f>
        <v>1848.8400000000001</v>
      </c>
      <c r="E38" s="14" t="s">
        <v>17</v>
      </c>
      <c r="F38" s="14"/>
      <c r="G38" s="13">
        <f>D38*1.9835</f>
        <v>3667.1741400000005</v>
      </c>
      <c r="H38" s="14" t="s">
        <v>22</v>
      </c>
      <c r="I38" s="12" t="s">
        <v>23</v>
      </c>
      <c r="J38" s="12"/>
      <c r="K38" s="15">
        <v>67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3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1981</v>
      </c>
      <c r="B42" s="5">
        <v>1</v>
      </c>
      <c r="C42" s="6"/>
      <c r="D42" s="6"/>
      <c r="E42" s="6"/>
      <c r="F42" s="6"/>
      <c r="G42" s="6">
        <v>29.04</v>
      </c>
      <c r="H42" s="6"/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39.159999999999997</v>
      </c>
      <c r="H43" s="6"/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9.68</v>
      </c>
      <c r="H44" s="6"/>
      <c r="I44" s="6"/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/>
      <c r="H45" s="6"/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/>
      <c r="H46" s="6"/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2.61</v>
      </c>
      <c r="H47" s="6"/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8.51</v>
      </c>
      <c r="H48" s="6"/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11.5</v>
      </c>
      <c r="H49" s="6"/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8.67</v>
      </c>
      <c r="H50" s="6"/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14.64</v>
      </c>
      <c r="H51" s="6"/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18.600000000000001</v>
      </c>
      <c r="H52" s="6"/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20.13</v>
      </c>
      <c r="H53" s="6"/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33.31</v>
      </c>
      <c r="H54" s="6"/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39.47</v>
      </c>
      <c r="H55" s="6"/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40.67</v>
      </c>
      <c r="H56" s="6"/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41.47</v>
      </c>
      <c r="H57" s="6"/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40.98</v>
      </c>
      <c r="H58" s="6"/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16.920000000000002</v>
      </c>
      <c r="H59" s="6"/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/>
      <c r="H60" s="6"/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/>
      <c r="G61" s="6"/>
      <c r="H61" s="6">
        <v>3.48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/>
      <c r="G62" s="6">
        <v>5.53</v>
      </c>
      <c r="H62" s="6">
        <v>12.56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/>
      <c r="G63" s="6">
        <v>23.48</v>
      </c>
      <c r="H63" s="6">
        <v>18.03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/>
      <c r="G64" s="6">
        <v>31.94</v>
      </c>
      <c r="H64" s="6">
        <v>6.61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/>
      <c r="G65" s="6">
        <v>35.200000000000003</v>
      </c>
      <c r="H65" s="6"/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/>
      <c r="G66" s="6">
        <v>13.22</v>
      </c>
      <c r="H66" s="6"/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/>
      <c r="G67" s="6"/>
      <c r="H67" s="6"/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/>
      <c r="G68" s="6"/>
      <c r="H68" s="6"/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/>
      <c r="G69" s="6"/>
      <c r="H69" s="6"/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4.88</v>
      </c>
      <c r="G70" s="6"/>
      <c r="H70" s="6"/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11.82</v>
      </c>
      <c r="G71" s="6"/>
      <c r="H71" s="6"/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/>
      <c r="H72" s="7"/>
      <c r="I72" s="17" t="s">
        <v>16</v>
      </c>
      <c r="J72" s="18"/>
      <c r="K72" s="17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16.7</v>
      </c>
      <c r="G73" s="9">
        <f t="shared" si="2"/>
        <v>484.73000000000008</v>
      </c>
      <c r="H73" s="9">
        <f t="shared" si="2"/>
        <v>40.68</v>
      </c>
      <c r="I73" s="9">
        <f t="shared" si="2"/>
        <v>0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0</v>
      </c>
      <c r="F74" s="10">
        <f t="shared" si="3"/>
        <v>33.124449999999996</v>
      </c>
      <c r="G74" s="10">
        <f t="shared" si="3"/>
        <v>961.46195500000022</v>
      </c>
      <c r="H74" s="10">
        <f t="shared" si="3"/>
        <v>80.688779999999994</v>
      </c>
      <c r="I74" s="10">
        <f t="shared" si="3"/>
        <v>0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27</v>
      </c>
      <c r="L75" s="9" t="s">
        <v>20</v>
      </c>
      <c r="M75" s="2"/>
    </row>
    <row r="76" spans="1:13" ht="16.5" thickBot="1">
      <c r="A76" s="12">
        <v>1981</v>
      </c>
      <c r="B76" s="12" t="s">
        <v>21</v>
      </c>
      <c r="C76" s="12"/>
      <c r="D76" s="13">
        <f>SUM(C73:L73)</f>
        <v>542.11</v>
      </c>
      <c r="E76" s="14" t="s">
        <v>17</v>
      </c>
      <c r="F76" s="14"/>
      <c r="G76" s="13">
        <f>D76*1.9835</f>
        <v>1075.275185</v>
      </c>
      <c r="H76" s="14" t="s">
        <v>22</v>
      </c>
      <c r="I76" s="12" t="s">
        <v>23</v>
      </c>
      <c r="J76" s="12"/>
      <c r="K76" s="15">
        <v>56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</v>
      </c>
      <c r="G78" s="2"/>
      <c r="H78" s="2" t="s">
        <v>3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1982</v>
      </c>
      <c r="B80" s="5">
        <v>1</v>
      </c>
      <c r="C80" s="6"/>
      <c r="D80" s="6"/>
      <c r="E80" s="6"/>
      <c r="F80" s="6"/>
      <c r="G80" s="6"/>
      <c r="H80" s="6">
        <v>30.52</v>
      </c>
      <c r="I80" s="6"/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/>
      <c r="H81" s="6">
        <v>32</v>
      </c>
      <c r="I81" s="6"/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/>
      <c r="H82" s="6">
        <v>33.049999999999997</v>
      </c>
      <c r="I82" s="6"/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/>
      <c r="H83" s="6">
        <v>30.42</v>
      </c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/>
      <c r="H84" s="6">
        <v>36.200000000000003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/>
      <c r="H85" s="6">
        <v>35.340000000000003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/>
      <c r="H86" s="6">
        <v>30.29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/>
      <c r="H87" s="6">
        <v>29.65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/>
      <c r="H88" s="6">
        <v>31.46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/>
      <c r="H89" s="6">
        <v>30.44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/>
      <c r="H90" s="6">
        <v>33.24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/>
      <c r="H91" s="6">
        <v>24.26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/>
      <c r="H92" s="6">
        <v>11.48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/>
      <c r="H93" s="6">
        <v>17.670000000000002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/>
      <c r="H94" s="6">
        <v>17.670000000000002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/>
      <c r="H95" s="6">
        <v>23.02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>
        <v>11.58</v>
      </c>
      <c r="H96" s="6">
        <v>26.95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>
        <v>18.86</v>
      </c>
      <c r="H97" s="6">
        <v>26.86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>
        <v>18.86</v>
      </c>
      <c r="H98" s="6">
        <v>26.75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>
        <v>27.84</v>
      </c>
      <c r="H99" s="6">
        <v>26.44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>
        <v>35.909999999999997</v>
      </c>
      <c r="H100" s="6">
        <v>24.37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/>
      <c r="G101" s="6">
        <v>36.79</v>
      </c>
      <c r="H101" s="6">
        <v>23.16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/>
      <c r="G102" s="6">
        <v>37</v>
      </c>
      <c r="H102" s="6">
        <v>10.08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/>
      <c r="G103" s="6">
        <v>37.61</v>
      </c>
      <c r="H103" s="6"/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/>
      <c r="G104" s="6">
        <v>38.619999999999997</v>
      </c>
      <c r="H104" s="6"/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/>
      <c r="G105" s="6">
        <v>38.21</v>
      </c>
      <c r="H105" s="6"/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/>
      <c r="G106" s="6">
        <v>33.39</v>
      </c>
      <c r="H106" s="6"/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/>
      <c r="G107" s="6">
        <v>28.55</v>
      </c>
      <c r="H107" s="6"/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/>
      <c r="G108" s="6">
        <v>28.03</v>
      </c>
      <c r="H108" s="6"/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/>
      <c r="G109" s="6">
        <v>27.49</v>
      </c>
      <c r="H109" s="6"/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30.68</v>
      </c>
      <c r="H110" s="7"/>
      <c r="I110" s="17" t="s">
        <v>16</v>
      </c>
      <c r="J110" s="18"/>
      <c r="K110" s="17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0</v>
      </c>
      <c r="G111" s="9">
        <f t="shared" si="4"/>
        <v>449.42</v>
      </c>
      <c r="H111" s="9">
        <f t="shared" si="4"/>
        <v>611.32000000000005</v>
      </c>
      <c r="I111" s="9">
        <f t="shared" si="4"/>
        <v>0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0</v>
      </c>
      <c r="G112" s="10">
        <f t="shared" si="5"/>
        <v>891.42457000000002</v>
      </c>
      <c r="H112" s="10">
        <f t="shared" si="5"/>
        <v>1212.5532200000002</v>
      </c>
      <c r="I112" s="10">
        <f t="shared" si="5"/>
        <v>0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38</v>
      </c>
      <c r="L113" s="9" t="s">
        <v>20</v>
      </c>
      <c r="M113" s="2"/>
    </row>
    <row r="114" spans="1:13" ht="16.5" thickBot="1">
      <c r="A114" s="12">
        <v>1982</v>
      </c>
      <c r="B114" s="12" t="s">
        <v>21</v>
      </c>
      <c r="C114" s="12"/>
      <c r="D114" s="13">
        <f>SUM(C111:L111)</f>
        <v>1060.74</v>
      </c>
      <c r="E114" s="14" t="s">
        <v>17</v>
      </c>
      <c r="F114" s="14"/>
      <c r="G114" s="13">
        <f>D114*1.9835</f>
        <v>2103.9777899999999</v>
      </c>
      <c r="H114" s="14" t="s">
        <v>22</v>
      </c>
      <c r="I114" s="12" t="s">
        <v>23</v>
      </c>
      <c r="J114" s="12"/>
      <c r="K114" s="15">
        <v>38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 ht="15.75">
      <c r="A116" s="2" t="s">
        <v>1</v>
      </c>
      <c r="B116" s="2"/>
      <c r="C116" s="2"/>
      <c r="D116" s="2"/>
      <c r="E116" s="2"/>
      <c r="F116" s="2" t="s">
        <v>2</v>
      </c>
      <c r="G116" s="2"/>
      <c r="H116" s="2" t="s">
        <v>3</v>
      </c>
      <c r="I116" s="2"/>
      <c r="J116" s="2"/>
      <c r="K116" s="1"/>
      <c r="L116" s="2"/>
      <c r="M116" s="2"/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1983</v>
      </c>
      <c r="B118" s="5">
        <v>1</v>
      </c>
      <c r="C118" s="6"/>
      <c r="D118" s="6"/>
      <c r="E118" s="6"/>
      <c r="F118" s="6"/>
      <c r="G118" s="6"/>
      <c r="H118" s="6">
        <v>35.770000000000003</v>
      </c>
      <c r="I118" s="6">
        <v>24.29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/>
      <c r="H119" s="6">
        <v>35.049999999999997</v>
      </c>
      <c r="I119" s="6">
        <v>24.21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/>
      <c r="H120" s="6">
        <v>35.21</v>
      </c>
      <c r="I120" s="6">
        <v>24.03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/>
      <c r="H121" s="6">
        <v>35.25</v>
      </c>
      <c r="I121" s="6">
        <v>22.46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/>
      <c r="H122" s="6">
        <v>33.03</v>
      </c>
      <c r="I122" s="6">
        <v>9.59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/>
      <c r="H123" s="6">
        <v>31.46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>
        <v>11.82</v>
      </c>
      <c r="H124" s="6">
        <v>31.14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>
        <v>22.78</v>
      </c>
      <c r="H125" s="6">
        <v>32.83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>
        <v>26.57</v>
      </c>
      <c r="H126" s="6">
        <v>34.42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/>
      <c r="G127" s="6">
        <v>27.83</v>
      </c>
      <c r="H127" s="6">
        <v>32.69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>
        <v>31.47</v>
      </c>
      <c r="H128" s="6">
        <v>30.56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>
        <v>35.85</v>
      </c>
      <c r="H129" s="6">
        <v>27.67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/>
      <c r="G130" s="6">
        <v>37.69</v>
      </c>
      <c r="H130" s="6">
        <v>27.05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/>
      <c r="G131" s="6">
        <v>37.840000000000003</v>
      </c>
      <c r="H131" s="6">
        <v>27.12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/>
      <c r="G132" s="6">
        <v>37.369999999999997</v>
      </c>
      <c r="H132" s="6">
        <v>25.26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/>
      <c r="G133" s="6">
        <v>37.26</v>
      </c>
      <c r="H133" s="6">
        <v>24.34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/>
      <c r="G134" s="6">
        <v>38.299999999999997</v>
      </c>
      <c r="H134" s="6">
        <v>24.21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/>
      <c r="G135" s="6">
        <v>37.32</v>
      </c>
      <c r="H135" s="6">
        <v>24.35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/>
      <c r="G136" s="6">
        <v>37.94</v>
      </c>
      <c r="H136" s="6">
        <v>27.15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/>
      <c r="G137" s="6">
        <v>34.6</v>
      </c>
      <c r="H137" s="6">
        <v>30.04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/>
      <c r="F138" s="6"/>
      <c r="G138" s="6">
        <v>34.21</v>
      </c>
      <c r="H138" s="6">
        <v>30.92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/>
      <c r="G139" s="6">
        <v>36.1</v>
      </c>
      <c r="H139" s="6">
        <v>30.78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/>
      <c r="G140" s="6">
        <v>36.36</v>
      </c>
      <c r="H140" s="6">
        <v>11.08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/>
      <c r="G141" s="6">
        <v>34.92</v>
      </c>
      <c r="H141" s="6"/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/>
      <c r="G142" s="6">
        <v>36.11</v>
      </c>
      <c r="H142" s="6"/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/>
      <c r="G143" s="6">
        <v>35.58</v>
      </c>
      <c r="H143" s="6"/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/>
      <c r="G144" s="6">
        <v>36.72</v>
      </c>
      <c r="H144" s="6"/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/>
      <c r="G145" s="6">
        <v>36.82</v>
      </c>
      <c r="H145" s="6"/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/>
      <c r="G146" s="6">
        <v>36.6</v>
      </c>
      <c r="H146" s="6">
        <v>15.51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/>
      <c r="G147" s="6">
        <v>36.340000000000003</v>
      </c>
      <c r="H147" s="6">
        <v>23.02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/>
      <c r="F148" s="8" t="s">
        <v>16</v>
      </c>
      <c r="G148" s="6">
        <v>36.32</v>
      </c>
      <c r="H148" s="7">
        <v>24.33</v>
      </c>
      <c r="I148" s="17" t="s">
        <v>16</v>
      </c>
      <c r="J148" s="18"/>
      <c r="K148" s="17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6">SUM(C118:C148)</f>
        <v>0</v>
      </c>
      <c r="D149" s="9">
        <f t="shared" si="6"/>
        <v>0</v>
      </c>
      <c r="E149" s="9">
        <f t="shared" si="6"/>
        <v>0</v>
      </c>
      <c r="F149" s="9">
        <f t="shared" si="6"/>
        <v>0</v>
      </c>
      <c r="G149" s="9">
        <f t="shared" si="6"/>
        <v>850.72000000000014</v>
      </c>
      <c r="H149" s="9">
        <f t="shared" si="6"/>
        <v>740.24</v>
      </c>
      <c r="I149" s="9">
        <f t="shared" si="6"/>
        <v>104.58000000000001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18</v>
      </c>
      <c r="B150" s="2"/>
      <c r="C150" s="10">
        <f t="shared" ref="C150:L150" si="7">C149*1.9835</f>
        <v>0</v>
      </c>
      <c r="D150" s="10">
        <f t="shared" si="7"/>
        <v>0</v>
      </c>
      <c r="E150" s="10">
        <f t="shared" si="7"/>
        <v>0</v>
      </c>
      <c r="F150" s="10">
        <f t="shared" si="7"/>
        <v>0</v>
      </c>
      <c r="G150" s="10">
        <f t="shared" si="7"/>
        <v>1687.4031200000004</v>
      </c>
      <c r="H150" s="10">
        <f t="shared" si="7"/>
        <v>1468.26604</v>
      </c>
      <c r="I150" s="10">
        <f t="shared" si="7"/>
        <v>207.43443000000002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56</v>
      </c>
      <c r="L151" s="9" t="s">
        <v>20</v>
      </c>
      <c r="M151" s="2"/>
    </row>
    <row r="152" spans="1:13" ht="16.5" thickBot="1">
      <c r="A152" s="12">
        <v>1983</v>
      </c>
      <c r="B152" s="12" t="s">
        <v>21</v>
      </c>
      <c r="C152" s="12"/>
      <c r="D152" s="13">
        <f>SUM(C149:L149)</f>
        <v>1695.54</v>
      </c>
      <c r="E152" s="14" t="s">
        <v>17</v>
      </c>
      <c r="F152" s="14"/>
      <c r="G152" s="13">
        <f>D152*1.9835-1</f>
        <v>3362.1035900000002</v>
      </c>
      <c r="H152" s="14" t="s">
        <v>22</v>
      </c>
      <c r="I152" s="12" t="s">
        <v>23</v>
      </c>
      <c r="J152" s="12"/>
      <c r="K152" s="15">
        <v>61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 ht="15.75">
      <c r="A154" s="2" t="s">
        <v>1</v>
      </c>
      <c r="B154" s="2"/>
      <c r="C154" s="2"/>
      <c r="D154" s="2"/>
      <c r="E154" s="2"/>
      <c r="F154" s="2" t="s">
        <v>2</v>
      </c>
      <c r="G154" s="2"/>
      <c r="H154" s="2" t="s">
        <v>3</v>
      </c>
      <c r="I154" s="2"/>
      <c r="J154" s="2"/>
      <c r="K154" s="1"/>
      <c r="L154" s="2"/>
      <c r="M154" s="2"/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1984</v>
      </c>
      <c r="B156" s="5">
        <v>1</v>
      </c>
      <c r="C156" s="6"/>
      <c r="D156" s="6"/>
      <c r="E156" s="6"/>
      <c r="F156" s="6"/>
      <c r="G156" s="6">
        <v>11.92</v>
      </c>
      <c r="H156" s="6">
        <v>31.39</v>
      </c>
      <c r="I156" s="6">
        <v>22.38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18.52</v>
      </c>
      <c r="H157" s="6">
        <v>31.14</v>
      </c>
      <c r="I157" s="6">
        <v>20.38</v>
      </c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23.53</v>
      </c>
      <c r="H158" s="6">
        <v>31.98</v>
      </c>
      <c r="I158" s="6">
        <v>19.95</v>
      </c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24.01</v>
      </c>
      <c r="H159" s="6">
        <v>31.4</v>
      </c>
      <c r="I159" s="6">
        <v>8.42</v>
      </c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>
        <v>23.84</v>
      </c>
      <c r="H160" s="6">
        <v>30.51</v>
      </c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>
        <v>23.76</v>
      </c>
      <c r="H161" s="6">
        <v>30.5</v>
      </c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>
        <v>23.91</v>
      </c>
      <c r="H162" s="6">
        <v>31.09</v>
      </c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>
        <v>23.91</v>
      </c>
      <c r="H163" s="6">
        <v>30.96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/>
      <c r="G164" s="6">
        <v>25.16</v>
      </c>
      <c r="H164" s="6">
        <v>30.44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/>
      <c r="G165" s="6">
        <v>32.299999999999997</v>
      </c>
      <c r="H165" s="6">
        <v>30.74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/>
      <c r="G166" s="6">
        <v>34.1</v>
      </c>
      <c r="H166" s="6">
        <v>28.78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/>
      <c r="G167" s="6">
        <v>34.25</v>
      </c>
      <c r="H167" s="6">
        <v>28.6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/>
      <c r="G168" s="6">
        <v>26.9</v>
      </c>
      <c r="H168" s="6">
        <v>31.51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/>
      <c r="G169" s="6">
        <v>24.31</v>
      </c>
      <c r="H169" s="6">
        <v>30.79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/>
      <c r="G170" s="6">
        <v>24.8</v>
      </c>
      <c r="H170" s="6">
        <v>30.48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/>
      <c r="G171" s="6">
        <v>24.36</v>
      </c>
      <c r="H171" s="6">
        <v>32.67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/>
      <c r="G172" s="6">
        <v>26.5</v>
      </c>
      <c r="H172" s="6">
        <v>32.9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/>
      <c r="G173" s="6">
        <v>31.75</v>
      </c>
      <c r="H173" s="6">
        <v>31.08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/>
      <c r="G174" s="6">
        <v>31.91</v>
      </c>
      <c r="H174" s="6">
        <v>31.45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/>
      <c r="G175" s="6">
        <v>31.79</v>
      </c>
      <c r="H175" s="6">
        <v>35.21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/>
      <c r="G176" s="6">
        <v>31.46</v>
      </c>
      <c r="H176" s="6">
        <v>37.64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/>
      <c r="G177" s="6">
        <v>31.19</v>
      </c>
      <c r="H177" s="6">
        <v>35.49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/>
      <c r="G178" s="6">
        <v>31.51</v>
      </c>
      <c r="H178" s="6">
        <v>34.61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/>
      <c r="G179" s="6">
        <v>31.88</v>
      </c>
      <c r="H179" s="6">
        <v>34.17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/>
      <c r="G180" s="6">
        <v>31.79</v>
      </c>
      <c r="H180" s="6">
        <v>34.54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/>
      <c r="G181" s="6">
        <v>32.049999999999997</v>
      </c>
      <c r="H181" s="6">
        <v>24.04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/>
      <c r="G182" s="6">
        <v>31.6</v>
      </c>
      <c r="H182" s="6">
        <v>31.66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3.54</v>
      </c>
      <c r="G183" s="6">
        <v>31.79</v>
      </c>
      <c r="H183" s="6">
        <v>29.71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10.06</v>
      </c>
      <c r="G184" s="6">
        <v>31.55</v>
      </c>
      <c r="H184" s="6">
        <v>28.43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10.99</v>
      </c>
      <c r="G185" s="6">
        <v>31.55</v>
      </c>
      <c r="H185" s="6">
        <v>25.99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32.11</v>
      </c>
      <c r="H186" s="7">
        <v>25.84</v>
      </c>
      <c r="I186" s="17" t="s">
        <v>16</v>
      </c>
      <c r="J186" s="18"/>
      <c r="K186" s="17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0</v>
      </c>
      <c r="F187" s="9">
        <f t="shared" si="8"/>
        <v>24.590000000000003</v>
      </c>
      <c r="G187" s="9">
        <f t="shared" si="8"/>
        <v>870.01</v>
      </c>
      <c r="H187" s="9">
        <f t="shared" si="8"/>
        <v>965.74000000000012</v>
      </c>
      <c r="I187" s="9">
        <f t="shared" si="8"/>
        <v>71.13</v>
      </c>
      <c r="J187" s="9">
        <f t="shared" si="8"/>
        <v>0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18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0</v>
      </c>
      <c r="F188" s="10">
        <f t="shared" si="9"/>
        <v>48.774265000000007</v>
      </c>
      <c r="G188" s="10">
        <f t="shared" si="9"/>
        <v>1725.664835</v>
      </c>
      <c r="H188" s="10">
        <f t="shared" si="9"/>
        <v>1915.5452900000003</v>
      </c>
      <c r="I188" s="10">
        <f t="shared" si="9"/>
        <v>141.086355</v>
      </c>
      <c r="J188" s="10">
        <f t="shared" si="9"/>
        <v>0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f>COUNTA(C156:L186)-4</f>
        <v>69</v>
      </c>
      <c r="L189" s="9" t="s">
        <v>20</v>
      </c>
      <c r="M189" s="2"/>
    </row>
    <row r="190" spans="1:13" ht="16.5" thickBot="1">
      <c r="A190" s="12">
        <v>1984</v>
      </c>
      <c r="B190" s="12" t="s">
        <v>21</v>
      </c>
      <c r="C190" s="12"/>
      <c r="D190" s="13">
        <f>SUM(C187:L187)</f>
        <v>1931.4700000000003</v>
      </c>
      <c r="E190" s="14" t="s">
        <v>17</v>
      </c>
      <c r="F190" s="14"/>
      <c r="G190" s="13">
        <f>D190*1.9835+1</f>
        <v>3832.0707450000004</v>
      </c>
      <c r="H190" s="14" t="s">
        <v>22</v>
      </c>
      <c r="I190" s="12" t="s">
        <v>23</v>
      </c>
      <c r="J190" s="12"/>
      <c r="K190" s="15">
        <v>69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 ht="15.75">
      <c r="A192" s="2" t="s">
        <v>1</v>
      </c>
      <c r="B192" s="2"/>
      <c r="C192" s="2"/>
      <c r="D192" s="2"/>
      <c r="E192" s="2"/>
      <c r="F192" s="2" t="s">
        <v>2</v>
      </c>
      <c r="G192" s="2"/>
      <c r="H192" s="2" t="s">
        <v>3</v>
      </c>
      <c r="I192" s="2"/>
      <c r="J192" s="2"/>
      <c r="K192" s="1"/>
      <c r="L192" s="2"/>
      <c r="M192" s="2"/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1985</v>
      </c>
      <c r="B194" s="5">
        <v>1</v>
      </c>
      <c r="C194" s="6"/>
      <c r="D194" s="6"/>
      <c r="E194" s="6"/>
      <c r="F194" s="6"/>
      <c r="G194" s="6">
        <v>20.28</v>
      </c>
      <c r="H194" s="6"/>
      <c r="I194" s="6">
        <v>18.34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27.46</v>
      </c>
      <c r="H195" s="6"/>
      <c r="I195" s="6">
        <v>12.98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30.65</v>
      </c>
      <c r="H196" s="6"/>
      <c r="I196" s="6">
        <v>10.59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32.93</v>
      </c>
      <c r="H197" s="6"/>
      <c r="I197" s="6">
        <v>4.34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>
        <v>36.82</v>
      </c>
      <c r="H198" s="6"/>
      <c r="I198" s="6"/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41.25</v>
      </c>
      <c r="H199" s="6"/>
      <c r="I199" s="6"/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40.18</v>
      </c>
      <c r="H200" s="6"/>
      <c r="I200" s="6"/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40.340000000000003</v>
      </c>
      <c r="H201" s="6"/>
      <c r="I201" s="6"/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42.78</v>
      </c>
      <c r="H202" s="6"/>
      <c r="I202" s="6"/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43.75</v>
      </c>
      <c r="H203" s="6"/>
      <c r="I203" s="6"/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/>
      <c r="G204" s="6">
        <v>42.71</v>
      </c>
      <c r="H204" s="6"/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/>
      <c r="G205" s="6">
        <v>42.42</v>
      </c>
      <c r="H205" s="6">
        <v>6.98</v>
      </c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/>
      <c r="G206" s="6">
        <v>42.12</v>
      </c>
      <c r="H206" s="6">
        <v>22.59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39.93</v>
      </c>
      <c r="H207" s="6">
        <v>31.39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38.33</v>
      </c>
      <c r="H208" s="6">
        <v>31.3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35.43</v>
      </c>
      <c r="H209" s="6">
        <v>33.58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35.68</v>
      </c>
      <c r="H210" s="6">
        <v>33.9</v>
      </c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34.799999999999997</v>
      </c>
      <c r="H211" s="6">
        <v>34.020000000000003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34.93</v>
      </c>
      <c r="H212" s="6">
        <v>34.56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34.75</v>
      </c>
      <c r="H213" s="6">
        <v>36.28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/>
      <c r="G214" s="6">
        <v>10.3</v>
      </c>
      <c r="H214" s="6">
        <v>34.450000000000003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/>
      <c r="G215" s="6"/>
      <c r="H215" s="6">
        <v>29.58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/>
      <c r="G216" s="6"/>
      <c r="H216" s="6">
        <v>29.23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/>
      <c r="G217" s="6"/>
      <c r="H217" s="6">
        <v>28.76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/>
      <c r="G218" s="6"/>
      <c r="H218" s="6">
        <v>28.29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/>
      <c r="G219" s="6"/>
      <c r="H219" s="6">
        <v>27.98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0.14000000000000001</v>
      </c>
      <c r="G220" s="6"/>
      <c r="H220" s="6">
        <v>27.67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8.99</v>
      </c>
      <c r="G221" s="6"/>
      <c r="H221" s="6">
        <v>27.29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14.28</v>
      </c>
      <c r="G222" s="6"/>
      <c r="H222" s="6">
        <v>26.9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13.76</v>
      </c>
      <c r="G223" s="6">
        <v>5.93</v>
      </c>
      <c r="H223" s="6">
        <v>25.81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4.6900000000000004</v>
      </c>
      <c r="H224" s="7">
        <v>21.42</v>
      </c>
      <c r="I224" s="17" t="s">
        <v>16</v>
      </c>
      <c r="J224" s="18"/>
      <c r="K224" s="17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0</v>
      </c>
      <c r="F225" s="9">
        <f t="shared" si="10"/>
        <v>37.17</v>
      </c>
      <c r="G225" s="9">
        <f t="shared" si="10"/>
        <v>758.4599999999997</v>
      </c>
      <c r="H225" s="9">
        <f t="shared" si="10"/>
        <v>571.98</v>
      </c>
      <c r="I225" s="9">
        <f t="shared" si="10"/>
        <v>46.25</v>
      </c>
      <c r="J225" s="9">
        <f t="shared" si="10"/>
        <v>0</v>
      </c>
      <c r="K225" s="9">
        <f t="shared" si="10"/>
        <v>0</v>
      </c>
      <c r="L225" s="9">
        <f t="shared" si="10"/>
        <v>0</v>
      </c>
      <c r="M225" s="2"/>
    </row>
    <row r="226" spans="1:13" ht="15.75">
      <c r="A226" s="2" t="s">
        <v>18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0</v>
      </c>
      <c r="F226" s="10">
        <f t="shared" si="11"/>
        <v>73.726695000000007</v>
      </c>
      <c r="G226" s="10">
        <f t="shared" si="11"/>
        <v>1504.4054099999994</v>
      </c>
      <c r="H226" s="10">
        <f t="shared" si="11"/>
        <v>1134.52233</v>
      </c>
      <c r="I226" s="10">
        <f t="shared" si="11"/>
        <v>91.736874999999998</v>
      </c>
      <c r="J226" s="10">
        <f t="shared" si="11"/>
        <v>0</v>
      </c>
      <c r="K226" s="10">
        <f t="shared" si="11"/>
        <v>0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</f>
        <v>51</v>
      </c>
      <c r="L227" s="9" t="s">
        <v>20</v>
      </c>
      <c r="M227" s="2"/>
    </row>
    <row r="228" spans="1:13" ht="16.5" thickBot="1">
      <c r="A228" s="12">
        <v>1985</v>
      </c>
      <c r="B228" s="12" t="s">
        <v>21</v>
      </c>
      <c r="C228" s="12"/>
      <c r="D228" s="13">
        <f>SUM(C225:L225)</f>
        <v>1413.8599999999997</v>
      </c>
      <c r="E228" s="14" t="s">
        <v>17</v>
      </c>
      <c r="F228" s="14"/>
      <c r="G228" s="13">
        <f>D228*1.9835+1</f>
        <v>2805.3913099999995</v>
      </c>
      <c r="H228" s="14" t="s">
        <v>22</v>
      </c>
      <c r="I228" s="12" t="s">
        <v>23</v>
      </c>
      <c r="J228" s="12"/>
      <c r="K228" s="15">
        <v>70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 ht="15.75">
      <c r="A230" s="2" t="s">
        <v>1</v>
      </c>
      <c r="B230" s="2"/>
      <c r="C230" s="2"/>
      <c r="D230" s="2"/>
      <c r="E230" s="2"/>
      <c r="F230" s="2" t="s">
        <v>2</v>
      </c>
      <c r="G230" s="2"/>
      <c r="H230" s="2" t="s">
        <v>3</v>
      </c>
      <c r="I230" s="2"/>
      <c r="J230" s="2"/>
      <c r="K230" s="1"/>
      <c r="L230" s="2"/>
      <c r="M230" s="2"/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1986</v>
      </c>
      <c r="B232" s="5">
        <v>1</v>
      </c>
      <c r="C232" s="6"/>
      <c r="D232" s="6"/>
      <c r="E232" s="6"/>
      <c r="F232" s="6"/>
      <c r="G232" s="6">
        <v>41.75</v>
      </c>
      <c r="H232" s="6">
        <v>19.54</v>
      </c>
      <c r="I232" s="6"/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41.42</v>
      </c>
      <c r="H233" s="6"/>
      <c r="I233" s="6"/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40.950000000000003</v>
      </c>
      <c r="H234" s="6"/>
      <c r="I234" s="6"/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40.770000000000003</v>
      </c>
      <c r="H235" s="6"/>
      <c r="I235" s="6"/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41.14</v>
      </c>
      <c r="H236" s="6"/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41.45</v>
      </c>
      <c r="H237" s="6"/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40.69</v>
      </c>
      <c r="H238" s="6"/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39.590000000000003</v>
      </c>
      <c r="H239" s="6"/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>
        <v>39.49</v>
      </c>
      <c r="H240" s="6"/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>
        <v>39.69</v>
      </c>
      <c r="H241" s="6"/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>
        <v>38.99</v>
      </c>
      <c r="H242" s="6">
        <v>12.92</v>
      </c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>
        <v>39.07</v>
      </c>
      <c r="H243" s="6">
        <v>24.19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/>
      <c r="G244" s="6">
        <v>40.01</v>
      </c>
      <c r="H244" s="6">
        <v>31.81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/>
      <c r="G245" s="6">
        <v>39.69</v>
      </c>
      <c r="H245" s="6">
        <v>33.869999999999997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/>
      <c r="G246" s="6">
        <v>38.57</v>
      </c>
      <c r="H246" s="6">
        <v>35.58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/>
      <c r="G247" s="6">
        <v>37.99</v>
      </c>
      <c r="H247" s="6">
        <v>37.590000000000003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/>
      <c r="G248" s="6">
        <v>37.840000000000003</v>
      </c>
      <c r="H248" s="6">
        <v>37.04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11.91</v>
      </c>
      <c r="G249" s="6">
        <v>37.96</v>
      </c>
      <c r="H249" s="6">
        <v>34.97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21.15</v>
      </c>
      <c r="G250" s="6">
        <v>38.270000000000003</v>
      </c>
      <c r="H250" s="6">
        <v>33.29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27.73</v>
      </c>
      <c r="G251" s="6">
        <v>38.619999999999997</v>
      </c>
      <c r="H251" s="6">
        <v>33.130000000000003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30.8</v>
      </c>
      <c r="G252" s="6">
        <v>39.369999999999997</v>
      </c>
      <c r="H252" s="6">
        <v>32.340000000000003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30.67</v>
      </c>
      <c r="G253" s="6">
        <v>39.44</v>
      </c>
      <c r="H253" s="6">
        <v>31.87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35.950000000000003</v>
      </c>
      <c r="G254" s="6">
        <v>39.26</v>
      </c>
      <c r="H254" s="6">
        <v>26.17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40.14</v>
      </c>
      <c r="G255" s="6">
        <v>39.47</v>
      </c>
      <c r="H255" s="6">
        <v>31.79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>
        <v>41.91</v>
      </c>
      <c r="G256" s="6">
        <v>39.200000000000003</v>
      </c>
      <c r="H256" s="6">
        <v>28.98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41.54</v>
      </c>
      <c r="G257" s="6">
        <v>37.520000000000003</v>
      </c>
      <c r="H257" s="6">
        <v>19.010000000000002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40.74</v>
      </c>
      <c r="G258" s="6">
        <v>36.21</v>
      </c>
      <c r="H258" s="6">
        <v>14.63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41.53</v>
      </c>
      <c r="G259" s="6">
        <v>36.33</v>
      </c>
      <c r="H259" s="6">
        <v>14.51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42.24</v>
      </c>
      <c r="G260" s="6">
        <v>37.700000000000003</v>
      </c>
      <c r="H260" s="6">
        <v>11.7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42.34</v>
      </c>
      <c r="G261" s="6">
        <v>37.82</v>
      </c>
      <c r="H261" s="6">
        <v>8.8699999999999992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>
        <v>37.56</v>
      </c>
      <c r="H262" s="7">
        <v>7.25</v>
      </c>
      <c r="I262" s="17" t="s">
        <v>16</v>
      </c>
      <c r="J262" s="18"/>
      <c r="K262" s="17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2">SUM(C232:C262)</f>
        <v>0</v>
      </c>
      <c r="D263" s="9">
        <f t="shared" si="12"/>
        <v>0</v>
      </c>
      <c r="E263" s="9">
        <f t="shared" si="12"/>
        <v>0</v>
      </c>
      <c r="F263" s="9">
        <f t="shared" si="12"/>
        <v>448.65000000000009</v>
      </c>
      <c r="G263" s="9">
        <f t="shared" si="12"/>
        <v>1213.8300000000002</v>
      </c>
      <c r="H263" s="9">
        <f t="shared" si="12"/>
        <v>561.05000000000007</v>
      </c>
      <c r="I263" s="9">
        <f t="shared" si="12"/>
        <v>0</v>
      </c>
      <c r="J263" s="9">
        <f t="shared" si="12"/>
        <v>0</v>
      </c>
      <c r="K263" s="9">
        <f t="shared" si="12"/>
        <v>0</v>
      </c>
      <c r="L263" s="9">
        <f t="shared" si="12"/>
        <v>0</v>
      </c>
      <c r="M263" s="2"/>
    </row>
    <row r="264" spans="1:13" ht="15.75">
      <c r="A264" s="2" t="s">
        <v>18</v>
      </c>
      <c r="B264" s="2"/>
      <c r="C264" s="10">
        <f t="shared" ref="C264:L264" si="13">C263*1.9835</f>
        <v>0</v>
      </c>
      <c r="D264" s="10">
        <f t="shared" si="13"/>
        <v>0</v>
      </c>
      <c r="E264" s="10">
        <f t="shared" si="13"/>
        <v>0</v>
      </c>
      <c r="F264" s="10">
        <f t="shared" si="13"/>
        <v>889.89727500000015</v>
      </c>
      <c r="G264" s="10">
        <f t="shared" si="13"/>
        <v>2407.6318050000004</v>
      </c>
      <c r="H264" s="10">
        <f t="shared" si="13"/>
        <v>1112.8426750000001</v>
      </c>
      <c r="I264" s="10">
        <f t="shared" si="13"/>
        <v>0</v>
      </c>
      <c r="J264" s="10">
        <f t="shared" si="13"/>
        <v>0</v>
      </c>
      <c r="K264" s="10">
        <f t="shared" si="13"/>
        <v>0</v>
      </c>
      <c r="L264" s="10">
        <f t="shared" si="13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</f>
        <v>66</v>
      </c>
      <c r="L265" s="9" t="s">
        <v>20</v>
      </c>
      <c r="M265" s="2"/>
    </row>
    <row r="266" spans="1:13" ht="16.5" thickBot="1">
      <c r="A266" s="12">
        <v>1986</v>
      </c>
      <c r="B266" s="12" t="s">
        <v>21</v>
      </c>
      <c r="C266" s="12"/>
      <c r="D266" s="13">
        <f>SUM(C263:L263)</f>
        <v>2223.5300000000002</v>
      </c>
      <c r="E266" s="14" t="s">
        <v>17</v>
      </c>
      <c r="F266" s="14"/>
      <c r="G266" s="13">
        <f>D266*1.9835+1</f>
        <v>4411.3717550000001</v>
      </c>
      <c r="H266" s="14" t="s">
        <v>22</v>
      </c>
      <c r="I266" s="12" t="s">
        <v>23</v>
      </c>
      <c r="J266" s="12"/>
      <c r="K266" s="15">
        <v>75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 ht="15.75">
      <c r="A268" s="2" t="s">
        <v>1</v>
      </c>
      <c r="B268" s="2"/>
      <c r="C268" s="2"/>
      <c r="D268" s="2"/>
      <c r="E268" s="2"/>
      <c r="F268" s="2" t="s">
        <v>2</v>
      </c>
      <c r="G268" s="2"/>
      <c r="H268" s="2" t="s">
        <v>3</v>
      </c>
      <c r="I268" s="2"/>
      <c r="J268" s="2"/>
      <c r="K268" s="1"/>
      <c r="L268" s="2"/>
      <c r="M268" s="2"/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1987</v>
      </c>
      <c r="B270" s="5">
        <v>1</v>
      </c>
      <c r="C270" s="6"/>
      <c r="D270" s="6"/>
      <c r="E270" s="6"/>
      <c r="F270" s="6"/>
      <c r="G270" s="6"/>
      <c r="H270" s="6">
        <v>46.67</v>
      </c>
      <c r="I270" s="6"/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/>
      <c r="H271" s="6">
        <v>44.78</v>
      </c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/>
      <c r="H272" s="6">
        <v>44.31</v>
      </c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/>
      <c r="H273" s="6">
        <v>45.36</v>
      </c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>
        <v>7.95</v>
      </c>
      <c r="H274" s="6">
        <v>44.56</v>
      </c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>
        <v>21.39</v>
      </c>
      <c r="H275" s="6">
        <v>43.17</v>
      </c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>
        <v>35.54</v>
      </c>
      <c r="H276" s="6">
        <v>8.31</v>
      </c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>
        <v>40</v>
      </c>
      <c r="H277" s="6"/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/>
      <c r="G278" s="6">
        <v>39.78</v>
      </c>
      <c r="H278" s="6"/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>
        <v>40.93</v>
      </c>
      <c r="H279" s="6"/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>
        <v>42.31</v>
      </c>
      <c r="H280" s="6"/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>
        <v>41.76</v>
      </c>
      <c r="H281" s="6"/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/>
      <c r="G282" s="6">
        <v>37.03</v>
      </c>
      <c r="H282" s="6"/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/>
      <c r="G283" s="6">
        <v>32.200000000000003</v>
      </c>
      <c r="H283" s="6"/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/>
      <c r="G284" s="6">
        <v>31.09</v>
      </c>
      <c r="H284" s="6"/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10.78</v>
      </c>
      <c r="G285" s="6">
        <v>30.46</v>
      </c>
      <c r="H285" s="6"/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16</v>
      </c>
      <c r="G286" s="6">
        <v>26.48</v>
      </c>
      <c r="H286" s="6"/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15.25</v>
      </c>
      <c r="G287" s="6"/>
      <c r="H287" s="6">
        <v>5.2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15.1</v>
      </c>
      <c r="G288" s="6"/>
      <c r="H288" s="6">
        <v>16.36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14.46</v>
      </c>
      <c r="G289" s="6"/>
      <c r="H289" s="6">
        <v>14.89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14.36</v>
      </c>
      <c r="G290" s="6"/>
      <c r="H290" s="6">
        <v>14.49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21.64</v>
      </c>
      <c r="G291" s="6">
        <v>10.98</v>
      </c>
      <c r="H291" s="6">
        <v>4.9800000000000004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>
        <v>34.6</v>
      </c>
      <c r="G292" s="6">
        <v>17.309999999999999</v>
      </c>
      <c r="H292" s="6"/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>
        <v>40.06</v>
      </c>
      <c r="G293" s="6">
        <v>25.89</v>
      </c>
      <c r="H293" s="6"/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>
        <v>39.76</v>
      </c>
      <c r="G294" s="6">
        <v>33.130000000000003</v>
      </c>
      <c r="H294" s="6"/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>
        <v>39.72</v>
      </c>
      <c r="G295" s="6">
        <v>31.81</v>
      </c>
      <c r="H295" s="6"/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>
        <v>38.99</v>
      </c>
      <c r="G296" s="6">
        <v>38.79</v>
      </c>
      <c r="H296" s="6"/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>
        <v>39.24</v>
      </c>
      <c r="G297" s="6">
        <v>44.09</v>
      </c>
      <c r="H297" s="6"/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>
        <v>14.09</v>
      </c>
      <c r="G298" s="6">
        <v>44.83</v>
      </c>
      <c r="H298" s="6"/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/>
      <c r="G299" s="6">
        <v>44.45</v>
      </c>
      <c r="H299" s="6"/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>
        <v>44.27</v>
      </c>
      <c r="H300" s="7"/>
      <c r="I300" s="17" t="s">
        <v>16</v>
      </c>
      <c r="J300" s="18"/>
      <c r="K300" s="17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4">SUM(C270:C300)</f>
        <v>0</v>
      </c>
      <c r="D301" s="9">
        <f t="shared" si="14"/>
        <v>0</v>
      </c>
      <c r="E301" s="9">
        <f t="shared" si="14"/>
        <v>0</v>
      </c>
      <c r="F301" s="9">
        <f t="shared" si="14"/>
        <v>354.05</v>
      </c>
      <c r="G301" s="9">
        <f t="shared" si="14"/>
        <v>762.47</v>
      </c>
      <c r="H301" s="9">
        <f t="shared" si="14"/>
        <v>333.08000000000004</v>
      </c>
      <c r="I301" s="9">
        <f t="shared" si="14"/>
        <v>0</v>
      </c>
      <c r="J301" s="9">
        <f t="shared" si="14"/>
        <v>0</v>
      </c>
      <c r="K301" s="9">
        <f t="shared" si="14"/>
        <v>0</v>
      </c>
      <c r="L301" s="9">
        <f t="shared" si="14"/>
        <v>0</v>
      </c>
      <c r="M301" s="2"/>
    </row>
    <row r="302" spans="1:13" ht="15.75">
      <c r="A302" s="2" t="s">
        <v>18</v>
      </c>
      <c r="B302" s="2"/>
      <c r="C302" s="10">
        <f t="shared" ref="C302:L302" si="15">C301*1.9835</f>
        <v>0</v>
      </c>
      <c r="D302" s="10">
        <f t="shared" si="15"/>
        <v>0</v>
      </c>
      <c r="E302" s="10">
        <f t="shared" si="15"/>
        <v>0</v>
      </c>
      <c r="F302" s="10">
        <f t="shared" si="15"/>
        <v>702.25817500000005</v>
      </c>
      <c r="G302" s="10">
        <f t="shared" si="15"/>
        <v>1512.3592450000001</v>
      </c>
      <c r="H302" s="10">
        <f t="shared" si="15"/>
        <v>660.6641800000001</v>
      </c>
      <c r="I302" s="10">
        <f t="shared" si="15"/>
        <v>0</v>
      </c>
      <c r="J302" s="10">
        <f t="shared" si="15"/>
        <v>0</v>
      </c>
      <c r="K302" s="10">
        <f t="shared" si="15"/>
        <v>0</v>
      </c>
      <c r="L302" s="10">
        <f t="shared" si="15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</f>
        <v>49</v>
      </c>
      <c r="L303" s="9" t="s">
        <v>20</v>
      </c>
      <c r="M303" s="2"/>
    </row>
    <row r="304" spans="1:13" ht="16.5" thickBot="1">
      <c r="A304" s="12">
        <v>1987</v>
      </c>
      <c r="B304" s="12" t="s">
        <v>21</v>
      </c>
      <c r="C304" s="12"/>
      <c r="D304" s="13">
        <f>SUM(C301:L301)</f>
        <v>1449.6</v>
      </c>
      <c r="E304" s="14" t="s">
        <v>17</v>
      </c>
      <c r="F304" s="14"/>
      <c r="G304" s="13">
        <f>D304*1.9835</f>
        <v>2875.2815999999998</v>
      </c>
      <c r="H304" s="14" t="s">
        <v>22</v>
      </c>
      <c r="I304" s="12" t="s">
        <v>23</v>
      </c>
      <c r="J304" s="12"/>
      <c r="K304" s="15">
        <v>68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 ht="15.75">
      <c r="A306" s="2" t="s">
        <v>1</v>
      </c>
      <c r="B306" s="2"/>
      <c r="C306" s="2"/>
      <c r="D306" s="2"/>
      <c r="E306" s="2"/>
      <c r="F306" s="2" t="s">
        <v>2</v>
      </c>
      <c r="G306" s="2"/>
      <c r="H306" s="2" t="s">
        <v>3</v>
      </c>
      <c r="I306" s="2"/>
      <c r="J306" s="2"/>
      <c r="K306" s="1"/>
      <c r="L306" s="2"/>
      <c r="M306" s="2"/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1988</v>
      </c>
      <c r="B308" s="5">
        <v>1</v>
      </c>
      <c r="C308" s="6"/>
      <c r="D308" s="6"/>
      <c r="E308" s="6"/>
      <c r="F308" s="6"/>
      <c r="G308" s="6">
        <v>14.27</v>
      </c>
      <c r="H308" s="6">
        <v>38.82</v>
      </c>
      <c r="I308" s="6">
        <v>12.14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14.39</v>
      </c>
      <c r="H309" s="6">
        <v>39.58</v>
      </c>
      <c r="I309" s="6">
        <v>4.72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14.51</v>
      </c>
      <c r="H310" s="6">
        <v>39.47</v>
      </c>
      <c r="I310" s="6"/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>
        <v>13.03</v>
      </c>
      <c r="H311" s="6">
        <v>40.28</v>
      </c>
      <c r="I311" s="6"/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>
        <v>20.79</v>
      </c>
      <c r="H312" s="6">
        <v>40.26</v>
      </c>
      <c r="I312" s="6"/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>
        <v>29</v>
      </c>
      <c r="H313" s="6">
        <v>37.76</v>
      </c>
      <c r="I313" s="6"/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>
        <v>39.51</v>
      </c>
      <c r="H314" s="6">
        <v>36.67</v>
      </c>
      <c r="I314" s="6"/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>
        <v>40.07</v>
      </c>
      <c r="H315" s="6">
        <v>36.28</v>
      </c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>
        <v>39.74</v>
      </c>
      <c r="H316" s="6">
        <v>38.119999999999997</v>
      </c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/>
      <c r="G317" s="6">
        <v>39.64</v>
      </c>
      <c r="H317" s="6">
        <v>38.979999999999997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/>
      <c r="G318" s="6">
        <v>40.81</v>
      </c>
      <c r="H318" s="6">
        <v>37.89</v>
      </c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/>
      <c r="G319" s="6">
        <v>40.1</v>
      </c>
      <c r="H319" s="6">
        <v>38.19</v>
      </c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16.190000000000001</v>
      </c>
      <c r="G320" s="6">
        <v>38.31</v>
      </c>
      <c r="H320" s="6">
        <v>1.1499999999999999</v>
      </c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26.63</v>
      </c>
      <c r="G321" s="6">
        <v>38.74</v>
      </c>
      <c r="H321" s="6"/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27.81</v>
      </c>
      <c r="G322" s="6">
        <v>38.07</v>
      </c>
      <c r="H322" s="6"/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27.41</v>
      </c>
      <c r="G323" s="6">
        <v>37.82</v>
      </c>
      <c r="H323" s="6"/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34.92</v>
      </c>
      <c r="G324" s="6">
        <v>38.82</v>
      </c>
      <c r="H324" s="6">
        <v>4.78</v>
      </c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42.22</v>
      </c>
      <c r="G325" s="6">
        <v>41.16</v>
      </c>
      <c r="H325" s="6">
        <v>12.79</v>
      </c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44.25</v>
      </c>
      <c r="G326" s="6">
        <v>20</v>
      </c>
      <c r="H326" s="6">
        <v>12.28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45.49</v>
      </c>
      <c r="G327" s="6"/>
      <c r="H327" s="6">
        <v>13.52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46.65</v>
      </c>
      <c r="G328" s="6"/>
      <c r="H328" s="6">
        <v>14.45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48.18</v>
      </c>
      <c r="G329" s="6"/>
      <c r="H329" s="6">
        <v>14.35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47.93</v>
      </c>
      <c r="G330" s="6"/>
      <c r="H330" s="6">
        <v>19.93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47.27</v>
      </c>
      <c r="G331" s="6">
        <v>4.47</v>
      </c>
      <c r="H331" s="6">
        <v>23.96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47.01</v>
      </c>
      <c r="G332" s="6">
        <v>21.18</v>
      </c>
      <c r="H332" s="6">
        <v>23.54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46.83</v>
      </c>
      <c r="G333" s="6">
        <v>35.15</v>
      </c>
      <c r="H333" s="6">
        <v>22.14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47.64</v>
      </c>
      <c r="G334" s="6">
        <v>41.28</v>
      </c>
      <c r="H334" s="6">
        <v>13.28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48.19</v>
      </c>
      <c r="G335" s="6">
        <v>42.68</v>
      </c>
      <c r="H335" s="6">
        <v>14.23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47.72</v>
      </c>
      <c r="G336" s="6">
        <v>44.05</v>
      </c>
      <c r="H336" s="6">
        <v>13.65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29.58</v>
      </c>
      <c r="G337" s="6">
        <v>41.84</v>
      </c>
      <c r="H337" s="6">
        <v>11.64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>
        <v>39.590000000000003</v>
      </c>
      <c r="H338" s="7">
        <v>10.7</v>
      </c>
      <c r="I338" s="17" t="s">
        <v>16</v>
      </c>
      <c r="J338" s="18"/>
      <c r="K338" s="17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6">SUM(C308:C338)</f>
        <v>0</v>
      </c>
      <c r="D339" s="9">
        <f t="shared" si="16"/>
        <v>0</v>
      </c>
      <c r="E339" s="9">
        <f t="shared" si="16"/>
        <v>0</v>
      </c>
      <c r="F339" s="9">
        <f t="shared" si="16"/>
        <v>721.92</v>
      </c>
      <c r="G339" s="9">
        <f t="shared" si="16"/>
        <v>869.01999999999987</v>
      </c>
      <c r="H339" s="9">
        <f t="shared" si="16"/>
        <v>688.68999999999994</v>
      </c>
      <c r="I339" s="9">
        <f t="shared" si="16"/>
        <v>16.86</v>
      </c>
      <c r="J339" s="9">
        <f t="shared" si="16"/>
        <v>0</v>
      </c>
      <c r="K339" s="9">
        <f t="shared" si="16"/>
        <v>0</v>
      </c>
      <c r="L339" s="9">
        <f t="shared" si="16"/>
        <v>0</v>
      </c>
      <c r="M339" s="2"/>
    </row>
    <row r="340" spans="1:13" ht="15.75">
      <c r="A340" s="2" t="s">
        <v>18</v>
      </c>
      <c r="B340" s="2"/>
      <c r="C340" s="10">
        <f t="shared" ref="C340:L340" si="17">C339*1.9835</f>
        <v>0</v>
      </c>
      <c r="D340" s="10">
        <f t="shared" si="17"/>
        <v>0</v>
      </c>
      <c r="E340" s="10">
        <f t="shared" si="17"/>
        <v>0</v>
      </c>
      <c r="F340" s="10">
        <f t="shared" si="17"/>
        <v>1431.92832</v>
      </c>
      <c r="G340" s="10">
        <f t="shared" si="17"/>
        <v>1723.7011699999998</v>
      </c>
      <c r="H340" s="10">
        <f t="shared" si="17"/>
        <v>1366.016615</v>
      </c>
      <c r="I340" s="10">
        <f t="shared" si="17"/>
        <v>33.441809999999997</v>
      </c>
      <c r="J340" s="10">
        <f t="shared" si="17"/>
        <v>0</v>
      </c>
      <c r="K340" s="10">
        <f t="shared" si="17"/>
        <v>0</v>
      </c>
      <c r="L340" s="10">
        <f t="shared" si="17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</f>
        <v>75</v>
      </c>
      <c r="L341" s="9" t="s">
        <v>20</v>
      </c>
      <c r="M341" s="2"/>
    </row>
    <row r="342" spans="1:13" ht="16.5" thickBot="1">
      <c r="A342" s="12">
        <v>1988</v>
      </c>
      <c r="B342" s="12" t="s">
        <v>21</v>
      </c>
      <c r="C342" s="12"/>
      <c r="D342" s="13">
        <f>SUM(C339:L339)</f>
        <v>2296.4899999999998</v>
      </c>
      <c r="E342" s="14" t="s">
        <v>17</v>
      </c>
      <c r="F342" s="14"/>
      <c r="G342" s="13">
        <f>D342*1.9835</f>
        <v>4555.0879150000001</v>
      </c>
      <c r="H342" s="14" t="s">
        <v>22</v>
      </c>
      <c r="I342" s="12" t="s">
        <v>23</v>
      </c>
      <c r="J342" s="12"/>
      <c r="K342" s="15">
        <v>82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 ht="15.75">
      <c r="A344" s="2" t="s">
        <v>1</v>
      </c>
      <c r="B344" s="2"/>
      <c r="C344" s="2"/>
      <c r="D344" s="2"/>
      <c r="E344" s="2"/>
      <c r="F344" s="2" t="s">
        <v>2</v>
      </c>
      <c r="G344" s="2"/>
      <c r="H344" s="2" t="s">
        <v>3</v>
      </c>
      <c r="I344" s="2"/>
      <c r="J344" s="2"/>
      <c r="K344" s="1"/>
      <c r="L344" s="2"/>
      <c r="M344" s="2"/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1989</v>
      </c>
      <c r="B346" s="5">
        <v>1</v>
      </c>
      <c r="C346" s="6"/>
      <c r="D346" s="6"/>
      <c r="E346" s="6"/>
      <c r="F346" s="6"/>
      <c r="G346" s="6"/>
      <c r="H346" s="6">
        <v>20.36</v>
      </c>
      <c r="I346" s="6"/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/>
      <c r="H347" s="6">
        <v>21.94</v>
      </c>
      <c r="I347" s="6"/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/>
      <c r="H348" s="6">
        <v>23.68</v>
      </c>
      <c r="I348" s="6"/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/>
      <c r="H349" s="6">
        <v>23.02</v>
      </c>
      <c r="I349" s="6"/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/>
      <c r="H350" s="6">
        <v>22.24</v>
      </c>
      <c r="I350" s="6"/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/>
      <c r="G351" s="6"/>
      <c r="H351" s="6">
        <v>24.43</v>
      </c>
      <c r="I351" s="6"/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/>
      <c r="G352" s="6">
        <v>11.32</v>
      </c>
      <c r="H352" s="6">
        <v>29.14</v>
      </c>
      <c r="I352" s="6"/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/>
      <c r="G353" s="6">
        <v>27.21</v>
      </c>
      <c r="H353" s="6">
        <v>33.229999999999997</v>
      </c>
      <c r="I353" s="6"/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/>
      <c r="G354" s="6">
        <v>27.21</v>
      </c>
      <c r="H354" s="6">
        <v>33.590000000000003</v>
      </c>
      <c r="I354" s="6"/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/>
      <c r="G355" s="6">
        <v>33.130000000000003</v>
      </c>
      <c r="H355" s="6">
        <v>32.68</v>
      </c>
      <c r="I355" s="6"/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/>
      <c r="G356" s="6">
        <v>31.59</v>
      </c>
      <c r="H356" s="6">
        <v>32.619999999999997</v>
      </c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/>
      <c r="G357" s="6">
        <v>28.74</v>
      </c>
      <c r="H357" s="6">
        <v>31.6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/>
      <c r="G358" s="6">
        <v>29.67</v>
      </c>
      <c r="H358" s="6">
        <v>30.56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/>
      <c r="G359" s="6">
        <v>30.82</v>
      </c>
      <c r="H359" s="6">
        <v>32.049999999999997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5.55</v>
      </c>
      <c r="G360" s="6">
        <v>22.64</v>
      </c>
      <c r="H360" s="6">
        <v>32.590000000000003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/>
      <c r="G361" s="6">
        <v>14.86</v>
      </c>
      <c r="H361" s="6">
        <v>32.26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/>
      <c r="G362" s="6">
        <v>16.57</v>
      </c>
      <c r="H362" s="6">
        <v>31.95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/>
      <c r="G363" s="6">
        <v>19.739999999999998</v>
      </c>
      <c r="H363" s="6">
        <v>30.83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/>
      <c r="G364" s="6">
        <v>22.69</v>
      </c>
      <c r="H364" s="6">
        <v>21.53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/>
      <c r="G365" s="6">
        <v>26.6</v>
      </c>
      <c r="H365" s="6">
        <v>14.13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/>
      <c r="G366" s="6">
        <v>26.6</v>
      </c>
      <c r="H366" s="6">
        <v>13.96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5.56</v>
      </c>
      <c r="G367" s="6">
        <v>22.73</v>
      </c>
      <c r="H367" s="6">
        <v>15.11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12.77</v>
      </c>
      <c r="G368" s="6">
        <v>25.67</v>
      </c>
      <c r="H368" s="6">
        <v>15.09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13.76</v>
      </c>
      <c r="G369" s="6">
        <v>35</v>
      </c>
      <c r="H369" s="6">
        <v>13.95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5.01</v>
      </c>
      <c r="G370" s="6">
        <v>43.94</v>
      </c>
      <c r="H370" s="6"/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/>
      <c r="G371" s="6">
        <v>44.41</v>
      </c>
      <c r="H371" s="6"/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/>
      <c r="G372" s="6">
        <v>42.53</v>
      </c>
      <c r="H372" s="6"/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/>
      <c r="G373" s="6">
        <v>42.89</v>
      </c>
      <c r="H373" s="6"/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4.3499999999999996</v>
      </c>
      <c r="G374" s="6">
        <v>42.06</v>
      </c>
      <c r="H374" s="6"/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11.26</v>
      </c>
      <c r="G375" s="6">
        <v>40.549999999999997</v>
      </c>
      <c r="H375" s="6"/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32.380000000000003</v>
      </c>
      <c r="H376" s="7"/>
      <c r="I376" s="17" t="s">
        <v>16</v>
      </c>
      <c r="J376" s="18"/>
      <c r="K376" s="17" t="s">
        <v>16</v>
      </c>
      <c r="L376" s="5"/>
      <c r="M376" s="2"/>
    </row>
    <row r="377" spans="1:13" ht="15.75">
      <c r="A377" s="2" t="s">
        <v>17</v>
      </c>
      <c r="B377" s="2"/>
      <c r="C377" s="9">
        <f t="shared" ref="C377:L377" si="18">SUM(C346:C376)</f>
        <v>0</v>
      </c>
      <c r="D377" s="9">
        <f t="shared" si="18"/>
        <v>0</v>
      </c>
      <c r="E377" s="9">
        <f t="shared" si="18"/>
        <v>0</v>
      </c>
      <c r="F377" s="9">
        <f t="shared" si="18"/>
        <v>58.26</v>
      </c>
      <c r="G377" s="9">
        <f t="shared" si="18"/>
        <v>741.55000000000007</v>
      </c>
      <c r="H377" s="9">
        <f t="shared" si="18"/>
        <v>612.54000000000008</v>
      </c>
      <c r="I377" s="9">
        <f t="shared" si="18"/>
        <v>0</v>
      </c>
      <c r="J377" s="9">
        <f t="shared" si="18"/>
        <v>0</v>
      </c>
      <c r="K377" s="9">
        <f t="shared" si="18"/>
        <v>0</v>
      </c>
      <c r="L377" s="9">
        <f t="shared" si="18"/>
        <v>0</v>
      </c>
      <c r="M377" s="2"/>
    </row>
    <row r="378" spans="1:13" ht="15.75">
      <c r="A378" s="2" t="s">
        <v>18</v>
      </c>
      <c r="B378" s="2"/>
      <c r="C378" s="10">
        <f t="shared" ref="C378:L378" si="19">C377*1.9835</f>
        <v>0</v>
      </c>
      <c r="D378" s="10">
        <f t="shared" si="19"/>
        <v>0</v>
      </c>
      <c r="E378" s="10">
        <f t="shared" si="19"/>
        <v>0</v>
      </c>
      <c r="F378" s="10">
        <f t="shared" si="19"/>
        <v>115.55871</v>
      </c>
      <c r="G378" s="10">
        <f t="shared" si="19"/>
        <v>1470.8644250000002</v>
      </c>
      <c r="H378" s="10">
        <f t="shared" si="19"/>
        <v>1214.9730900000002</v>
      </c>
      <c r="I378" s="10">
        <f t="shared" si="19"/>
        <v>0</v>
      </c>
      <c r="J378" s="10">
        <f t="shared" si="19"/>
        <v>0</v>
      </c>
      <c r="K378" s="10">
        <f t="shared" si="19"/>
        <v>0</v>
      </c>
      <c r="L378" s="10">
        <f t="shared" si="19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f>COUNTA(C346:L376)-4</f>
        <v>56</v>
      </c>
      <c r="L379" s="9" t="s">
        <v>20</v>
      </c>
      <c r="M379" s="2"/>
    </row>
    <row r="380" spans="1:13" ht="16.5" thickBot="1">
      <c r="A380" s="12">
        <v>1989</v>
      </c>
      <c r="B380" s="12" t="s">
        <v>21</v>
      </c>
      <c r="C380" s="12"/>
      <c r="D380" s="13">
        <f>SUM(C377:L377)</f>
        <v>1412.3500000000001</v>
      </c>
      <c r="E380" s="14" t="s">
        <v>17</v>
      </c>
      <c r="F380" s="14"/>
      <c r="G380" s="13">
        <f>D380*1.9835+1</f>
        <v>2802.3962250000004</v>
      </c>
      <c r="H380" s="14" t="s">
        <v>22</v>
      </c>
      <c r="I380" s="12" t="s">
        <v>23</v>
      </c>
      <c r="J380" s="12"/>
      <c r="K380" s="15">
        <v>71</v>
      </c>
      <c r="L380" s="12" t="s">
        <v>20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indexed="27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1"/>
      <c r="I1" s="2" t="s">
        <v>26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1990</v>
      </c>
      <c r="B4" s="5">
        <v>1</v>
      </c>
      <c r="C4" s="6"/>
      <c r="D4" s="6"/>
      <c r="E4" s="6"/>
      <c r="F4" s="6"/>
      <c r="G4" s="6"/>
      <c r="H4" s="6"/>
      <c r="I4" s="6"/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18.260000000000002</v>
      </c>
      <c r="H5" s="6"/>
      <c r="I5" s="6"/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30.05</v>
      </c>
      <c r="H6" s="6"/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41.97</v>
      </c>
      <c r="H7" s="6"/>
      <c r="I7" s="6">
        <v>10.14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46.62</v>
      </c>
      <c r="H8" s="6"/>
      <c r="I8" s="6">
        <v>18.57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>
        <v>44.27</v>
      </c>
      <c r="H9" s="6"/>
      <c r="I9" s="6">
        <v>21.3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>
        <v>44.27</v>
      </c>
      <c r="H10" s="6"/>
      <c r="I10" s="6">
        <v>21.79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>
        <v>45.55</v>
      </c>
      <c r="H11" s="6"/>
      <c r="I11" s="6">
        <v>21.82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>
        <v>44.81</v>
      </c>
      <c r="H12" s="6"/>
      <c r="I12" s="6">
        <v>21.48</v>
      </c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>
        <v>44.76</v>
      </c>
      <c r="H13" s="6"/>
      <c r="I13" s="6">
        <v>16.329999999999998</v>
      </c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>
        <v>43.36</v>
      </c>
      <c r="H14" s="6"/>
      <c r="I14" s="6">
        <v>4.32</v>
      </c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>
        <v>40.65</v>
      </c>
      <c r="H15" s="6"/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>
        <v>39.270000000000003</v>
      </c>
      <c r="H16" s="6"/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>
        <v>37.07</v>
      </c>
      <c r="H17" s="6"/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37.32</v>
      </c>
      <c r="H18" s="6"/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40.159999999999997</v>
      </c>
      <c r="H19" s="6"/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41.07</v>
      </c>
      <c r="H20" s="6"/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41.79</v>
      </c>
      <c r="H21" s="6"/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>
        <v>42.73</v>
      </c>
      <c r="H22" s="6"/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>
        <v>39.72</v>
      </c>
      <c r="H23" s="6"/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38.729999999999997</v>
      </c>
      <c r="H24" s="6"/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37.07</v>
      </c>
      <c r="H25" s="6"/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/>
      <c r="G26" s="6">
        <v>36.229999999999997</v>
      </c>
      <c r="H26" s="6"/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/>
      <c r="G27" s="6">
        <v>37.4</v>
      </c>
      <c r="H27" s="6"/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/>
      <c r="G28" s="6">
        <v>24.09</v>
      </c>
      <c r="H28" s="6"/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/>
      <c r="G29" s="6">
        <v>5.87</v>
      </c>
      <c r="H29" s="6"/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/>
      <c r="G30" s="6"/>
      <c r="H30" s="6"/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/>
      <c r="G31" s="6"/>
      <c r="H31" s="6"/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/>
      <c r="G32" s="6"/>
      <c r="H32" s="6"/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/>
      <c r="G33" s="6"/>
      <c r="H33" s="6"/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/>
      <c r="H34" s="7"/>
      <c r="I34" s="17" t="s">
        <v>16</v>
      </c>
      <c r="J34" s="18"/>
      <c r="K34" s="17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0</v>
      </c>
      <c r="G35" s="9">
        <f t="shared" si="0"/>
        <v>943.09000000000015</v>
      </c>
      <c r="H35" s="9">
        <f t="shared" si="0"/>
        <v>0</v>
      </c>
      <c r="I35" s="9">
        <f t="shared" si="0"/>
        <v>135.75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0</v>
      </c>
      <c r="G36" s="10">
        <f t="shared" si="1"/>
        <v>1870.6190150000002</v>
      </c>
      <c r="H36" s="10">
        <f t="shared" si="1"/>
        <v>0</v>
      </c>
      <c r="I36" s="10">
        <f t="shared" si="1"/>
        <v>269.26012500000002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33</v>
      </c>
      <c r="L37" s="9" t="s">
        <v>20</v>
      </c>
      <c r="M37" s="2"/>
    </row>
    <row r="38" spans="1:13" ht="16.5" thickBot="1">
      <c r="A38" s="12">
        <v>1990</v>
      </c>
      <c r="B38" s="12" t="s">
        <v>21</v>
      </c>
      <c r="C38" s="12"/>
      <c r="D38" s="13">
        <f>SUM(C35:L35)</f>
        <v>1078.8400000000001</v>
      </c>
      <c r="E38" s="14" t="s">
        <v>17</v>
      </c>
      <c r="F38" s="14"/>
      <c r="G38" s="13">
        <f>D38*1.9835</f>
        <v>2139.8791400000005</v>
      </c>
      <c r="H38" s="14" t="s">
        <v>22</v>
      </c>
      <c r="I38" s="12" t="s">
        <v>23</v>
      </c>
      <c r="J38" s="12"/>
      <c r="K38" s="15">
        <v>73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3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1991</v>
      </c>
      <c r="B42" s="5">
        <v>1</v>
      </c>
      <c r="C42" s="6"/>
      <c r="D42" s="6"/>
      <c r="E42" s="6"/>
      <c r="F42" s="6"/>
      <c r="G42" s="6">
        <v>15.79</v>
      </c>
      <c r="H42" s="6">
        <v>40.51</v>
      </c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14.32</v>
      </c>
      <c r="H43" s="6">
        <v>40.14</v>
      </c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14.95</v>
      </c>
      <c r="H44" s="6">
        <v>39.200000000000003</v>
      </c>
      <c r="I44" s="6"/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15.29</v>
      </c>
      <c r="H45" s="6">
        <v>33.28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15.26</v>
      </c>
      <c r="H46" s="6">
        <v>12.17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14.99</v>
      </c>
      <c r="H47" s="6"/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14.1</v>
      </c>
      <c r="H48" s="6"/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24.16</v>
      </c>
      <c r="H49" s="6"/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35.119999999999997</v>
      </c>
      <c r="H50" s="6">
        <v>10.57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38.99</v>
      </c>
      <c r="H51" s="6">
        <v>15.36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37.54</v>
      </c>
      <c r="H52" s="6">
        <v>15.5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32.159999999999997</v>
      </c>
      <c r="H53" s="6">
        <v>6.02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25.18</v>
      </c>
      <c r="H54" s="6"/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21.25</v>
      </c>
      <c r="H55" s="6"/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20.79</v>
      </c>
      <c r="H56" s="6"/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20.170000000000002</v>
      </c>
      <c r="H57" s="6">
        <v>20.05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24.28</v>
      </c>
      <c r="H58" s="6">
        <v>28.97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29.78</v>
      </c>
      <c r="H59" s="6">
        <v>28.76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>
        <v>29.87</v>
      </c>
      <c r="H60" s="6">
        <v>39.71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/>
      <c r="G61" s="6">
        <v>27.78</v>
      </c>
      <c r="H61" s="6">
        <v>43.05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>
        <v>5.91</v>
      </c>
      <c r="G62" s="6">
        <v>27.31</v>
      </c>
      <c r="H62" s="6">
        <v>39.99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28.76</v>
      </c>
      <c r="G63" s="6">
        <v>24.02</v>
      </c>
      <c r="H63" s="6">
        <v>23.36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>
        <v>28.76</v>
      </c>
      <c r="G64" s="6">
        <v>22.65</v>
      </c>
      <c r="H64" s="6"/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>
        <v>27.83</v>
      </c>
      <c r="G65" s="6">
        <v>20.63</v>
      </c>
      <c r="H65" s="6"/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>
        <v>24.85</v>
      </c>
      <c r="G66" s="6">
        <v>14.5</v>
      </c>
      <c r="H66" s="6"/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26.13</v>
      </c>
      <c r="G67" s="6">
        <v>14.88</v>
      </c>
      <c r="H67" s="6"/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27.08</v>
      </c>
      <c r="G68" s="6">
        <v>15.15</v>
      </c>
      <c r="H68" s="6"/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26.14</v>
      </c>
      <c r="G69" s="6">
        <v>14.71</v>
      </c>
      <c r="H69" s="6"/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27.27</v>
      </c>
      <c r="G70" s="6">
        <v>23.46</v>
      </c>
      <c r="H70" s="6"/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28.76</v>
      </c>
      <c r="G71" s="6">
        <v>29.9</v>
      </c>
      <c r="H71" s="6"/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>
        <v>36.46</v>
      </c>
      <c r="H72" s="7"/>
      <c r="I72" s="17" t="s">
        <v>16</v>
      </c>
      <c r="J72" s="18"/>
      <c r="K72" s="17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251.48999999999998</v>
      </c>
      <c r="G73" s="9">
        <f t="shared" si="2"/>
        <v>715.44</v>
      </c>
      <c r="H73" s="9">
        <f t="shared" si="2"/>
        <v>436.64</v>
      </c>
      <c r="I73" s="9">
        <f t="shared" si="2"/>
        <v>0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0</v>
      </c>
      <c r="F74" s="10">
        <f t="shared" si="3"/>
        <v>498.83041499999996</v>
      </c>
      <c r="G74" s="10">
        <f t="shared" si="3"/>
        <v>1419.0752400000001</v>
      </c>
      <c r="H74" s="10">
        <f t="shared" si="3"/>
        <v>866.07543999999996</v>
      </c>
      <c r="I74" s="10">
        <f t="shared" si="3"/>
        <v>0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57</v>
      </c>
      <c r="L75" s="9" t="s">
        <v>20</v>
      </c>
      <c r="M75" s="2"/>
    </row>
    <row r="76" spans="1:13" ht="16.5" thickBot="1">
      <c r="A76" s="12">
        <v>1991</v>
      </c>
      <c r="B76" s="12" t="s">
        <v>21</v>
      </c>
      <c r="C76" s="12"/>
      <c r="D76" s="13">
        <f>SUM(C73:L73)</f>
        <v>1403.5700000000002</v>
      </c>
      <c r="E76" s="14" t="s">
        <v>17</v>
      </c>
      <c r="F76" s="14"/>
      <c r="G76" s="13">
        <f>D76*1.9835</f>
        <v>2783.9810950000006</v>
      </c>
      <c r="H76" s="14" t="s">
        <v>22</v>
      </c>
      <c r="I76" s="12" t="s">
        <v>23</v>
      </c>
      <c r="J76" s="12"/>
      <c r="K76" s="15">
        <v>63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</v>
      </c>
      <c r="G78" s="2"/>
      <c r="H78" s="2" t="s">
        <v>3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1992</v>
      </c>
      <c r="B80" s="5">
        <v>1</v>
      </c>
      <c r="C80" s="6"/>
      <c r="D80" s="6"/>
      <c r="E80" s="6"/>
      <c r="F80" s="6"/>
      <c r="G80" s="6"/>
      <c r="H80" s="6"/>
      <c r="I80" s="6">
        <v>19.43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4.88</v>
      </c>
      <c r="H81" s="6"/>
      <c r="I81" s="6">
        <v>16.57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16.41</v>
      </c>
      <c r="H82" s="6">
        <v>10.52</v>
      </c>
      <c r="I82" s="6">
        <v>16.510000000000002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16.48</v>
      </c>
      <c r="H83" s="6">
        <v>21.05</v>
      </c>
      <c r="I83" s="6">
        <v>6.31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18.760000000000002</v>
      </c>
      <c r="H84" s="6">
        <v>14.95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30.43</v>
      </c>
      <c r="H85" s="6">
        <v>14.16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29.19</v>
      </c>
      <c r="H86" s="6">
        <v>13.22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39.18</v>
      </c>
      <c r="H87" s="6">
        <v>12.89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41.3</v>
      </c>
      <c r="H88" s="6">
        <v>12.63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34.5</v>
      </c>
      <c r="H89" s="6">
        <v>22.84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>
        <v>20.37</v>
      </c>
      <c r="H90" s="6">
        <v>27.35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4.1399999999999997</v>
      </c>
      <c r="H91" s="6">
        <v>31.73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/>
      <c r="H92" s="6">
        <v>38.1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/>
      <c r="H93" s="6">
        <v>37.86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/>
      <c r="H94" s="6">
        <v>29.27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/>
      <c r="H95" s="6">
        <v>21.83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/>
      <c r="H96" s="6">
        <v>20.85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/>
      <c r="H97" s="6">
        <v>17.739999999999998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/>
      <c r="H98" s="6">
        <v>14.46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/>
      <c r="H99" s="6">
        <v>14.26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/>
      <c r="H100" s="6">
        <v>14.1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/>
      <c r="G101" s="6"/>
      <c r="H101" s="6">
        <v>13.96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/>
      <c r="G102" s="6"/>
      <c r="H102" s="6">
        <v>13.54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/>
      <c r="G103" s="6"/>
      <c r="H103" s="6">
        <v>23.25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/>
      <c r="G104" s="6"/>
      <c r="H104" s="6">
        <v>24.81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/>
      <c r="G105" s="6"/>
      <c r="H105" s="6">
        <v>24.52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/>
      <c r="G106" s="6"/>
      <c r="H106" s="6">
        <v>23.82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/>
      <c r="G107" s="6"/>
      <c r="H107" s="6">
        <v>18.3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7.39</v>
      </c>
      <c r="G108" s="6"/>
      <c r="H108" s="6">
        <v>14.02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/>
      <c r="G109" s="6"/>
      <c r="H109" s="6">
        <v>13.05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/>
      <c r="H110" s="7">
        <v>19.559999999999999</v>
      </c>
      <c r="I110" s="17" t="s">
        <v>16</v>
      </c>
      <c r="J110" s="18"/>
      <c r="K110" s="17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7.39</v>
      </c>
      <c r="G111" s="9">
        <f t="shared" si="4"/>
        <v>255.64</v>
      </c>
      <c r="H111" s="9">
        <f t="shared" si="4"/>
        <v>578.63999999999976</v>
      </c>
      <c r="I111" s="9">
        <f t="shared" si="4"/>
        <v>58.820000000000007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14.658064999999999</v>
      </c>
      <c r="G112" s="10">
        <f t="shared" si="5"/>
        <v>507.06193999999999</v>
      </c>
      <c r="H112" s="10">
        <f t="shared" si="5"/>
        <v>1147.7324399999995</v>
      </c>
      <c r="I112" s="10">
        <f t="shared" si="5"/>
        <v>116.66947000000002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45</v>
      </c>
      <c r="L113" s="9" t="s">
        <v>20</v>
      </c>
      <c r="M113" s="2"/>
    </row>
    <row r="114" spans="1:13" ht="16.5" thickBot="1">
      <c r="A114" s="12">
        <v>1992</v>
      </c>
      <c r="B114" s="12" t="s">
        <v>21</v>
      </c>
      <c r="C114" s="12"/>
      <c r="D114" s="13">
        <f>SUM(C111:L111)</f>
        <v>900.48999999999978</v>
      </c>
      <c r="E114" s="14" t="s">
        <v>17</v>
      </c>
      <c r="F114" s="14"/>
      <c r="G114" s="13">
        <f>D114*1.9835+1</f>
        <v>1787.1219149999997</v>
      </c>
      <c r="H114" s="14" t="s">
        <v>22</v>
      </c>
      <c r="I114" s="12" t="s">
        <v>23</v>
      </c>
      <c r="J114" s="12"/>
      <c r="K114" s="15">
        <v>68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 ht="15.75">
      <c r="A116" s="2" t="s">
        <v>1</v>
      </c>
      <c r="B116" s="2"/>
      <c r="C116" s="2"/>
      <c r="D116" s="2"/>
      <c r="E116" s="2"/>
      <c r="F116" s="2" t="s">
        <v>2</v>
      </c>
      <c r="G116" s="2"/>
      <c r="H116" s="2" t="s">
        <v>3</v>
      </c>
      <c r="I116" s="2"/>
      <c r="J116" s="2"/>
      <c r="K116" s="1"/>
      <c r="L116" s="2"/>
      <c r="M116" s="2"/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1993</v>
      </c>
      <c r="B118" s="5">
        <v>1</v>
      </c>
      <c r="C118" s="6"/>
      <c r="D118" s="6"/>
      <c r="E118" s="6"/>
      <c r="F118" s="6"/>
      <c r="G118" s="6"/>
      <c r="H118" s="6"/>
      <c r="I118" s="6"/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/>
      <c r="H119" s="6"/>
      <c r="I119" s="6"/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/>
      <c r="H120" s="6"/>
      <c r="I120" s="6"/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/>
      <c r="H121" s="6"/>
      <c r="I121" s="6"/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/>
      <c r="H122" s="6"/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/>
      <c r="H123" s="6"/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/>
      <c r="H124" s="6"/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/>
      <c r="H125" s="6"/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/>
      <c r="H126" s="6"/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/>
      <c r="G127" s="6"/>
      <c r="H127" s="6"/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/>
      <c r="H128" s="6">
        <v>14.03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/>
      <c r="H129" s="6">
        <v>14.27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/>
      <c r="G130" s="6"/>
      <c r="H130" s="6">
        <v>14.66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/>
      <c r="G131" s="6"/>
      <c r="H131" s="6">
        <v>12.38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/>
      <c r="G132" s="6"/>
      <c r="H132" s="6">
        <v>10.82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/>
      <c r="G133" s="6"/>
      <c r="H133" s="6">
        <v>15.03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/>
      <c r="G134" s="6"/>
      <c r="H134" s="6">
        <v>16.739999999999998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/>
      <c r="G135" s="6"/>
      <c r="H135" s="6">
        <v>13.92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/>
      <c r="G136" s="6"/>
      <c r="H136" s="6">
        <v>19.21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/>
      <c r="G137" s="6"/>
      <c r="H137" s="6">
        <v>18.88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/>
      <c r="F138" s="6"/>
      <c r="G138" s="6"/>
      <c r="H138" s="6">
        <v>16.760000000000002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/>
      <c r="G139" s="6"/>
      <c r="H139" s="6">
        <v>17.420000000000002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/>
      <c r="G140" s="6"/>
      <c r="H140" s="6">
        <v>14.55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/>
      <c r="G141" s="6"/>
      <c r="H141" s="6">
        <v>9.7899999999999991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/>
      <c r="G142" s="6"/>
      <c r="H142" s="6">
        <v>10.55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/>
      <c r="G143" s="6"/>
      <c r="H143" s="6">
        <v>11.41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/>
      <c r="G144" s="6"/>
      <c r="H144" s="6">
        <v>12.11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/>
      <c r="G145" s="6"/>
      <c r="H145" s="6">
        <v>12.8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/>
      <c r="G146" s="6"/>
      <c r="H146" s="6">
        <v>6.31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/>
      <c r="G147" s="6"/>
      <c r="H147" s="6"/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/>
      <c r="F148" s="8" t="s">
        <v>16</v>
      </c>
      <c r="G148" s="6"/>
      <c r="H148" s="7"/>
      <c r="I148" s="17" t="s">
        <v>16</v>
      </c>
      <c r="J148" s="18"/>
      <c r="K148" s="17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6">SUM(C118:C148)</f>
        <v>0</v>
      </c>
      <c r="D149" s="9">
        <f t="shared" si="6"/>
        <v>0</v>
      </c>
      <c r="E149" s="9">
        <f t="shared" si="6"/>
        <v>0</v>
      </c>
      <c r="F149" s="9">
        <f t="shared" si="6"/>
        <v>0</v>
      </c>
      <c r="G149" s="9">
        <f t="shared" si="6"/>
        <v>0</v>
      </c>
      <c r="H149" s="9">
        <f t="shared" si="6"/>
        <v>261.64000000000004</v>
      </c>
      <c r="I149" s="9">
        <f t="shared" si="6"/>
        <v>0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18</v>
      </c>
      <c r="B150" s="2"/>
      <c r="C150" s="10">
        <f t="shared" ref="C150:L150" si="7">C149*1.9835</f>
        <v>0</v>
      </c>
      <c r="D150" s="10">
        <f t="shared" si="7"/>
        <v>0</v>
      </c>
      <c r="E150" s="10">
        <f t="shared" si="7"/>
        <v>0</v>
      </c>
      <c r="F150" s="10">
        <f t="shared" si="7"/>
        <v>0</v>
      </c>
      <c r="G150" s="10">
        <f t="shared" si="7"/>
        <v>0</v>
      </c>
      <c r="H150" s="10">
        <f t="shared" si="7"/>
        <v>518.96294000000012</v>
      </c>
      <c r="I150" s="10">
        <f t="shared" si="7"/>
        <v>0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19</v>
      </c>
      <c r="L151" s="9" t="s">
        <v>20</v>
      </c>
      <c r="M151" s="2"/>
    </row>
    <row r="152" spans="1:13" ht="16.5" thickBot="1">
      <c r="A152" s="12">
        <v>1993</v>
      </c>
      <c r="B152" s="12" t="s">
        <v>21</v>
      </c>
      <c r="C152" s="12"/>
      <c r="D152" s="13">
        <f>SUM(C149:L149)</f>
        <v>261.64000000000004</v>
      </c>
      <c r="E152" s="14" t="s">
        <v>17</v>
      </c>
      <c r="F152" s="14"/>
      <c r="G152" s="13">
        <f>D152*1.9835</f>
        <v>518.96294000000012</v>
      </c>
      <c r="H152" s="14" t="s">
        <v>22</v>
      </c>
      <c r="I152" s="12" t="s">
        <v>23</v>
      </c>
      <c r="J152" s="12"/>
      <c r="K152" s="15">
        <v>19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 ht="15.75">
      <c r="A154" s="2" t="s">
        <v>1</v>
      </c>
      <c r="B154" s="2"/>
      <c r="C154" s="2"/>
      <c r="D154" s="2"/>
      <c r="E154" s="2"/>
      <c r="F154" s="2" t="s">
        <v>2</v>
      </c>
      <c r="G154" s="2"/>
      <c r="H154" s="2" t="s">
        <v>3</v>
      </c>
      <c r="I154" s="2"/>
      <c r="J154" s="2"/>
      <c r="K154" s="1"/>
      <c r="L154" s="2"/>
      <c r="M154" s="2"/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1994</v>
      </c>
      <c r="B156" s="5">
        <v>1</v>
      </c>
      <c r="C156" s="6"/>
      <c r="D156" s="6"/>
      <c r="E156" s="6"/>
      <c r="F156" s="6"/>
      <c r="G156" s="6">
        <v>42.39</v>
      </c>
      <c r="H156" s="6">
        <v>28.55</v>
      </c>
      <c r="I156" s="6"/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40.5</v>
      </c>
      <c r="H157" s="6">
        <v>30.98</v>
      </c>
      <c r="I157" s="6"/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34.15</v>
      </c>
      <c r="H158" s="6">
        <v>38.18</v>
      </c>
      <c r="I158" s="6"/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5.93</v>
      </c>
      <c r="H159" s="6">
        <v>41.08</v>
      </c>
      <c r="I159" s="6"/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/>
      <c r="H160" s="6">
        <v>40.06</v>
      </c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/>
      <c r="H161" s="6">
        <v>33.200000000000003</v>
      </c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/>
      <c r="H162" s="6">
        <v>28.97</v>
      </c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/>
      <c r="H163" s="6">
        <v>28.26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/>
      <c r="G164" s="6"/>
      <c r="H164" s="6">
        <v>28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/>
      <c r="G165" s="6">
        <v>6.33</v>
      </c>
      <c r="H165" s="6">
        <v>27.77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/>
      <c r="G166" s="6">
        <v>25.75</v>
      </c>
      <c r="H166" s="6">
        <v>28.09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/>
      <c r="G167" s="6">
        <v>36.61</v>
      </c>
      <c r="H167" s="6">
        <v>26.51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/>
      <c r="G168" s="6">
        <v>45.69</v>
      </c>
      <c r="H168" s="6">
        <v>23.6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/>
      <c r="G169" s="6">
        <v>43.37</v>
      </c>
      <c r="H169" s="6">
        <v>22.98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/>
      <c r="G170" s="6">
        <v>32.229999999999997</v>
      </c>
      <c r="H170" s="6">
        <v>25.79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/>
      <c r="G171" s="6">
        <v>28.47</v>
      </c>
      <c r="H171" s="6">
        <v>26.81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11</v>
      </c>
      <c r="G172" s="6">
        <v>11.41</v>
      </c>
      <c r="H172" s="6">
        <v>27.22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15.07</v>
      </c>
      <c r="G173" s="6"/>
      <c r="H173" s="6">
        <v>27.96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15.17</v>
      </c>
      <c r="G174" s="6"/>
      <c r="H174" s="6">
        <v>27.45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24.51</v>
      </c>
      <c r="G175" s="6"/>
      <c r="H175" s="6">
        <v>27.21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32.700000000000003</v>
      </c>
      <c r="G176" s="6"/>
      <c r="H176" s="6">
        <v>27.12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37.74</v>
      </c>
      <c r="G177" s="6"/>
      <c r="H177" s="6">
        <v>27.21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41.22</v>
      </c>
      <c r="G178" s="6"/>
      <c r="H178" s="6">
        <v>27.91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39.82</v>
      </c>
      <c r="G179" s="6">
        <v>6.93</v>
      </c>
      <c r="H179" s="6">
        <v>28.35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41.85</v>
      </c>
      <c r="G180" s="6">
        <v>31.99</v>
      </c>
      <c r="H180" s="6">
        <v>26.64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43.36</v>
      </c>
      <c r="G181" s="6">
        <v>25.6</v>
      </c>
      <c r="H181" s="6">
        <v>24.08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43.14</v>
      </c>
      <c r="G182" s="6">
        <v>15.5</v>
      </c>
      <c r="H182" s="6">
        <v>18.97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42.73</v>
      </c>
      <c r="G183" s="6">
        <v>20.72</v>
      </c>
      <c r="H183" s="6">
        <v>14.64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43.21</v>
      </c>
      <c r="G184" s="6">
        <v>24.56</v>
      </c>
      <c r="H184" s="6">
        <v>5.47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43.41</v>
      </c>
      <c r="G185" s="6">
        <v>24.45</v>
      </c>
      <c r="H185" s="6"/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25.03</v>
      </c>
      <c r="H186" s="7"/>
      <c r="I186" s="17" t="s">
        <v>16</v>
      </c>
      <c r="J186" s="18"/>
      <c r="K186" s="17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0</v>
      </c>
      <c r="F187" s="9">
        <f t="shared" si="8"/>
        <v>474.92999999999995</v>
      </c>
      <c r="G187" s="9">
        <f t="shared" si="8"/>
        <v>527.61000000000013</v>
      </c>
      <c r="H187" s="9">
        <f t="shared" si="8"/>
        <v>789.06000000000029</v>
      </c>
      <c r="I187" s="9">
        <f t="shared" si="8"/>
        <v>0</v>
      </c>
      <c r="J187" s="9">
        <f t="shared" si="8"/>
        <v>0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18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0</v>
      </c>
      <c r="F188" s="10">
        <f t="shared" si="9"/>
        <v>942.02365499999996</v>
      </c>
      <c r="G188" s="10">
        <f t="shared" si="9"/>
        <v>1046.5144350000003</v>
      </c>
      <c r="H188" s="10">
        <f t="shared" si="9"/>
        <v>1565.1005100000007</v>
      </c>
      <c r="I188" s="10">
        <f t="shared" si="9"/>
        <v>0</v>
      </c>
      <c r="J188" s="10">
        <f t="shared" si="9"/>
        <v>0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f>COUNTA(C156:L186)-4</f>
        <v>63</v>
      </c>
      <c r="L189" s="9" t="s">
        <v>20</v>
      </c>
      <c r="M189" s="2"/>
    </row>
    <row r="190" spans="1:13" ht="16.5" thickBot="1">
      <c r="A190" s="12">
        <v>1994</v>
      </c>
      <c r="B190" s="12" t="s">
        <v>21</v>
      </c>
      <c r="C190" s="12"/>
      <c r="D190" s="13">
        <f>SUM(C187:L187)</f>
        <v>1791.6000000000004</v>
      </c>
      <c r="E190" s="14" t="s">
        <v>17</v>
      </c>
      <c r="F190" s="14"/>
      <c r="G190" s="13">
        <f>D190*1.9835</f>
        <v>3553.6386000000007</v>
      </c>
      <c r="H190" s="14" t="s">
        <v>22</v>
      </c>
      <c r="I190" s="12" t="s">
        <v>23</v>
      </c>
      <c r="J190" s="12"/>
      <c r="K190" s="15">
        <v>74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 ht="15.75">
      <c r="A192" s="2" t="s">
        <v>1</v>
      </c>
      <c r="B192" s="2"/>
      <c r="C192" s="2"/>
      <c r="D192" s="2"/>
      <c r="E192" s="2"/>
      <c r="F192" s="2" t="s">
        <v>2</v>
      </c>
      <c r="G192" s="2"/>
      <c r="H192" s="2" t="s">
        <v>3</v>
      </c>
      <c r="I192" s="2"/>
      <c r="J192" s="2"/>
      <c r="K192" s="1"/>
      <c r="L192" s="2"/>
      <c r="M192" s="2"/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1995</v>
      </c>
      <c r="B194" s="5">
        <v>1</v>
      </c>
      <c r="C194" s="6"/>
      <c r="D194" s="6"/>
      <c r="E194" s="6"/>
      <c r="F194" s="6"/>
      <c r="G194" s="6"/>
      <c r="H194" s="6">
        <v>42.32</v>
      </c>
      <c r="I194" s="6">
        <v>29.48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/>
      <c r="H195" s="6">
        <v>42.97</v>
      </c>
      <c r="I195" s="6">
        <v>18.91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/>
      <c r="H196" s="6">
        <v>39.01</v>
      </c>
      <c r="I196" s="6">
        <v>14.76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/>
      <c r="H197" s="6">
        <v>34.07</v>
      </c>
      <c r="I197" s="6">
        <v>15.62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/>
      <c r="H198" s="6">
        <v>30.01</v>
      </c>
      <c r="I198" s="6">
        <v>24.58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/>
      <c r="H199" s="6">
        <v>9.8699999999999992</v>
      </c>
      <c r="I199" s="6">
        <v>26.64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/>
      <c r="H200" s="6"/>
      <c r="I200" s="6">
        <v>28.88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/>
      <c r="H201" s="6"/>
      <c r="I201" s="6">
        <v>30.44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9.4</v>
      </c>
      <c r="H202" s="6">
        <v>4.28</v>
      </c>
      <c r="I202" s="6">
        <v>30.66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15.87</v>
      </c>
      <c r="H203" s="6">
        <v>23.88</v>
      </c>
      <c r="I203" s="6">
        <v>30.82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/>
      <c r="G204" s="6">
        <v>15.78</v>
      </c>
      <c r="H204" s="6">
        <v>34.58</v>
      </c>
      <c r="I204" s="6">
        <v>28.25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/>
      <c r="G205" s="6">
        <v>24.92</v>
      </c>
      <c r="H205" s="6">
        <v>35.15</v>
      </c>
      <c r="I205" s="6">
        <v>24.62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/>
      <c r="G206" s="6">
        <v>31.15</v>
      </c>
      <c r="H206" s="6">
        <v>35.49</v>
      </c>
      <c r="I206" s="6">
        <v>19.809999999999999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31.64</v>
      </c>
      <c r="H207" s="6">
        <v>35.53</v>
      </c>
      <c r="I207" s="6">
        <v>15.53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32.01</v>
      </c>
      <c r="H208" s="6">
        <v>31.37</v>
      </c>
      <c r="I208" s="6">
        <v>4.95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32.270000000000003</v>
      </c>
      <c r="H209" s="6">
        <v>28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40.130000000000003</v>
      </c>
      <c r="H210" s="6">
        <v>27.21</v>
      </c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42.15</v>
      </c>
      <c r="H211" s="6">
        <v>19.489999999999998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40.83</v>
      </c>
      <c r="H212" s="6">
        <v>15.52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40.15</v>
      </c>
      <c r="H213" s="6">
        <v>18.079999999999998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/>
      <c r="G214" s="6">
        <v>37.93</v>
      </c>
      <c r="H214" s="6">
        <v>28.73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/>
      <c r="G215" s="6">
        <v>36.1</v>
      </c>
      <c r="H215" s="6">
        <v>31.96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/>
      <c r="G216" s="6">
        <v>35.94</v>
      </c>
      <c r="H216" s="6">
        <v>34.909999999999997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/>
      <c r="G217" s="6">
        <v>37.200000000000003</v>
      </c>
      <c r="H217" s="6">
        <v>35.590000000000003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/>
      <c r="G218" s="6">
        <v>37.229999999999997</v>
      </c>
      <c r="H218" s="6">
        <v>35.06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/>
      <c r="G219" s="6">
        <v>36.770000000000003</v>
      </c>
      <c r="H219" s="6">
        <v>34.130000000000003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/>
      <c r="G220" s="6">
        <v>36.58</v>
      </c>
      <c r="H220" s="6">
        <v>33.950000000000003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/>
      <c r="G221" s="6">
        <v>36.83</v>
      </c>
      <c r="H221" s="6">
        <v>35.299999999999997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/>
      <c r="G222" s="6">
        <v>37.1</v>
      </c>
      <c r="H222" s="6">
        <v>39.08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/>
      <c r="G223" s="6">
        <v>36.75</v>
      </c>
      <c r="H223" s="6">
        <v>38.99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40.26</v>
      </c>
      <c r="H224" s="7">
        <v>34.97</v>
      </c>
      <c r="I224" s="17" t="s">
        <v>16</v>
      </c>
      <c r="J224" s="18"/>
      <c r="K224" s="17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0</v>
      </c>
      <c r="F225" s="9">
        <f t="shared" si="10"/>
        <v>0</v>
      </c>
      <c r="G225" s="9">
        <f t="shared" si="10"/>
        <v>764.99</v>
      </c>
      <c r="H225" s="9">
        <f t="shared" si="10"/>
        <v>889.5</v>
      </c>
      <c r="I225" s="9">
        <f t="shared" si="10"/>
        <v>343.94999999999993</v>
      </c>
      <c r="J225" s="9">
        <f t="shared" si="10"/>
        <v>0</v>
      </c>
      <c r="K225" s="9">
        <f t="shared" si="10"/>
        <v>0</v>
      </c>
      <c r="L225" s="9">
        <f t="shared" si="10"/>
        <v>0</v>
      </c>
      <c r="M225" s="2"/>
    </row>
    <row r="226" spans="1:13" ht="15.75">
      <c r="A226" s="2" t="s">
        <v>18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0</v>
      </c>
      <c r="F226" s="10">
        <f t="shared" si="11"/>
        <v>0</v>
      </c>
      <c r="G226" s="10">
        <f t="shared" si="11"/>
        <v>1517.357665</v>
      </c>
      <c r="H226" s="10">
        <f t="shared" si="11"/>
        <v>1764.3232500000001</v>
      </c>
      <c r="I226" s="10">
        <f t="shared" si="11"/>
        <v>682.2248249999999</v>
      </c>
      <c r="J226" s="10">
        <f t="shared" si="11"/>
        <v>0</v>
      </c>
      <c r="K226" s="10">
        <f t="shared" si="11"/>
        <v>0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</f>
        <v>67</v>
      </c>
      <c r="L227" s="9" t="s">
        <v>20</v>
      </c>
      <c r="M227" s="2"/>
    </row>
    <row r="228" spans="1:13" ht="16.5" thickBot="1">
      <c r="A228" s="12">
        <v>1995</v>
      </c>
      <c r="B228" s="12" t="s">
        <v>21</v>
      </c>
      <c r="C228" s="12"/>
      <c r="D228" s="13">
        <f>SUM(C225:L225)</f>
        <v>1998.44</v>
      </c>
      <c r="E228" s="14" t="s">
        <v>17</v>
      </c>
      <c r="F228" s="14"/>
      <c r="G228" s="13">
        <f>D228*1.9835-1</f>
        <v>3962.9057400000002</v>
      </c>
      <c r="H228" s="14" t="s">
        <v>22</v>
      </c>
      <c r="I228" s="12" t="s">
        <v>23</v>
      </c>
      <c r="J228" s="12"/>
      <c r="K228" s="15">
        <v>69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 ht="15.75">
      <c r="A230" s="2" t="s">
        <v>1</v>
      </c>
      <c r="B230" s="2"/>
      <c r="C230" s="2"/>
      <c r="D230" s="2"/>
      <c r="E230" s="2"/>
      <c r="F230" s="2" t="s">
        <v>2</v>
      </c>
      <c r="G230" s="2"/>
      <c r="H230" s="2" t="s">
        <v>3</v>
      </c>
      <c r="I230" s="2"/>
      <c r="J230" s="2"/>
      <c r="K230" s="1"/>
      <c r="L230" s="2"/>
      <c r="M230" s="2"/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1996</v>
      </c>
      <c r="B232" s="5">
        <v>1</v>
      </c>
      <c r="C232" s="6"/>
      <c r="D232" s="6"/>
      <c r="E232" s="6"/>
      <c r="F232" s="6"/>
      <c r="G232" s="6"/>
      <c r="H232" s="6">
        <v>32.270000000000003</v>
      </c>
      <c r="I232" s="6">
        <v>24.86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14.51</v>
      </c>
      <c r="H233" s="6">
        <v>29</v>
      </c>
      <c r="I233" s="6">
        <v>25.54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33.770000000000003</v>
      </c>
      <c r="H234" s="6">
        <v>27.11</v>
      </c>
      <c r="I234" s="6">
        <v>19.87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37.590000000000003</v>
      </c>
      <c r="H235" s="6">
        <v>27.22</v>
      </c>
      <c r="I235" s="6">
        <v>16.64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41.56</v>
      </c>
      <c r="H236" s="6">
        <v>20.41</v>
      </c>
      <c r="I236" s="6">
        <v>16.25</v>
      </c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43.81</v>
      </c>
      <c r="H237" s="6">
        <v>4.7699999999999996</v>
      </c>
      <c r="I237" s="6">
        <v>16</v>
      </c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42.25</v>
      </c>
      <c r="H238" s="6"/>
      <c r="I238" s="6">
        <v>5.7</v>
      </c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15.97</v>
      </c>
      <c r="H239" s="6"/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/>
      <c r="H240" s="6"/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/>
      <c r="H241" s="6"/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/>
      <c r="H242" s="6"/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/>
      <c r="H243" s="6"/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/>
      <c r="G244" s="6"/>
      <c r="H244" s="6"/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/>
      <c r="G245" s="6"/>
      <c r="H245" s="6"/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/>
      <c r="G246" s="6"/>
      <c r="H246" s="6"/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/>
      <c r="G247" s="6"/>
      <c r="H247" s="6"/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/>
      <c r="G248" s="6"/>
      <c r="H248" s="6"/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/>
      <c r="G249" s="6">
        <v>6.35</v>
      </c>
      <c r="H249" s="6">
        <v>1.99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/>
      <c r="G250" s="6">
        <v>24.72</v>
      </c>
      <c r="H250" s="6">
        <v>24.15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/>
      <c r="G251" s="6">
        <v>10.7</v>
      </c>
      <c r="H251" s="6">
        <v>30.5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/>
      <c r="G252" s="6"/>
      <c r="H252" s="6">
        <v>31.87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/>
      <c r="G253" s="6">
        <v>10.85</v>
      </c>
      <c r="H253" s="6">
        <v>35.590000000000003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/>
      <c r="G254" s="6">
        <v>17.809999999999999</v>
      </c>
      <c r="H254" s="6">
        <v>30.91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/>
      <c r="G255" s="6">
        <v>15.96</v>
      </c>
      <c r="H255" s="6">
        <v>27.08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/>
      <c r="G256" s="6">
        <v>15.5</v>
      </c>
      <c r="H256" s="6">
        <v>25.54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/>
      <c r="G257" s="6">
        <v>12.81</v>
      </c>
      <c r="H257" s="6">
        <v>30.62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/>
      <c r="G258" s="6">
        <v>11.59</v>
      </c>
      <c r="H258" s="6">
        <v>33.590000000000003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/>
      <c r="G259" s="6">
        <v>11.61</v>
      </c>
      <c r="H259" s="6">
        <v>33.590000000000003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/>
      <c r="G260" s="6">
        <v>26.59</v>
      </c>
      <c r="H260" s="6">
        <v>33.51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/>
      <c r="G261" s="6">
        <v>33.03</v>
      </c>
      <c r="H261" s="6">
        <v>30.05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>
        <v>32.75</v>
      </c>
      <c r="H262" s="7">
        <v>26.75</v>
      </c>
      <c r="I262" s="17" t="s">
        <v>16</v>
      </c>
      <c r="J262" s="18"/>
      <c r="K262" s="17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2">SUM(C232:C262)</f>
        <v>0</v>
      </c>
      <c r="D263" s="9">
        <f t="shared" si="12"/>
        <v>0</v>
      </c>
      <c r="E263" s="9">
        <f t="shared" si="12"/>
        <v>0</v>
      </c>
      <c r="F263" s="9">
        <f t="shared" si="12"/>
        <v>0</v>
      </c>
      <c r="G263" s="9">
        <f t="shared" si="12"/>
        <v>459.7299999999999</v>
      </c>
      <c r="H263" s="9">
        <f t="shared" si="12"/>
        <v>536.52</v>
      </c>
      <c r="I263" s="9">
        <f t="shared" si="12"/>
        <v>124.86</v>
      </c>
      <c r="J263" s="9">
        <f t="shared" si="12"/>
        <v>0</v>
      </c>
      <c r="K263" s="9">
        <f t="shared" si="12"/>
        <v>0</v>
      </c>
      <c r="L263" s="9">
        <f t="shared" si="12"/>
        <v>0</v>
      </c>
      <c r="M263" s="2"/>
    </row>
    <row r="264" spans="1:13" ht="15.75">
      <c r="A264" s="2" t="s">
        <v>18</v>
      </c>
      <c r="B264" s="2"/>
      <c r="C264" s="10">
        <f t="shared" ref="C264:L264" si="13">C263*1.9835</f>
        <v>0</v>
      </c>
      <c r="D264" s="10">
        <f t="shared" si="13"/>
        <v>0</v>
      </c>
      <c r="E264" s="10">
        <f t="shared" si="13"/>
        <v>0</v>
      </c>
      <c r="F264" s="10">
        <f t="shared" si="13"/>
        <v>0</v>
      </c>
      <c r="G264" s="10">
        <f t="shared" si="13"/>
        <v>911.87445499999978</v>
      </c>
      <c r="H264" s="10">
        <f t="shared" si="13"/>
        <v>1064.18742</v>
      </c>
      <c r="I264" s="10">
        <f t="shared" si="13"/>
        <v>247.65980999999999</v>
      </c>
      <c r="J264" s="10">
        <f t="shared" si="13"/>
        <v>0</v>
      </c>
      <c r="K264" s="10">
        <f t="shared" si="13"/>
        <v>0</v>
      </c>
      <c r="L264" s="10">
        <f t="shared" si="13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</f>
        <v>47</v>
      </c>
      <c r="L265" s="9" t="s">
        <v>20</v>
      </c>
      <c r="M265" s="2"/>
    </row>
    <row r="266" spans="1:13" ht="16.5" thickBot="1">
      <c r="A266" s="12">
        <v>1996</v>
      </c>
      <c r="B266" s="12" t="s">
        <v>21</v>
      </c>
      <c r="C266" s="12"/>
      <c r="D266" s="13">
        <f>SUM(C263:L263)</f>
        <v>1121.1099999999999</v>
      </c>
      <c r="E266" s="14" t="s">
        <v>17</v>
      </c>
      <c r="F266" s="14"/>
      <c r="G266" s="13">
        <f>D266*1.9835</f>
        <v>2223.721685</v>
      </c>
      <c r="H266" s="14" t="s">
        <v>22</v>
      </c>
      <c r="I266" s="12" t="s">
        <v>23</v>
      </c>
      <c r="J266" s="12"/>
      <c r="K266" s="15">
        <v>69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 ht="15.75">
      <c r="A268" s="2" t="s">
        <v>1</v>
      </c>
      <c r="B268" s="2"/>
      <c r="C268" s="2"/>
      <c r="D268" s="2"/>
      <c r="E268" s="2"/>
      <c r="F268" s="2" t="s">
        <v>2</v>
      </c>
      <c r="G268" s="2"/>
      <c r="H268" s="2" t="s">
        <v>3</v>
      </c>
      <c r="I268" s="2"/>
      <c r="J268" s="2"/>
      <c r="K268" s="1"/>
      <c r="L268" s="2"/>
      <c r="M268" s="2"/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1997</v>
      </c>
      <c r="B270" s="5">
        <v>1</v>
      </c>
      <c r="C270" s="6"/>
      <c r="D270" s="6"/>
      <c r="E270" s="6"/>
      <c r="F270" s="6"/>
      <c r="G270" s="6">
        <v>16.29</v>
      </c>
      <c r="H270" s="6">
        <v>28.4</v>
      </c>
      <c r="I270" s="6">
        <v>9.2899999999999991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>
        <v>34.53</v>
      </c>
      <c r="H271" s="6">
        <v>26.08</v>
      </c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>
        <v>43.75</v>
      </c>
      <c r="H272" s="6">
        <v>24.86</v>
      </c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>
        <v>45.48</v>
      </c>
      <c r="H273" s="6">
        <v>27.61</v>
      </c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>
        <v>44.1</v>
      </c>
      <c r="H274" s="6">
        <v>31.32</v>
      </c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>
        <v>42.73</v>
      </c>
      <c r="H275" s="6">
        <v>30.99</v>
      </c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>
        <v>42</v>
      </c>
      <c r="H276" s="6">
        <v>27.6</v>
      </c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>
        <v>43.09</v>
      </c>
      <c r="H277" s="6">
        <v>24.35</v>
      </c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/>
      <c r="G278" s="6">
        <v>37.49</v>
      </c>
      <c r="H278" s="6">
        <v>19.29</v>
      </c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/>
      <c r="H279" s="6">
        <v>16.04</v>
      </c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/>
      <c r="H280" s="6">
        <v>6.27</v>
      </c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/>
      <c r="H281" s="6"/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/>
      <c r="G282" s="6"/>
      <c r="H282" s="6"/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/>
      <c r="G283" s="6">
        <v>12.47</v>
      </c>
      <c r="H283" s="6"/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/>
      <c r="G284" s="6">
        <v>39.85</v>
      </c>
      <c r="H284" s="6"/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/>
      <c r="G285" s="6">
        <v>45.12</v>
      </c>
      <c r="H285" s="6"/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/>
      <c r="G286" s="6">
        <v>44.02</v>
      </c>
      <c r="H286" s="6"/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/>
      <c r="G287" s="6">
        <v>44.98</v>
      </c>
      <c r="H287" s="6"/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/>
      <c r="G288" s="6">
        <v>45.37</v>
      </c>
      <c r="H288" s="6"/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/>
      <c r="G289" s="6">
        <v>45.6</v>
      </c>
      <c r="H289" s="6"/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/>
      <c r="G290" s="6">
        <v>45.22</v>
      </c>
      <c r="H290" s="6"/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/>
      <c r="G291" s="6">
        <v>44.41</v>
      </c>
      <c r="H291" s="6"/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/>
      <c r="G292" s="6">
        <v>42.96</v>
      </c>
      <c r="H292" s="6"/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/>
      <c r="G293" s="6">
        <v>42.32</v>
      </c>
      <c r="H293" s="6"/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/>
      <c r="G294" s="6">
        <v>42.24</v>
      </c>
      <c r="H294" s="6">
        <v>22.12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/>
      <c r="G295" s="6">
        <v>38.44</v>
      </c>
      <c r="H295" s="6">
        <v>34.119999999999997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/>
      <c r="G296" s="6">
        <v>37.130000000000003</v>
      </c>
      <c r="H296" s="6">
        <v>36.83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/>
      <c r="G297" s="6">
        <v>33.25</v>
      </c>
      <c r="H297" s="6">
        <v>36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/>
      <c r="G298" s="6">
        <v>29.7</v>
      </c>
      <c r="H298" s="6">
        <v>30.33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>
        <v>4.53</v>
      </c>
      <c r="G299" s="6">
        <v>29.23</v>
      </c>
      <c r="H299" s="6">
        <v>24.72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>
        <v>29.07</v>
      </c>
      <c r="H300" s="7">
        <v>24.12</v>
      </c>
      <c r="I300" s="17" t="s">
        <v>16</v>
      </c>
      <c r="J300" s="18"/>
      <c r="K300" s="17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4">SUM(C270:C300)</f>
        <v>0</v>
      </c>
      <c r="D301" s="9">
        <f t="shared" si="14"/>
        <v>0</v>
      </c>
      <c r="E301" s="9">
        <f t="shared" si="14"/>
        <v>0</v>
      </c>
      <c r="F301" s="9">
        <f t="shared" si="14"/>
        <v>4.53</v>
      </c>
      <c r="G301" s="9">
        <f t="shared" si="14"/>
        <v>1040.8400000000004</v>
      </c>
      <c r="H301" s="9">
        <f t="shared" si="14"/>
        <v>471.04999999999995</v>
      </c>
      <c r="I301" s="9">
        <f t="shared" si="14"/>
        <v>9.2899999999999991</v>
      </c>
      <c r="J301" s="9">
        <f t="shared" si="14"/>
        <v>0</v>
      </c>
      <c r="K301" s="9">
        <f t="shared" si="14"/>
        <v>0</v>
      </c>
      <c r="L301" s="9">
        <f t="shared" si="14"/>
        <v>0</v>
      </c>
      <c r="M301" s="2"/>
    </row>
    <row r="302" spans="1:13" ht="15.75">
      <c r="A302" s="2" t="s">
        <v>18</v>
      </c>
      <c r="B302" s="2"/>
      <c r="C302" s="10">
        <f t="shared" ref="C302:L302" si="15">C301*1.9835</f>
        <v>0</v>
      </c>
      <c r="D302" s="10">
        <f t="shared" si="15"/>
        <v>0</v>
      </c>
      <c r="E302" s="10">
        <f t="shared" si="15"/>
        <v>0</v>
      </c>
      <c r="F302" s="10">
        <f t="shared" si="15"/>
        <v>8.9852550000000004</v>
      </c>
      <c r="G302" s="10">
        <f t="shared" si="15"/>
        <v>2064.5061400000009</v>
      </c>
      <c r="H302" s="10">
        <f t="shared" si="15"/>
        <v>934.32767499999989</v>
      </c>
      <c r="I302" s="10">
        <f t="shared" si="15"/>
        <v>18.426714999999998</v>
      </c>
      <c r="J302" s="10">
        <f t="shared" si="15"/>
        <v>0</v>
      </c>
      <c r="K302" s="10">
        <f t="shared" si="15"/>
        <v>0</v>
      </c>
      <c r="L302" s="10">
        <f t="shared" si="15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</f>
        <v>47</v>
      </c>
      <c r="L303" s="9" t="s">
        <v>20</v>
      </c>
      <c r="M303" s="2"/>
    </row>
    <row r="304" spans="1:13" ht="16.5" thickBot="1">
      <c r="A304" s="12">
        <v>1997</v>
      </c>
      <c r="B304" s="12" t="s">
        <v>21</v>
      </c>
      <c r="C304" s="12"/>
      <c r="D304" s="13">
        <f>SUM(C301:L301)</f>
        <v>1525.7100000000003</v>
      </c>
      <c r="E304" s="14" t="s">
        <v>17</v>
      </c>
      <c r="F304" s="14"/>
      <c r="G304" s="13">
        <f>D304*1.9835-1</f>
        <v>3025.2457850000005</v>
      </c>
      <c r="H304" s="14" t="s">
        <v>22</v>
      </c>
      <c r="I304" s="12" t="s">
        <v>23</v>
      </c>
      <c r="J304" s="12"/>
      <c r="K304" s="15">
        <v>64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 ht="15.75">
      <c r="A306" s="2" t="s">
        <v>1</v>
      </c>
      <c r="B306" s="2"/>
      <c r="C306" s="2"/>
      <c r="D306" s="2"/>
      <c r="E306" s="2"/>
      <c r="F306" s="2" t="s">
        <v>2</v>
      </c>
      <c r="G306" s="2"/>
      <c r="H306" s="2" t="s">
        <v>3</v>
      </c>
      <c r="I306" s="2"/>
      <c r="J306" s="2"/>
      <c r="K306" s="1"/>
      <c r="L306" s="2"/>
      <c r="M306" s="2"/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1998</v>
      </c>
      <c r="B308" s="5">
        <v>1</v>
      </c>
      <c r="C308" s="6"/>
      <c r="D308" s="6"/>
      <c r="E308" s="6"/>
      <c r="F308" s="6"/>
      <c r="G308" s="6">
        <v>45.07</v>
      </c>
      <c r="H308" s="6"/>
      <c r="I308" s="6"/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44.49</v>
      </c>
      <c r="H309" s="6"/>
      <c r="I309" s="6"/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55.61</v>
      </c>
      <c r="H310" s="6"/>
      <c r="I310" s="6"/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>
        <v>44.18</v>
      </c>
      <c r="H311" s="6"/>
      <c r="I311" s="6"/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>
        <v>43.27</v>
      </c>
      <c r="H312" s="6"/>
      <c r="I312" s="6"/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>
        <v>43.03</v>
      </c>
      <c r="H313" s="6"/>
      <c r="I313" s="6"/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>
        <v>37.130000000000003</v>
      </c>
      <c r="H314" s="6"/>
      <c r="I314" s="6"/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>
        <v>18.12</v>
      </c>
      <c r="H315" s="6"/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/>
      <c r="H316" s="6">
        <v>2.4900000000000002</v>
      </c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/>
      <c r="G317" s="6"/>
      <c r="H317" s="6">
        <v>30.72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/>
      <c r="G318" s="6"/>
      <c r="H318" s="6">
        <v>35.93</v>
      </c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/>
      <c r="G319" s="6"/>
      <c r="H319" s="6">
        <v>36.25</v>
      </c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/>
      <c r="G320" s="6"/>
      <c r="H320" s="6">
        <v>36.97</v>
      </c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/>
      <c r="G321" s="6"/>
      <c r="H321" s="6">
        <v>32.880000000000003</v>
      </c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/>
      <c r="G322" s="6"/>
      <c r="H322" s="6">
        <v>21.14</v>
      </c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/>
      <c r="G323" s="6">
        <v>7.39</v>
      </c>
      <c r="H323" s="6">
        <v>14.03</v>
      </c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/>
      <c r="G324" s="6">
        <v>16.309999999999999</v>
      </c>
      <c r="H324" s="6">
        <v>14.85</v>
      </c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/>
      <c r="G325" s="6">
        <v>24.34</v>
      </c>
      <c r="H325" s="6">
        <v>23.47</v>
      </c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/>
      <c r="G326" s="6">
        <v>30.58</v>
      </c>
      <c r="H326" s="6">
        <v>27.03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/>
      <c r="G327" s="6">
        <v>38.200000000000003</v>
      </c>
      <c r="H327" s="6">
        <v>32.33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/>
      <c r="G328" s="6">
        <v>41.27</v>
      </c>
      <c r="H328" s="6">
        <v>37.9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1.72</v>
      </c>
      <c r="G329" s="6">
        <v>30.74</v>
      </c>
      <c r="H329" s="6">
        <v>32.33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7.75</v>
      </c>
      <c r="G330" s="6">
        <v>28.24</v>
      </c>
      <c r="H330" s="6">
        <v>27.43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23.28</v>
      </c>
      <c r="G331" s="6">
        <v>25.35</v>
      </c>
      <c r="H331" s="6">
        <v>27.68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31.18</v>
      </c>
      <c r="G332" s="6">
        <v>7.74</v>
      </c>
      <c r="H332" s="6">
        <v>28.26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36.57</v>
      </c>
      <c r="G333" s="6"/>
      <c r="H333" s="6">
        <v>11.57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40.04</v>
      </c>
      <c r="G334" s="6"/>
      <c r="H334" s="6"/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41.88</v>
      </c>
      <c r="G335" s="6"/>
      <c r="H335" s="6"/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44.92</v>
      </c>
      <c r="G336" s="6"/>
      <c r="H336" s="6"/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44.11</v>
      </c>
      <c r="G337" s="6"/>
      <c r="H337" s="6"/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/>
      <c r="H338" s="7"/>
      <c r="I338" s="17" t="s">
        <v>16</v>
      </c>
      <c r="J338" s="18"/>
      <c r="K338" s="17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6">SUM(C308:C338)</f>
        <v>0</v>
      </c>
      <c r="D339" s="9">
        <f t="shared" si="16"/>
        <v>0</v>
      </c>
      <c r="E339" s="9">
        <f t="shared" si="16"/>
        <v>0</v>
      </c>
      <c r="F339" s="9">
        <f t="shared" si="16"/>
        <v>271.45</v>
      </c>
      <c r="G339" s="9">
        <f t="shared" si="16"/>
        <v>581.05999999999995</v>
      </c>
      <c r="H339" s="9">
        <f t="shared" si="16"/>
        <v>473.25999999999993</v>
      </c>
      <c r="I339" s="9">
        <f t="shared" si="16"/>
        <v>0</v>
      </c>
      <c r="J339" s="9">
        <f t="shared" si="16"/>
        <v>0</v>
      </c>
      <c r="K339" s="9">
        <f t="shared" si="16"/>
        <v>0</v>
      </c>
      <c r="L339" s="9">
        <f t="shared" si="16"/>
        <v>0</v>
      </c>
      <c r="M339" s="2"/>
    </row>
    <row r="340" spans="1:13" ht="15.75">
      <c r="A340" s="2" t="s">
        <v>18</v>
      </c>
      <c r="B340" s="2"/>
      <c r="C340" s="10">
        <f t="shared" ref="C340:L340" si="17">C339*1.9835</f>
        <v>0</v>
      </c>
      <c r="D340" s="10">
        <f t="shared" si="17"/>
        <v>0</v>
      </c>
      <c r="E340" s="10">
        <f t="shared" si="17"/>
        <v>0</v>
      </c>
      <c r="F340" s="10">
        <f t="shared" si="17"/>
        <v>538.42107499999997</v>
      </c>
      <c r="G340" s="10">
        <f t="shared" si="17"/>
        <v>1152.53251</v>
      </c>
      <c r="H340" s="10">
        <f t="shared" si="17"/>
        <v>938.71120999999994</v>
      </c>
      <c r="I340" s="10">
        <f t="shared" si="17"/>
        <v>0</v>
      </c>
      <c r="J340" s="10">
        <f t="shared" si="17"/>
        <v>0</v>
      </c>
      <c r="K340" s="10">
        <f t="shared" si="17"/>
        <v>0</v>
      </c>
      <c r="L340" s="10">
        <f t="shared" si="17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</f>
        <v>45</v>
      </c>
      <c r="L341" s="9" t="s">
        <v>20</v>
      </c>
      <c r="M341" s="2"/>
    </row>
    <row r="342" spans="1:13" ht="16.5" thickBot="1">
      <c r="A342" s="12">
        <v>1998</v>
      </c>
      <c r="B342" s="12" t="s">
        <v>21</v>
      </c>
      <c r="C342" s="12"/>
      <c r="D342" s="13">
        <f>SUM(C339:L339)</f>
        <v>1325.77</v>
      </c>
      <c r="E342" s="14" t="s">
        <v>17</v>
      </c>
      <c r="F342" s="14"/>
      <c r="G342" s="13">
        <f>D342*1.9835</f>
        <v>2629.6647950000001</v>
      </c>
      <c r="H342" s="14" t="s">
        <v>22</v>
      </c>
      <c r="I342" s="12" t="s">
        <v>23</v>
      </c>
      <c r="J342" s="12"/>
      <c r="K342" s="15">
        <v>66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 ht="15.75">
      <c r="A344" s="2" t="s">
        <v>1</v>
      </c>
      <c r="B344" s="2"/>
      <c r="C344" s="2"/>
      <c r="D344" s="2"/>
      <c r="E344" s="2"/>
      <c r="F344" s="2" t="s">
        <v>2</v>
      </c>
      <c r="G344" s="2"/>
      <c r="H344" s="2" t="s">
        <v>3</v>
      </c>
      <c r="I344" s="2"/>
      <c r="J344" s="2"/>
      <c r="K344" s="1"/>
      <c r="L344" s="2"/>
      <c r="M344" s="2"/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1999</v>
      </c>
      <c r="B346" s="5">
        <v>1</v>
      </c>
      <c r="C346" s="6"/>
      <c r="D346" s="6"/>
      <c r="E346" s="6"/>
      <c r="F346" s="6"/>
      <c r="G346" s="6"/>
      <c r="H346" s="6">
        <v>26.73</v>
      </c>
      <c r="I346" s="6">
        <v>16.07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>
        <v>2.12</v>
      </c>
      <c r="H347" s="6">
        <v>9.64</v>
      </c>
      <c r="I347" s="6">
        <v>15.94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>
        <v>15.32</v>
      </c>
      <c r="H348" s="6"/>
      <c r="I348" s="6">
        <v>9.2200000000000006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>
        <v>14.74</v>
      </c>
      <c r="H349" s="6"/>
      <c r="I349" s="6"/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>
        <v>22.37</v>
      </c>
      <c r="H350" s="6"/>
      <c r="I350" s="6"/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/>
      <c r="G351" s="6">
        <v>28.19</v>
      </c>
      <c r="H351" s="6"/>
      <c r="I351" s="6"/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/>
      <c r="G352" s="6">
        <v>34.25</v>
      </c>
      <c r="H352" s="6"/>
      <c r="I352" s="6"/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/>
      <c r="G353" s="6">
        <v>35.630000000000003</v>
      </c>
      <c r="H353" s="6"/>
      <c r="I353" s="6"/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/>
      <c r="G354" s="6">
        <v>37.4</v>
      </c>
      <c r="H354" s="6">
        <v>13.08</v>
      </c>
      <c r="I354" s="6"/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/>
      <c r="G355" s="6">
        <v>34.35</v>
      </c>
      <c r="H355" s="6">
        <v>29.65</v>
      </c>
      <c r="I355" s="6"/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/>
      <c r="G356" s="6">
        <v>30.83</v>
      </c>
      <c r="H356" s="6">
        <v>28.13</v>
      </c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/>
      <c r="G357" s="6">
        <v>35.85</v>
      </c>
      <c r="H357" s="6">
        <v>27.38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/>
      <c r="G358" s="6">
        <v>38</v>
      </c>
      <c r="H358" s="6">
        <v>25.34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/>
      <c r="G359" s="6">
        <v>37.85</v>
      </c>
      <c r="H359" s="6">
        <v>19.07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/>
      <c r="G360" s="6">
        <v>37.33</v>
      </c>
      <c r="H360" s="6">
        <v>15.54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/>
      <c r="G361" s="6">
        <v>13.99</v>
      </c>
      <c r="H361" s="6">
        <v>23.97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/>
      <c r="G362" s="6"/>
      <c r="H362" s="6">
        <v>28.29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/>
      <c r="G363" s="6"/>
      <c r="H363" s="6">
        <v>27.61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/>
      <c r="G364" s="6">
        <v>11.14</v>
      </c>
      <c r="H364" s="6">
        <v>29.98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/>
      <c r="G365" s="6">
        <v>26.82</v>
      </c>
      <c r="H365" s="6">
        <v>31.66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/>
      <c r="G366" s="6">
        <v>30.04</v>
      </c>
      <c r="H366" s="6">
        <v>27.29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/>
      <c r="G367" s="6">
        <v>34.14</v>
      </c>
      <c r="H367" s="6">
        <v>24.5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/>
      <c r="G368" s="6">
        <v>37.85</v>
      </c>
      <c r="H368" s="6">
        <v>23.72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/>
      <c r="G369" s="6">
        <v>37.799999999999997</v>
      </c>
      <c r="H369" s="6">
        <v>27.74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/>
      <c r="G370" s="6">
        <v>36.44</v>
      </c>
      <c r="H370" s="6">
        <v>28.74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/>
      <c r="G371" s="6">
        <v>32.15</v>
      </c>
      <c r="H371" s="6">
        <v>28.05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/>
      <c r="G372" s="6">
        <v>29.69</v>
      </c>
      <c r="H372" s="6">
        <v>29.66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/>
      <c r="G373" s="6">
        <v>30.64</v>
      </c>
      <c r="H373" s="6">
        <v>29.86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/>
      <c r="G374" s="6">
        <v>35.17</v>
      </c>
      <c r="H374" s="6">
        <v>27.2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/>
      <c r="G375" s="6">
        <v>33.5</v>
      </c>
      <c r="H375" s="6">
        <v>26.1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27.92</v>
      </c>
      <c r="H376" s="7">
        <v>21.75</v>
      </c>
      <c r="I376" s="17" t="s">
        <v>16</v>
      </c>
      <c r="J376" s="18"/>
      <c r="K376" s="17" t="s">
        <v>16</v>
      </c>
      <c r="L376" s="5"/>
      <c r="M376" s="2"/>
    </row>
    <row r="377" spans="1:13" ht="15.75">
      <c r="A377" s="2" t="s">
        <v>17</v>
      </c>
      <c r="B377" s="2"/>
      <c r="C377" s="9">
        <f t="shared" ref="C377:L377" si="18">SUM(C346:C376)</f>
        <v>0</v>
      </c>
      <c r="D377" s="9">
        <f t="shared" si="18"/>
        <v>0</v>
      </c>
      <c r="E377" s="9">
        <f t="shared" si="18"/>
        <v>0</v>
      </c>
      <c r="F377" s="9">
        <f t="shared" si="18"/>
        <v>0</v>
      </c>
      <c r="G377" s="9">
        <f t="shared" si="18"/>
        <v>821.52</v>
      </c>
      <c r="H377" s="9">
        <f t="shared" si="18"/>
        <v>630.68000000000018</v>
      </c>
      <c r="I377" s="9">
        <f t="shared" si="18"/>
        <v>41.23</v>
      </c>
      <c r="J377" s="9">
        <f t="shared" si="18"/>
        <v>0</v>
      </c>
      <c r="K377" s="9">
        <f t="shared" si="18"/>
        <v>0</v>
      </c>
      <c r="L377" s="9">
        <f t="shared" si="18"/>
        <v>0</v>
      </c>
      <c r="M377" s="2"/>
    </row>
    <row r="378" spans="1:13" ht="15.75">
      <c r="A378" s="2" t="s">
        <v>18</v>
      </c>
      <c r="B378" s="2"/>
      <c r="C378" s="10">
        <f t="shared" ref="C378:L378" si="19">C377*1.9835</f>
        <v>0</v>
      </c>
      <c r="D378" s="10">
        <f t="shared" si="19"/>
        <v>0</v>
      </c>
      <c r="E378" s="10">
        <f t="shared" si="19"/>
        <v>0</v>
      </c>
      <c r="F378" s="10">
        <f t="shared" si="19"/>
        <v>0</v>
      </c>
      <c r="G378" s="10">
        <f t="shared" si="19"/>
        <v>1629.4849200000001</v>
      </c>
      <c r="H378" s="10">
        <f t="shared" si="19"/>
        <v>1250.9537800000003</v>
      </c>
      <c r="I378" s="10">
        <f t="shared" si="19"/>
        <v>81.779704999999993</v>
      </c>
      <c r="J378" s="10">
        <f t="shared" si="19"/>
        <v>0</v>
      </c>
      <c r="K378" s="10">
        <f t="shared" si="19"/>
        <v>0</v>
      </c>
      <c r="L378" s="10">
        <f t="shared" si="19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f>COUNTA(C346:L376)-4</f>
        <v>56</v>
      </c>
      <c r="L379" s="9" t="s">
        <v>20</v>
      </c>
      <c r="M379" s="2"/>
    </row>
    <row r="380" spans="1:13" ht="16.5" thickBot="1">
      <c r="A380" s="12">
        <v>1999</v>
      </c>
      <c r="B380" s="12" t="s">
        <v>21</v>
      </c>
      <c r="C380" s="12"/>
      <c r="D380" s="13">
        <f>SUM(C377:L377)</f>
        <v>1493.4300000000003</v>
      </c>
      <c r="E380" s="14" t="s">
        <v>17</v>
      </c>
      <c r="F380" s="14"/>
      <c r="G380" s="13">
        <f>SUM(C378:L378)</f>
        <v>2962.2184050000005</v>
      </c>
      <c r="H380" s="14" t="s">
        <v>22</v>
      </c>
      <c r="I380" s="12" t="s">
        <v>23</v>
      </c>
      <c r="J380" s="12"/>
      <c r="K380" s="15">
        <v>64</v>
      </c>
      <c r="L380" s="12" t="s">
        <v>20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indexed="26"/>
  </sheetPr>
  <dimension ref="A1:M418"/>
  <sheetViews>
    <sheetView defaultGridColor="0" topLeftCell="A380" colorId="22" zoomScale="87" workbookViewId="0">
      <selection activeCell="K418" sqref="K418"/>
    </sheetView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1"/>
      <c r="I1" s="2" t="s">
        <v>26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2000</v>
      </c>
      <c r="B4" s="5">
        <v>1</v>
      </c>
      <c r="C4" s="6"/>
      <c r="D4" s="6"/>
      <c r="E4" s="6"/>
      <c r="F4" s="6"/>
      <c r="G4" s="6">
        <v>31.32</v>
      </c>
      <c r="H4" s="6">
        <v>32.79</v>
      </c>
      <c r="I4" s="6"/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30.79</v>
      </c>
      <c r="H5" s="6">
        <v>33.590000000000003</v>
      </c>
      <c r="I5" s="6"/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29.91</v>
      </c>
      <c r="H6" s="6">
        <v>33.42</v>
      </c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27.29</v>
      </c>
      <c r="H7" s="6">
        <v>33.51</v>
      </c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25.04</v>
      </c>
      <c r="H8" s="6">
        <v>29.61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>
        <v>24.25</v>
      </c>
      <c r="H9" s="6">
        <v>27.21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>
        <v>24.55</v>
      </c>
      <c r="H10" s="6">
        <v>29.71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>
        <v>27.1</v>
      </c>
      <c r="H11" s="6">
        <v>30.75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>
        <v>28.99</v>
      </c>
      <c r="H12" s="6">
        <v>30.52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>
        <v>31.48</v>
      </c>
      <c r="H13" s="6">
        <v>31.88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>
        <v>32.020000000000003</v>
      </c>
      <c r="H14" s="6">
        <v>30.73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>
        <v>31.88</v>
      </c>
      <c r="H15" s="6">
        <v>29.07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>
        <v>37.39</v>
      </c>
      <c r="H16" s="6">
        <v>28.77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>
        <v>40.090000000000003</v>
      </c>
      <c r="H17" s="6">
        <v>30.43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>
        <v>10.050000000000001</v>
      </c>
      <c r="G18" s="6">
        <v>40.090000000000003</v>
      </c>
      <c r="H18" s="6">
        <v>30.81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>
        <v>15.38</v>
      </c>
      <c r="G19" s="6">
        <v>40.119999999999997</v>
      </c>
      <c r="H19" s="6">
        <v>31.95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>
        <v>14.89</v>
      </c>
      <c r="G20" s="6">
        <v>41.11</v>
      </c>
      <c r="H20" s="6">
        <v>31.54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>
        <v>15.89</v>
      </c>
      <c r="G21" s="6">
        <v>20.12</v>
      </c>
      <c r="H21" s="6">
        <v>29.44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>
        <v>24.25</v>
      </c>
      <c r="G22" s="6">
        <v>2.99</v>
      </c>
      <c r="H22" s="6">
        <v>20.2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>
        <v>20.53</v>
      </c>
      <c r="G23" s="6"/>
      <c r="H23" s="6">
        <v>15.3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>
        <v>14.51</v>
      </c>
      <c r="G24" s="6"/>
      <c r="H24" s="6">
        <v>15.25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>
        <v>22.35</v>
      </c>
      <c r="G25" s="6"/>
      <c r="H25" s="6">
        <v>21.98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>
        <v>24.93</v>
      </c>
      <c r="G26" s="6">
        <v>2.27</v>
      </c>
      <c r="H26" s="6">
        <v>24.3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23.29</v>
      </c>
      <c r="G27" s="6">
        <v>26.38</v>
      </c>
      <c r="H27" s="6">
        <v>23.77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23.93</v>
      </c>
      <c r="G28" s="6">
        <v>33.07</v>
      </c>
      <c r="H28" s="6">
        <v>23.47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27.02</v>
      </c>
      <c r="G29" s="6">
        <v>33.770000000000003</v>
      </c>
      <c r="H29" s="6">
        <v>22.93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28.13</v>
      </c>
      <c r="G30" s="6">
        <v>34.090000000000003</v>
      </c>
      <c r="H30" s="6">
        <v>23.65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29.51</v>
      </c>
      <c r="G31" s="6">
        <v>32.380000000000003</v>
      </c>
      <c r="H31" s="6">
        <v>22.95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31.44</v>
      </c>
      <c r="G32" s="6">
        <v>29.13</v>
      </c>
      <c r="H32" s="6">
        <v>22.47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31.48</v>
      </c>
      <c r="G33" s="6">
        <v>27.82</v>
      </c>
      <c r="H33" s="6">
        <v>18.059999999999999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29.64</v>
      </c>
      <c r="H34" s="7">
        <v>6.89</v>
      </c>
      <c r="I34" s="17" t="s">
        <v>16</v>
      </c>
      <c r="J34" s="18"/>
      <c r="K34" s="17" t="s">
        <v>16</v>
      </c>
      <c r="L34" s="5"/>
      <c r="M34" s="2"/>
    </row>
    <row r="35" spans="1:13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357.58000000000004</v>
      </c>
      <c r="G35" s="9">
        <f t="shared" si="0"/>
        <v>815.08000000000015</v>
      </c>
      <c r="H35" s="9">
        <f t="shared" si="0"/>
        <v>816.94999999999993</v>
      </c>
      <c r="I35" s="9">
        <f t="shared" si="0"/>
        <v>0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709.25993000000005</v>
      </c>
      <c r="G36" s="10">
        <f t="shared" si="1"/>
        <v>1616.7111800000002</v>
      </c>
      <c r="H36" s="10">
        <f t="shared" si="1"/>
        <v>1620.4203249999998</v>
      </c>
      <c r="I36" s="10">
        <f t="shared" si="1"/>
        <v>0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f>COUNTA(C4:L34)-4</f>
        <v>75</v>
      </c>
      <c r="L37" s="9" t="s">
        <v>20</v>
      </c>
      <c r="M37" s="2"/>
    </row>
    <row r="38" spans="1:13" ht="16.5" thickBot="1">
      <c r="A38" s="12">
        <v>2000</v>
      </c>
      <c r="B38" s="12" t="s">
        <v>21</v>
      </c>
      <c r="C38" s="12"/>
      <c r="D38" s="13">
        <f>SUM(C35:L35)</f>
        <v>1989.6100000000001</v>
      </c>
      <c r="E38" s="14" t="s">
        <v>17</v>
      </c>
      <c r="F38" s="14"/>
      <c r="G38" s="13">
        <f>D38*1.9835</f>
        <v>3946.3914350000005</v>
      </c>
      <c r="H38" s="14" t="s">
        <v>22</v>
      </c>
      <c r="I38" s="12" t="s">
        <v>23</v>
      </c>
      <c r="J38" s="12"/>
      <c r="K38" s="15">
        <v>78</v>
      </c>
      <c r="L38" s="12" t="s">
        <v>20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2"/>
      <c r="F40" s="2" t="s">
        <v>2</v>
      </c>
      <c r="G40" s="2"/>
      <c r="H40" s="2" t="s">
        <v>24</v>
      </c>
      <c r="I40" s="2"/>
      <c r="J40" s="2"/>
      <c r="K40" s="1"/>
      <c r="L40" s="2"/>
      <c r="M40" s="2"/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2001</v>
      </c>
      <c r="B42" s="5">
        <v>1</v>
      </c>
      <c r="C42" s="6"/>
      <c r="D42" s="6"/>
      <c r="E42" s="6"/>
      <c r="F42" s="6"/>
      <c r="G42" s="6">
        <v>22.14</v>
      </c>
      <c r="H42" s="6">
        <v>27.66</v>
      </c>
      <c r="I42" s="6">
        <v>23.98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23.53</v>
      </c>
      <c r="H43" s="6">
        <v>29.13</v>
      </c>
      <c r="I43" s="6">
        <v>25.15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25.01</v>
      </c>
      <c r="H44" s="6">
        <v>38.590000000000003</v>
      </c>
      <c r="I44" s="6">
        <v>25.49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33.94</v>
      </c>
      <c r="H45" s="6">
        <v>39.75</v>
      </c>
      <c r="I45" s="6">
        <v>27.34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38.14</v>
      </c>
      <c r="H46" s="6">
        <v>39.94</v>
      </c>
      <c r="I46" s="6">
        <v>28.02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36.78</v>
      </c>
      <c r="H47" s="6">
        <v>41.79</v>
      </c>
      <c r="I47" s="6">
        <v>9.17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36.83</v>
      </c>
      <c r="H48" s="6">
        <v>42.37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36.57</v>
      </c>
      <c r="H49" s="6">
        <v>34.33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38.799999999999997</v>
      </c>
      <c r="H50" s="6">
        <v>27.78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/>
      <c r="G51" s="6">
        <v>39.68</v>
      </c>
      <c r="H51" s="6">
        <v>23.94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/>
      <c r="G52" s="6">
        <v>38.86</v>
      </c>
      <c r="H52" s="6">
        <v>23.46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/>
      <c r="G53" s="6">
        <v>36.25</v>
      </c>
      <c r="H53" s="6">
        <v>20.04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/>
      <c r="G54" s="6">
        <v>34.86</v>
      </c>
      <c r="H54" s="6">
        <v>18.47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/>
      <c r="G55" s="6">
        <v>28.73</v>
      </c>
      <c r="H55" s="6">
        <v>29.26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/>
      <c r="G56" s="6">
        <v>25.33</v>
      </c>
      <c r="H56" s="6">
        <v>28.35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/>
      <c r="G57" s="6">
        <v>26.15</v>
      </c>
      <c r="H57" s="6">
        <v>28.07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/>
      <c r="G58" s="6">
        <v>25.3</v>
      </c>
      <c r="H58" s="6">
        <v>29.3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/>
      <c r="G59" s="6">
        <v>29.13</v>
      </c>
      <c r="H59" s="6">
        <v>25.51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/>
      <c r="G60" s="6">
        <v>31.71</v>
      </c>
      <c r="H60" s="6">
        <v>22.48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/>
      <c r="G61" s="6">
        <v>19.72</v>
      </c>
      <c r="H61" s="6">
        <v>25.4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/>
      <c r="G62" s="6"/>
      <c r="H62" s="6">
        <v>27.81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5.8</v>
      </c>
      <c r="G63" s="6"/>
      <c r="H63" s="6">
        <v>26.58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/>
      <c r="G64" s="6">
        <v>4.55</v>
      </c>
      <c r="H64" s="6">
        <v>26.65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/>
      <c r="G65" s="6">
        <v>16.07</v>
      </c>
      <c r="H65" s="6">
        <v>10.8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/>
      <c r="G66" s="6">
        <v>15.14</v>
      </c>
      <c r="H66" s="6"/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/>
      <c r="G67" s="6"/>
      <c r="H67" s="6">
        <v>1.6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/>
      <c r="G68" s="6"/>
      <c r="H68" s="6">
        <v>17.59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5.3</v>
      </c>
      <c r="G69" s="6"/>
      <c r="H69" s="6">
        <v>29.95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20.23</v>
      </c>
      <c r="G70" s="6"/>
      <c r="H70" s="6">
        <v>38.78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23.1</v>
      </c>
      <c r="G71" s="6"/>
      <c r="H71" s="6">
        <v>37.380000000000003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/>
      <c r="F72" s="8" t="s">
        <v>16</v>
      </c>
      <c r="G72" s="6">
        <v>13.73</v>
      </c>
      <c r="H72" s="7">
        <v>35.15</v>
      </c>
      <c r="I72" s="17" t="s">
        <v>16</v>
      </c>
      <c r="J72" s="18"/>
      <c r="K72" s="17" t="s">
        <v>16</v>
      </c>
      <c r="L72" s="5"/>
      <c r="M72" s="2"/>
    </row>
    <row r="73" spans="1:13" ht="15.75">
      <c r="A73" s="2" t="s">
        <v>17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0</v>
      </c>
      <c r="F73" s="9">
        <f t="shared" si="2"/>
        <v>54.43</v>
      </c>
      <c r="G73" s="9">
        <f t="shared" si="2"/>
        <v>676.95</v>
      </c>
      <c r="H73" s="9">
        <f t="shared" si="2"/>
        <v>847.90999999999985</v>
      </c>
      <c r="I73" s="9">
        <f t="shared" si="2"/>
        <v>139.14999999999998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18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0</v>
      </c>
      <c r="F74" s="10">
        <f t="shared" si="3"/>
        <v>107.961905</v>
      </c>
      <c r="G74" s="10">
        <f t="shared" si="3"/>
        <v>1342.7303250000002</v>
      </c>
      <c r="H74" s="10">
        <f t="shared" si="3"/>
        <v>1681.8294849999997</v>
      </c>
      <c r="I74" s="10">
        <f t="shared" si="3"/>
        <v>276.00402499999996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19</v>
      </c>
      <c r="J75" s="9"/>
      <c r="K75" s="11">
        <f>COUNTA(C42:L72)-4</f>
        <v>64</v>
      </c>
      <c r="L75" s="9" t="s">
        <v>20</v>
      </c>
      <c r="M75" s="2"/>
    </row>
    <row r="76" spans="1:13" ht="16.5" thickBot="1">
      <c r="A76" s="12">
        <v>2001</v>
      </c>
      <c r="B76" s="12" t="s">
        <v>21</v>
      </c>
      <c r="C76" s="12"/>
      <c r="D76" s="13">
        <f>SUM(C73:L73)</f>
        <v>1718.44</v>
      </c>
      <c r="E76" s="14" t="s">
        <v>17</v>
      </c>
      <c r="F76" s="14"/>
      <c r="G76" s="13">
        <f>D76*1.9835</f>
        <v>3408.52574</v>
      </c>
      <c r="H76" s="14" t="s">
        <v>22</v>
      </c>
      <c r="I76" s="12" t="s">
        <v>23</v>
      </c>
      <c r="J76" s="12"/>
      <c r="K76" s="15">
        <v>77</v>
      </c>
      <c r="L76" s="12" t="s">
        <v>20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2"/>
      <c r="F78" s="2" t="s">
        <v>25</v>
      </c>
      <c r="G78" s="2"/>
      <c r="H78" s="2" t="s">
        <v>24</v>
      </c>
      <c r="I78" s="2"/>
      <c r="J78" s="2"/>
      <c r="K78" s="1"/>
      <c r="L78" s="2"/>
      <c r="M78" s="2"/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2002</v>
      </c>
      <c r="B80" s="5">
        <v>1</v>
      </c>
      <c r="C80" s="6"/>
      <c r="D80" s="6"/>
      <c r="E80" s="6"/>
      <c r="F80" s="6"/>
      <c r="G80" s="6">
        <v>38.6</v>
      </c>
      <c r="H80" s="6">
        <v>38.4</v>
      </c>
      <c r="I80" s="6"/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38.15</v>
      </c>
      <c r="H81" s="6">
        <v>40.44</v>
      </c>
      <c r="I81" s="6"/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34.33</v>
      </c>
      <c r="H82" s="6">
        <v>39.380000000000003</v>
      </c>
      <c r="I82" s="6"/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32.520000000000003</v>
      </c>
      <c r="H83" s="6">
        <v>37.369999999999997</v>
      </c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31.19</v>
      </c>
      <c r="H84" s="6">
        <v>31.64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30.89</v>
      </c>
      <c r="H85" s="6">
        <v>28.71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31.57</v>
      </c>
      <c r="H86" s="6">
        <v>30.81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31.31</v>
      </c>
      <c r="H87" s="6">
        <v>36.32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32.06</v>
      </c>
      <c r="H88" s="6">
        <v>35.880000000000003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35.630000000000003</v>
      </c>
      <c r="H89" s="6">
        <v>28.64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>
        <v>38.67</v>
      </c>
      <c r="H90" s="6">
        <v>25.52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38.03</v>
      </c>
      <c r="H91" s="6">
        <v>9.68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>
        <v>13.54</v>
      </c>
      <c r="G92" s="6">
        <v>37.76</v>
      </c>
      <c r="H92" s="6"/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>
        <v>38.25</v>
      </c>
      <c r="H93" s="6"/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>
        <v>38.79</v>
      </c>
      <c r="H94" s="6"/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>
        <v>34.130000000000003</v>
      </c>
      <c r="H95" s="6"/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>
        <v>26.53</v>
      </c>
      <c r="H96" s="6"/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>
        <v>25.69</v>
      </c>
      <c r="H97" s="6"/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>
        <v>29.76</v>
      </c>
      <c r="H98" s="6"/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>
        <v>29.92</v>
      </c>
      <c r="H99" s="6"/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>
        <v>29.45</v>
      </c>
      <c r="H100" s="6"/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/>
      <c r="G101" s="6">
        <v>28.05</v>
      </c>
      <c r="H101" s="6"/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16.52</v>
      </c>
      <c r="G102" s="6">
        <v>28.72</v>
      </c>
      <c r="H102" s="6"/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17.829999999999998</v>
      </c>
      <c r="G103" s="6">
        <v>35.81</v>
      </c>
      <c r="H103" s="6"/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>
        <v>30.47</v>
      </c>
      <c r="G104" s="6">
        <v>39.130000000000003</v>
      </c>
      <c r="H104" s="6"/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>
        <v>29.29</v>
      </c>
      <c r="G105" s="6">
        <v>37.31</v>
      </c>
      <c r="H105" s="6"/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30.13</v>
      </c>
      <c r="G106" s="6">
        <v>30</v>
      </c>
      <c r="H106" s="6"/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39</v>
      </c>
      <c r="G107" s="6">
        <v>26.04</v>
      </c>
      <c r="H107" s="6"/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38.46</v>
      </c>
      <c r="G108" s="6">
        <v>26.06</v>
      </c>
      <c r="H108" s="6"/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38.53</v>
      </c>
      <c r="G109" s="6">
        <v>27.7</v>
      </c>
      <c r="H109" s="6"/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31.94</v>
      </c>
      <c r="H110" s="7"/>
      <c r="I110" s="17" t="s">
        <v>16</v>
      </c>
      <c r="J110" s="18"/>
      <c r="K110" s="17" t="s">
        <v>16</v>
      </c>
      <c r="L110" s="5"/>
      <c r="M110" s="2"/>
    </row>
    <row r="111" spans="1:13" ht="15.75">
      <c r="A111" s="2" t="s">
        <v>17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253.77</v>
      </c>
      <c r="G111" s="9">
        <f t="shared" si="4"/>
        <v>1013.99</v>
      </c>
      <c r="H111" s="9">
        <f t="shared" si="4"/>
        <v>382.79</v>
      </c>
      <c r="I111" s="9">
        <f t="shared" si="4"/>
        <v>0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18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503.35279500000001</v>
      </c>
      <c r="G112" s="10">
        <f t="shared" si="5"/>
        <v>2011.2491649999999</v>
      </c>
      <c r="H112" s="10">
        <f t="shared" si="5"/>
        <v>759.2639650000001</v>
      </c>
      <c r="I112" s="10">
        <f t="shared" si="5"/>
        <v>0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19</v>
      </c>
      <c r="J113" s="9"/>
      <c r="K113" s="11">
        <f>COUNTA(C80:L110)-4</f>
        <v>52</v>
      </c>
      <c r="L113" s="9" t="s">
        <v>20</v>
      </c>
      <c r="M113" s="2"/>
    </row>
    <row r="114" spans="1:13" ht="16.5" thickBot="1">
      <c r="A114" s="12">
        <v>2002</v>
      </c>
      <c r="B114" s="12" t="s">
        <v>21</v>
      </c>
      <c r="C114" s="12"/>
      <c r="D114" s="13">
        <f>SUM(C111:L111)</f>
        <v>1650.55</v>
      </c>
      <c r="E114" s="14" t="s">
        <v>17</v>
      </c>
      <c r="F114" s="14"/>
      <c r="G114" s="13">
        <f>D114*1.9835</f>
        <v>3273.8659250000001</v>
      </c>
      <c r="H114" s="14" t="s">
        <v>22</v>
      </c>
      <c r="I114" s="12" t="s">
        <v>23</v>
      </c>
      <c r="J114" s="12"/>
      <c r="K114" s="15">
        <v>61</v>
      </c>
      <c r="L114" s="12" t="s">
        <v>20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 ht="15.75">
      <c r="A116" s="2" t="s">
        <v>1</v>
      </c>
      <c r="B116" s="2"/>
      <c r="C116" s="2"/>
      <c r="D116" s="2"/>
      <c r="E116" s="2"/>
      <c r="F116" s="2" t="s">
        <v>2</v>
      </c>
      <c r="G116" s="2"/>
      <c r="H116" t="s">
        <v>24</v>
      </c>
      <c r="I116" s="2"/>
      <c r="J116" s="2"/>
      <c r="K116" s="1"/>
      <c r="L116" s="2"/>
      <c r="M116" s="2"/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2003</v>
      </c>
      <c r="B118" s="5">
        <v>1</v>
      </c>
      <c r="C118" s="6"/>
      <c r="D118" s="6"/>
      <c r="E118" s="6"/>
      <c r="F118" s="6"/>
      <c r="G118" s="6"/>
      <c r="H118" s="6">
        <v>23</v>
      </c>
      <c r="I118" s="6"/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/>
      <c r="H119" s="6">
        <v>8.5500000000000007</v>
      </c>
      <c r="I119" s="6"/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/>
      <c r="H120" s="6"/>
      <c r="I120" s="6"/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/>
      <c r="H121" s="6">
        <v>13.33</v>
      </c>
      <c r="I121" s="6"/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/>
      <c r="H122" s="6">
        <v>21.89</v>
      </c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/>
      <c r="H123" s="6">
        <v>24.16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/>
      <c r="H124" s="6">
        <v>24.11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>
        <v>7.77</v>
      </c>
      <c r="H125" s="6">
        <v>24.05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>
        <v>15.88</v>
      </c>
      <c r="H126" s="6">
        <v>18.829999999999998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/>
      <c r="G127" s="6">
        <v>22.26</v>
      </c>
      <c r="H127" s="6">
        <v>16.059999999999999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>
        <v>27.82</v>
      </c>
      <c r="H128" s="6">
        <v>23.27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>
        <v>16.2</v>
      </c>
      <c r="H129" s="6">
        <v>24.73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/>
      <c r="G130" s="6">
        <v>17.57</v>
      </c>
      <c r="H130" s="6">
        <v>23.33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/>
      <c r="G131" s="6">
        <v>31.06</v>
      </c>
      <c r="H131" s="6">
        <v>8.16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/>
      <c r="G132" s="6">
        <v>30.05</v>
      </c>
      <c r="H132" s="6"/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/>
      <c r="G133" s="6">
        <v>39.47</v>
      </c>
      <c r="H133" s="6"/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/>
      <c r="G134" s="6">
        <v>36.68</v>
      </c>
      <c r="H134" s="6"/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/>
      <c r="G135" s="6">
        <v>26.07</v>
      </c>
      <c r="H135" s="6"/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/>
      <c r="G136" s="6">
        <v>26.17</v>
      </c>
      <c r="H136" s="6"/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/>
      <c r="G137" s="6">
        <v>25.44</v>
      </c>
      <c r="H137" s="6"/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/>
      <c r="F138" s="6"/>
      <c r="G138" s="6">
        <v>27.52</v>
      </c>
      <c r="H138" s="6"/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/>
      <c r="G139" s="6">
        <v>28.4</v>
      </c>
      <c r="H139" s="6"/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/>
      <c r="G140" s="6">
        <v>27.29</v>
      </c>
      <c r="H140" s="6"/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/>
      <c r="G141" s="6">
        <v>26.39</v>
      </c>
      <c r="H141" s="6"/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/>
      <c r="G142" s="6">
        <v>25.72</v>
      </c>
      <c r="H142" s="6"/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/>
      <c r="G143" s="6">
        <v>25.4</v>
      </c>
      <c r="H143" s="6"/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/>
      <c r="G144" s="6">
        <v>20.27</v>
      </c>
      <c r="H144" s="6"/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/>
      <c r="G145" s="6">
        <v>21.61</v>
      </c>
      <c r="H145" s="6"/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/>
      <c r="G146" s="6">
        <v>24.51</v>
      </c>
      <c r="H146" s="6"/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/>
      <c r="G147" s="6">
        <v>23.9</v>
      </c>
      <c r="H147" s="6"/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/>
      <c r="F148" s="8" t="s">
        <v>16</v>
      </c>
      <c r="G148" s="6">
        <v>23.36</v>
      </c>
      <c r="H148" s="7"/>
      <c r="I148" s="17" t="s">
        <v>16</v>
      </c>
      <c r="J148" s="18"/>
      <c r="K148" s="17" t="s">
        <v>16</v>
      </c>
      <c r="L148" s="5"/>
      <c r="M148" s="2"/>
    </row>
    <row r="149" spans="1:13" ht="15.75">
      <c r="A149" s="2" t="s">
        <v>17</v>
      </c>
      <c r="B149" s="2"/>
      <c r="C149" s="9">
        <f t="shared" ref="C149:L149" si="6">SUM(C118:C148)</f>
        <v>0</v>
      </c>
      <c r="D149" s="9">
        <f t="shared" si="6"/>
        <v>0</v>
      </c>
      <c r="E149" s="9">
        <f t="shared" si="6"/>
        <v>0</v>
      </c>
      <c r="F149" s="9">
        <f t="shared" si="6"/>
        <v>0</v>
      </c>
      <c r="G149" s="9">
        <f t="shared" si="6"/>
        <v>596.80999999999995</v>
      </c>
      <c r="H149" s="9">
        <f t="shared" si="6"/>
        <v>253.47</v>
      </c>
      <c r="I149" s="9">
        <f t="shared" si="6"/>
        <v>0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18</v>
      </c>
      <c r="B150" s="2"/>
      <c r="C150" s="10">
        <f t="shared" ref="C150:L150" si="7">C149*1.9835</f>
        <v>0</v>
      </c>
      <c r="D150" s="10">
        <f t="shared" si="7"/>
        <v>0</v>
      </c>
      <c r="E150" s="10">
        <f t="shared" si="7"/>
        <v>0</v>
      </c>
      <c r="F150" s="10">
        <f t="shared" si="7"/>
        <v>0</v>
      </c>
      <c r="G150" s="10">
        <f t="shared" si="7"/>
        <v>1183.7726349999998</v>
      </c>
      <c r="H150" s="10">
        <f t="shared" si="7"/>
        <v>502.757745</v>
      </c>
      <c r="I150" s="10">
        <f t="shared" si="7"/>
        <v>0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19</v>
      </c>
      <c r="J151" s="9"/>
      <c r="K151" s="11">
        <f>COUNTA(C118:L148)-4</f>
        <v>37</v>
      </c>
      <c r="L151" s="9" t="s">
        <v>20</v>
      </c>
      <c r="M151" s="2"/>
    </row>
    <row r="152" spans="1:13" ht="16.5" thickBot="1">
      <c r="A152" s="12">
        <v>2003</v>
      </c>
      <c r="B152" s="12" t="s">
        <v>21</v>
      </c>
      <c r="C152" s="12"/>
      <c r="D152" s="13">
        <f>SUM(C149:L149)</f>
        <v>850.28</v>
      </c>
      <c r="E152" s="14" t="s">
        <v>17</v>
      </c>
      <c r="F152" s="14"/>
      <c r="G152" s="13">
        <f>D152*1.9835</f>
        <v>1686.5303799999999</v>
      </c>
      <c r="H152" s="14" t="s">
        <v>22</v>
      </c>
      <c r="I152" s="12" t="s">
        <v>23</v>
      </c>
      <c r="J152" s="12"/>
      <c r="K152" s="15">
        <v>38</v>
      </c>
      <c r="L152" s="12" t="s">
        <v>20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 ht="15.75">
      <c r="A154" s="2" t="s">
        <v>1</v>
      </c>
      <c r="B154" s="2"/>
      <c r="C154" s="2"/>
      <c r="D154" s="2"/>
      <c r="E154" s="2"/>
      <c r="F154" s="2" t="s">
        <v>2</v>
      </c>
      <c r="G154" s="2"/>
      <c r="H154" s="2" t="s">
        <v>3</v>
      </c>
      <c r="I154" s="2"/>
      <c r="J154" s="2"/>
      <c r="K154" s="1"/>
      <c r="L154" s="2"/>
      <c r="M154" s="2"/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2004</v>
      </c>
      <c r="B156" s="5">
        <v>1</v>
      </c>
      <c r="C156" s="6"/>
      <c r="D156" s="6"/>
      <c r="E156" s="6"/>
      <c r="F156" s="6"/>
      <c r="G156" s="6"/>
      <c r="H156" s="6"/>
      <c r="I156" s="6"/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/>
      <c r="H157" s="6"/>
      <c r="I157" s="6"/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/>
      <c r="H158" s="6"/>
      <c r="I158" s="6"/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/>
      <c r="H159" s="6"/>
      <c r="I159" s="6"/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/>
      <c r="H160" s="6"/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/>
      <c r="H161" s="6"/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/>
      <c r="H162" s="6"/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/>
      <c r="H163" s="6"/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/>
      <c r="G164" s="6"/>
      <c r="H164" s="6"/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/>
      <c r="G165" s="6"/>
      <c r="H165" s="6"/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/>
      <c r="G166" s="6"/>
      <c r="H166" s="6"/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/>
      <c r="G167" s="6"/>
      <c r="H167" s="6"/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/>
      <c r="G168" s="6"/>
      <c r="H168" s="6"/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/>
      <c r="G169" s="6"/>
      <c r="H169" s="6"/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22" t="s">
        <v>27</v>
      </c>
      <c r="D170" s="23"/>
      <c r="E170" s="23"/>
      <c r="F170" s="23"/>
      <c r="G170" s="23"/>
      <c r="H170" s="23"/>
      <c r="I170" s="23"/>
      <c r="J170" s="23"/>
      <c r="K170" s="23"/>
      <c r="L170" s="24"/>
      <c r="M170" s="2"/>
    </row>
    <row r="171" spans="1:13" ht="15.75">
      <c r="A171" s="2"/>
      <c r="B171" s="5">
        <v>16</v>
      </c>
      <c r="C171" s="6"/>
      <c r="D171" s="6"/>
      <c r="E171" s="6"/>
      <c r="F171" s="6"/>
      <c r="G171" s="6"/>
      <c r="H171" s="6"/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/>
      <c r="G172" s="6"/>
      <c r="H172" s="6"/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/>
      <c r="G173" s="6"/>
      <c r="H173" s="6"/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/>
      <c r="G174" s="6"/>
      <c r="H174" s="6"/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/>
      <c r="G175" s="6"/>
      <c r="H175" s="6"/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/>
      <c r="G176" s="6"/>
      <c r="H176" s="6"/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/>
      <c r="G177" s="6"/>
      <c r="H177" s="6"/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/>
      <c r="G178" s="6"/>
      <c r="H178" s="6"/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/>
      <c r="G179" s="6"/>
      <c r="H179" s="6"/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/>
      <c r="G180" s="6"/>
      <c r="H180" s="6"/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/>
      <c r="G181" s="6"/>
      <c r="H181" s="6"/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/>
      <c r="G182" s="6"/>
      <c r="H182" s="6"/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/>
      <c r="G183" s="6"/>
      <c r="H183" s="6"/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/>
      <c r="G184" s="6"/>
      <c r="H184" s="6"/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/>
      <c r="G185" s="6"/>
      <c r="H185" s="6"/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/>
      <c r="H186" s="7"/>
      <c r="I186" s="17" t="s">
        <v>16</v>
      </c>
      <c r="J186" s="18"/>
      <c r="K186" s="17" t="s">
        <v>16</v>
      </c>
      <c r="L186" s="5"/>
      <c r="M186" s="2"/>
    </row>
    <row r="187" spans="1:13" ht="15.75">
      <c r="A187" s="2" t="s">
        <v>17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0</v>
      </c>
      <c r="F187" s="9">
        <f t="shared" si="8"/>
        <v>0</v>
      </c>
      <c r="G187" s="9">
        <f t="shared" si="8"/>
        <v>0</v>
      </c>
      <c r="H187" s="9">
        <f t="shared" si="8"/>
        <v>0</v>
      </c>
      <c r="I187" s="9">
        <f t="shared" si="8"/>
        <v>0</v>
      </c>
      <c r="J187" s="9">
        <f t="shared" si="8"/>
        <v>0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18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0</v>
      </c>
      <c r="F188" s="10">
        <f t="shared" si="9"/>
        <v>0</v>
      </c>
      <c r="G188" s="10">
        <f t="shared" si="9"/>
        <v>0</v>
      </c>
      <c r="H188" s="10">
        <f t="shared" si="9"/>
        <v>0</v>
      </c>
      <c r="I188" s="10">
        <f t="shared" si="9"/>
        <v>0</v>
      </c>
      <c r="J188" s="10">
        <f t="shared" si="9"/>
        <v>0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19</v>
      </c>
      <c r="J189" s="9"/>
      <c r="K189" s="11">
        <v>0</v>
      </c>
      <c r="L189" s="9" t="s">
        <v>20</v>
      </c>
      <c r="M189" s="2"/>
    </row>
    <row r="190" spans="1:13" ht="16.5" thickBot="1">
      <c r="A190" s="12">
        <v>2004</v>
      </c>
      <c r="B190" s="12" t="s">
        <v>21</v>
      </c>
      <c r="C190" s="12"/>
      <c r="D190" s="13">
        <f>SUM(C187:L187)</f>
        <v>0</v>
      </c>
      <c r="E190" s="14" t="s">
        <v>17</v>
      </c>
      <c r="F190" s="14"/>
      <c r="G190" s="13">
        <f>D190*1.9835</f>
        <v>0</v>
      </c>
      <c r="H190" s="14" t="s">
        <v>22</v>
      </c>
      <c r="I190" s="12" t="s">
        <v>23</v>
      </c>
      <c r="J190" s="12"/>
      <c r="K190" s="15">
        <v>0</v>
      </c>
      <c r="L190" s="12" t="s">
        <v>20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 ht="15.75">
      <c r="A192" s="2" t="s">
        <v>1</v>
      </c>
      <c r="B192" s="2"/>
      <c r="C192" s="2"/>
      <c r="D192" s="2"/>
      <c r="E192" s="2"/>
      <c r="F192" s="2" t="s">
        <v>2</v>
      </c>
      <c r="G192" s="2"/>
      <c r="H192" s="2" t="s">
        <v>3</v>
      </c>
      <c r="I192" s="2"/>
      <c r="J192" s="2"/>
      <c r="K192" s="1"/>
      <c r="L192" s="2"/>
      <c r="M192" s="2"/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2005</v>
      </c>
      <c r="B194" s="5">
        <v>1</v>
      </c>
      <c r="C194" s="6"/>
      <c r="D194" s="6"/>
      <c r="E194" s="6"/>
      <c r="F194" s="6"/>
      <c r="G194" s="6"/>
      <c r="H194" s="6"/>
      <c r="I194" s="6"/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/>
      <c r="H195" s="6"/>
      <c r="I195" s="6"/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/>
      <c r="H196" s="6"/>
      <c r="I196" s="6"/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/>
      <c r="H197" s="6"/>
      <c r="I197" s="6"/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/>
      <c r="H198" s="6"/>
      <c r="I198" s="6"/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/>
      <c r="H199" s="6"/>
      <c r="I199" s="6"/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/>
      <c r="H200" s="6"/>
      <c r="I200" s="6"/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/>
      <c r="H201" s="6"/>
      <c r="I201" s="6"/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/>
      <c r="H202" s="6"/>
      <c r="I202" s="6"/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19" t="s">
        <v>28</v>
      </c>
      <c r="G203" s="6"/>
      <c r="H203" s="6"/>
      <c r="I203" s="6"/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/>
      <c r="G204" s="6"/>
      <c r="H204" s="6"/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/>
      <c r="G205" s="6"/>
      <c r="H205" s="6"/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/>
      <c r="G206" s="6"/>
      <c r="H206" s="6"/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/>
      <c r="H207" s="6"/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/>
      <c r="H208" s="6"/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/>
      <c r="H209" s="6"/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/>
      <c r="H210" s="6"/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/>
      <c r="H211" s="6"/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/>
      <c r="H212" s="6"/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/>
      <c r="H213" s="6"/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/>
      <c r="G214" s="6"/>
      <c r="H214" s="6"/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/>
      <c r="G215" s="6"/>
      <c r="H215" s="6"/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/>
      <c r="G216" s="6"/>
      <c r="H216" s="6"/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/>
      <c r="G217" s="6"/>
      <c r="H217" s="6"/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/>
      <c r="G218" s="6"/>
      <c r="H218" s="6"/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/>
      <c r="G219" s="6"/>
      <c r="H219" s="6"/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/>
      <c r="G220" s="6"/>
      <c r="H220" s="6"/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/>
      <c r="G221" s="6"/>
      <c r="H221" s="6"/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/>
      <c r="G222" s="6"/>
      <c r="H222" s="6"/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/>
      <c r="G223" s="6"/>
      <c r="H223" s="6"/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/>
      <c r="H224" s="7"/>
      <c r="I224" s="17" t="s">
        <v>16</v>
      </c>
      <c r="J224" s="18"/>
      <c r="K224" s="17" t="s">
        <v>16</v>
      </c>
      <c r="L224" s="5"/>
      <c r="M224" s="2"/>
    </row>
    <row r="225" spans="1:13" ht="15.75">
      <c r="A225" s="2" t="s">
        <v>17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0</v>
      </c>
      <c r="F225" s="9">
        <f t="shared" si="10"/>
        <v>0</v>
      </c>
      <c r="G225" s="9">
        <f t="shared" si="10"/>
        <v>0</v>
      </c>
      <c r="H225" s="9">
        <f t="shared" si="10"/>
        <v>0</v>
      </c>
      <c r="I225" s="9">
        <f t="shared" si="10"/>
        <v>0</v>
      </c>
      <c r="J225" s="9">
        <f t="shared" si="10"/>
        <v>0</v>
      </c>
      <c r="K225" s="9">
        <f t="shared" si="10"/>
        <v>0</v>
      </c>
      <c r="L225" s="9">
        <f t="shared" si="10"/>
        <v>0</v>
      </c>
      <c r="M225" s="2"/>
    </row>
    <row r="226" spans="1:13" ht="15.75">
      <c r="A226" s="2" t="s">
        <v>18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0</v>
      </c>
      <c r="F226" s="10">
        <f t="shared" si="11"/>
        <v>0</v>
      </c>
      <c r="G226" s="10">
        <f t="shared" si="11"/>
        <v>0</v>
      </c>
      <c r="H226" s="10">
        <f t="shared" si="11"/>
        <v>0</v>
      </c>
      <c r="I226" s="10">
        <f t="shared" si="11"/>
        <v>0</v>
      </c>
      <c r="J226" s="10">
        <f t="shared" si="11"/>
        <v>0</v>
      </c>
      <c r="K226" s="10">
        <f t="shared" si="11"/>
        <v>0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19</v>
      </c>
      <c r="J227" s="9"/>
      <c r="K227" s="11">
        <f>COUNTA(C194:L224)-4</f>
        <v>1</v>
      </c>
      <c r="L227" s="9" t="s">
        <v>20</v>
      </c>
      <c r="M227" s="2"/>
    </row>
    <row r="228" spans="1:13" ht="16.5" thickBot="1">
      <c r="A228" s="12">
        <v>2005</v>
      </c>
      <c r="B228" s="12" t="s">
        <v>21</v>
      </c>
      <c r="C228" s="12"/>
      <c r="D228" s="13">
        <f>SUM(C225:L225)</f>
        <v>0</v>
      </c>
      <c r="E228" s="14" t="s">
        <v>17</v>
      </c>
      <c r="F228" s="14"/>
      <c r="G228" s="13">
        <f>D228*1.9835</f>
        <v>0</v>
      </c>
      <c r="H228" s="14" t="s">
        <v>22</v>
      </c>
      <c r="I228" s="12" t="s">
        <v>23</v>
      </c>
      <c r="J228" s="12"/>
      <c r="K228" s="15">
        <v>0</v>
      </c>
      <c r="L228" s="12" t="s">
        <v>20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 ht="15.75">
      <c r="A230" s="2" t="s">
        <v>1</v>
      </c>
      <c r="B230" s="2"/>
      <c r="C230" s="2"/>
      <c r="D230" s="2"/>
      <c r="E230" s="2"/>
      <c r="F230" s="2" t="s">
        <v>2</v>
      </c>
      <c r="G230" s="2"/>
      <c r="H230" s="2" t="s">
        <v>3</v>
      </c>
      <c r="I230" s="2"/>
      <c r="J230" s="2"/>
      <c r="K230" s="1"/>
      <c r="L230" s="2"/>
      <c r="M230" s="2"/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2006</v>
      </c>
      <c r="B232" s="5">
        <v>1</v>
      </c>
      <c r="C232" s="6"/>
      <c r="D232" s="6"/>
      <c r="E232" s="6"/>
      <c r="F232" s="6"/>
      <c r="G232" s="6"/>
      <c r="H232" s="6"/>
      <c r="I232" s="6"/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/>
      <c r="H233" s="6"/>
      <c r="I233" s="6"/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/>
      <c r="H234" s="6"/>
      <c r="I234" s="6"/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/>
      <c r="H235" s="6"/>
      <c r="I235" s="6"/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/>
      <c r="H236" s="6"/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/>
      <c r="H237" s="6"/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/>
      <c r="H238" s="6"/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/>
      <c r="H239" s="6"/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/>
      <c r="H240" s="6"/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/>
      <c r="H241" s="6"/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/>
      <c r="H242" s="6"/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/>
      <c r="H243" s="6"/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/>
      <c r="G244" s="6"/>
      <c r="H244" s="6"/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19" t="s">
        <v>29</v>
      </c>
      <c r="G245" s="6"/>
      <c r="H245" s="6"/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/>
      <c r="G246" s="6"/>
      <c r="H246" s="6"/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/>
      <c r="G247" s="6"/>
      <c r="H247" s="6"/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/>
      <c r="G248" s="6"/>
      <c r="H248" s="6"/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/>
      <c r="G249" s="6"/>
      <c r="H249" s="6"/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/>
      <c r="G250" s="6"/>
      <c r="H250" s="6"/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/>
      <c r="G251" s="6"/>
      <c r="H251" s="6"/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/>
      <c r="G252" s="6"/>
      <c r="H252" s="6"/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/>
      <c r="G253" s="6"/>
      <c r="H253" s="6"/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/>
      <c r="G254" s="6"/>
      <c r="H254" s="6"/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/>
      <c r="G255" s="6"/>
      <c r="H255" s="6"/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/>
      <c r="G256" s="6"/>
      <c r="H256" s="6"/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/>
      <c r="G257" s="6"/>
      <c r="H257" s="6"/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/>
      <c r="G258" s="6"/>
      <c r="H258" s="6"/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/>
      <c r="G259" s="6"/>
      <c r="H259" s="6"/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/>
      <c r="G260" s="6"/>
      <c r="H260" s="6"/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/>
      <c r="G261" s="6"/>
      <c r="H261" s="6"/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/>
      <c r="H262" s="7"/>
      <c r="I262" s="17" t="s">
        <v>16</v>
      </c>
      <c r="J262" s="18"/>
      <c r="K262" s="17" t="s">
        <v>16</v>
      </c>
      <c r="L262" s="5"/>
      <c r="M262" s="2"/>
    </row>
    <row r="263" spans="1:13" ht="15.75">
      <c r="A263" s="2" t="s">
        <v>17</v>
      </c>
      <c r="B263" s="2"/>
      <c r="C263" s="9">
        <f t="shared" ref="C263:L263" si="12">SUM(C232:C262)</f>
        <v>0</v>
      </c>
      <c r="D263" s="9">
        <f t="shared" si="12"/>
        <v>0</v>
      </c>
      <c r="E263" s="9">
        <f t="shared" si="12"/>
        <v>0</v>
      </c>
      <c r="F263" s="9">
        <f t="shared" si="12"/>
        <v>0</v>
      </c>
      <c r="G263" s="9">
        <f t="shared" si="12"/>
        <v>0</v>
      </c>
      <c r="H263" s="9">
        <f t="shared" si="12"/>
        <v>0</v>
      </c>
      <c r="I263" s="9">
        <f t="shared" si="12"/>
        <v>0</v>
      </c>
      <c r="J263" s="9">
        <f t="shared" si="12"/>
        <v>0</v>
      </c>
      <c r="K263" s="9">
        <f t="shared" si="12"/>
        <v>0</v>
      </c>
      <c r="L263" s="9">
        <f t="shared" si="12"/>
        <v>0</v>
      </c>
      <c r="M263" s="2"/>
    </row>
    <row r="264" spans="1:13" ht="15.75">
      <c r="A264" s="2" t="s">
        <v>18</v>
      </c>
      <c r="B264" s="2"/>
      <c r="C264" s="10">
        <f t="shared" ref="C264:L264" si="13">C263*1.9835</f>
        <v>0</v>
      </c>
      <c r="D264" s="10">
        <f t="shared" si="13"/>
        <v>0</v>
      </c>
      <c r="E264" s="10">
        <f t="shared" si="13"/>
        <v>0</v>
      </c>
      <c r="F264" s="10">
        <f t="shared" si="13"/>
        <v>0</v>
      </c>
      <c r="G264" s="10">
        <f t="shared" si="13"/>
        <v>0</v>
      </c>
      <c r="H264" s="10">
        <f t="shared" si="13"/>
        <v>0</v>
      </c>
      <c r="I264" s="10">
        <f t="shared" si="13"/>
        <v>0</v>
      </c>
      <c r="J264" s="10">
        <f t="shared" si="13"/>
        <v>0</v>
      </c>
      <c r="K264" s="10">
        <f t="shared" si="13"/>
        <v>0</v>
      </c>
      <c r="L264" s="10">
        <f t="shared" si="13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19</v>
      </c>
      <c r="J265" s="9"/>
      <c r="K265" s="11">
        <f>COUNTA(C232:L262)-4</f>
        <v>1</v>
      </c>
      <c r="L265" s="9" t="s">
        <v>20</v>
      </c>
      <c r="M265" s="2"/>
    </row>
    <row r="266" spans="1:13" ht="16.5" thickBot="1">
      <c r="A266" s="12">
        <v>2006</v>
      </c>
      <c r="B266" s="12" t="s">
        <v>21</v>
      </c>
      <c r="C266" s="12"/>
      <c r="D266" s="13">
        <f>SUM(C263:L263)</f>
        <v>0</v>
      </c>
      <c r="E266" s="14" t="s">
        <v>17</v>
      </c>
      <c r="F266" s="14"/>
      <c r="G266" s="13">
        <f>D266*1.9835</f>
        <v>0</v>
      </c>
      <c r="H266" s="14" t="s">
        <v>22</v>
      </c>
      <c r="I266" s="12" t="s">
        <v>23</v>
      </c>
      <c r="J266" s="12"/>
      <c r="K266" s="15">
        <v>0</v>
      </c>
      <c r="L266" s="12" t="s">
        <v>20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 ht="15.75">
      <c r="A268" s="2" t="s">
        <v>1</v>
      </c>
      <c r="B268" s="2"/>
      <c r="C268" s="2"/>
      <c r="D268" s="2"/>
      <c r="E268" s="2"/>
      <c r="F268" s="2" t="s">
        <v>2</v>
      </c>
      <c r="G268" s="2"/>
      <c r="H268" s="2" t="s">
        <v>3</v>
      </c>
      <c r="I268" s="2"/>
      <c r="J268" s="2"/>
      <c r="K268" s="1"/>
      <c r="L268" s="2"/>
      <c r="M268" s="2"/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2007</v>
      </c>
      <c r="B270" s="5">
        <v>1</v>
      </c>
      <c r="C270" s="6"/>
      <c r="D270" s="6"/>
      <c r="E270" s="6"/>
      <c r="F270" s="6"/>
      <c r="G270" s="6"/>
      <c r="H270" s="6"/>
      <c r="I270" s="6"/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/>
      <c r="H271" s="6"/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/>
      <c r="G272" s="6"/>
      <c r="H272" s="6"/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/>
      <c r="G273" s="6"/>
      <c r="H273" s="6"/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/>
      <c r="G274" s="6"/>
      <c r="H274" s="6"/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/>
      <c r="G275" s="6"/>
      <c r="H275" s="6"/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/>
      <c r="G276" s="6"/>
      <c r="H276" s="6"/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/>
      <c r="G277" s="6"/>
      <c r="H277" s="6"/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19" t="s">
        <v>30</v>
      </c>
      <c r="G278" s="6"/>
      <c r="H278" s="6"/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/>
      <c r="G279" s="6"/>
      <c r="H279" s="6"/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/>
      <c r="G280" s="6"/>
      <c r="H280" s="6"/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/>
      <c r="G281" s="6"/>
      <c r="H281" s="6"/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/>
      <c r="G282" s="6"/>
      <c r="H282" s="6"/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/>
      <c r="G283" s="6"/>
      <c r="H283" s="6"/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/>
      <c r="G284" s="6"/>
      <c r="H284" s="6"/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/>
      <c r="G285" s="6"/>
      <c r="H285" s="6"/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/>
      <c r="G286" s="6"/>
      <c r="H286" s="6"/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/>
      <c r="G287" s="6"/>
      <c r="H287" s="6"/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/>
      <c r="G288" s="6"/>
      <c r="H288" s="6"/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/>
      <c r="G289" s="6"/>
      <c r="H289" s="6"/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/>
      <c r="G290" s="6"/>
      <c r="H290" s="6"/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/>
      <c r="G291" s="6"/>
      <c r="H291" s="6"/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/>
      <c r="G292" s="6"/>
      <c r="H292" s="6"/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/>
      <c r="G293" s="6"/>
      <c r="H293" s="6"/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/>
      <c r="G294" s="6"/>
      <c r="H294" s="6"/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/>
      <c r="G295" s="6"/>
      <c r="H295" s="6"/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/>
      <c r="G296" s="6"/>
      <c r="H296" s="6"/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/>
      <c r="G297" s="6"/>
      <c r="H297" s="6"/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/>
      <c r="G298" s="6"/>
      <c r="H298" s="6"/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/>
      <c r="G299" s="6"/>
      <c r="H299" s="6"/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/>
      <c r="F300" s="8" t="s">
        <v>16</v>
      </c>
      <c r="G300" s="6"/>
      <c r="H300" s="7"/>
      <c r="I300" s="17" t="s">
        <v>16</v>
      </c>
      <c r="J300" s="18"/>
      <c r="K300" s="17" t="s">
        <v>16</v>
      </c>
      <c r="L300" s="5"/>
      <c r="M300" s="2"/>
    </row>
    <row r="301" spans="1:13" ht="15.75">
      <c r="A301" s="2" t="s">
        <v>17</v>
      </c>
      <c r="B301" s="2"/>
      <c r="C301" s="9">
        <f t="shared" ref="C301:L301" si="14">SUM(C270:C300)</f>
        <v>0</v>
      </c>
      <c r="D301" s="9">
        <f t="shared" si="14"/>
        <v>0</v>
      </c>
      <c r="E301" s="9">
        <f t="shared" si="14"/>
        <v>0</v>
      </c>
      <c r="F301" s="9">
        <f t="shared" si="14"/>
        <v>0</v>
      </c>
      <c r="G301" s="9">
        <f t="shared" si="14"/>
        <v>0</v>
      </c>
      <c r="H301" s="9">
        <f t="shared" si="14"/>
        <v>0</v>
      </c>
      <c r="I301" s="9">
        <f t="shared" si="14"/>
        <v>0</v>
      </c>
      <c r="J301" s="9">
        <f t="shared" si="14"/>
        <v>0</v>
      </c>
      <c r="K301" s="9">
        <f t="shared" si="14"/>
        <v>0</v>
      </c>
      <c r="L301" s="9">
        <f t="shared" si="14"/>
        <v>0</v>
      </c>
      <c r="M301" s="2"/>
    </row>
    <row r="302" spans="1:13" ht="15.75">
      <c r="A302" s="2" t="s">
        <v>18</v>
      </c>
      <c r="B302" s="2"/>
      <c r="C302" s="10">
        <f t="shared" ref="C302:L302" si="15">C301*1.9835</f>
        <v>0</v>
      </c>
      <c r="D302" s="10">
        <f t="shared" si="15"/>
        <v>0</v>
      </c>
      <c r="E302" s="10">
        <f t="shared" si="15"/>
        <v>0</v>
      </c>
      <c r="F302" s="10">
        <f t="shared" si="15"/>
        <v>0</v>
      </c>
      <c r="G302" s="10">
        <f t="shared" si="15"/>
        <v>0</v>
      </c>
      <c r="H302" s="10">
        <f t="shared" si="15"/>
        <v>0</v>
      </c>
      <c r="I302" s="10">
        <f t="shared" si="15"/>
        <v>0</v>
      </c>
      <c r="J302" s="10">
        <f t="shared" si="15"/>
        <v>0</v>
      </c>
      <c r="K302" s="10">
        <f t="shared" si="15"/>
        <v>0</v>
      </c>
      <c r="L302" s="10">
        <f t="shared" si="15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19</v>
      </c>
      <c r="J303" s="9"/>
      <c r="K303" s="11">
        <f>COUNTA(C270:L300)-4</f>
        <v>1</v>
      </c>
      <c r="L303" s="9" t="s">
        <v>20</v>
      </c>
      <c r="M303" s="2"/>
    </row>
    <row r="304" spans="1:13" ht="16.5" thickBot="1">
      <c r="A304" s="12">
        <v>2007</v>
      </c>
      <c r="B304" s="12" t="s">
        <v>21</v>
      </c>
      <c r="C304" s="12"/>
      <c r="D304" s="13">
        <f>SUM(C301:L301)</f>
        <v>0</v>
      </c>
      <c r="E304" s="14" t="s">
        <v>17</v>
      </c>
      <c r="F304" s="14"/>
      <c r="G304" s="13">
        <f>D304*1.9835</f>
        <v>0</v>
      </c>
      <c r="H304" s="14" t="s">
        <v>22</v>
      </c>
      <c r="I304" s="12" t="s">
        <v>23</v>
      </c>
      <c r="J304" s="12"/>
      <c r="K304" s="15">
        <v>0</v>
      </c>
      <c r="L304" s="12" t="s">
        <v>20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 ht="15.75">
      <c r="A306" s="2" t="s">
        <v>1</v>
      </c>
      <c r="B306" s="2"/>
      <c r="C306" s="2"/>
      <c r="D306" s="2"/>
      <c r="E306" s="2"/>
      <c r="F306" s="2" t="s">
        <v>2</v>
      </c>
      <c r="G306" s="2"/>
      <c r="H306" s="2" t="s">
        <v>31</v>
      </c>
      <c r="I306" s="2"/>
      <c r="J306" s="2"/>
      <c r="K306" s="1"/>
      <c r="L306" s="2"/>
      <c r="M306" s="2"/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2008</v>
      </c>
      <c r="B308" s="5">
        <v>1</v>
      </c>
      <c r="C308" s="6"/>
      <c r="D308" s="6"/>
      <c r="E308" s="6"/>
      <c r="F308" s="6"/>
      <c r="G308" s="6">
        <v>9.36</v>
      </c>
      <c r="H308" s="6">
        <v>13.17</v>
      </c>
      <c r="I308" s="6"/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12.34</v>
      </c>
      <c r="H309" s="6">
        <v>13.01</v>
      </c>
      <c r="I309" s="6"/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12.17</v>
      </c>
      <c r="H310" s="6">
        <v>12.76</v>
      </c>
      <c r="I310" s="6"/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/>
      <c r="G311" s="6">
        <v>12.09</v>
      </c>
      <c r="H311" s="6">
        <v>20.45</v>
      </c>
      <c r="I311" s="6"/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/>
      <c r="G312" s="6">
        <v>5.95</v>
      </c>
      <c r="H312" s="6">
        <v>24.85</v>
      </c>
      <c r="I312" s="6"/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/>
      <c r="G313" s="6"/>
      <c r="H313" s="6">
        <v>12.61</v>
      </c>
      <c r="I313" s="6"/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/>
      <c r="G314" s="6"/>
      <c r="H314" s="6"/>
      <c r="I314" s="6"/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/>
      <c r="G315" s="6"/>
      <c r="H315" s="6"/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/>
      <c r="G316" s="6"/>
      <c r="H316" s="6"/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/>
      <c r="G317" s="6">
        <v>6.25</v>
      </c>
      <c r="H317" s="6"/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/>
      <c r="G318" s="6">
        <v>4.87</v>
      </c>
      <c r="H318" s="6"/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/>
      <c r="G319" s="6">
        <v>4.8099999999999996</v>
      </c>
      <c r="H319" s="6"/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/>
      <c r="G320" s="6">
        <v>5.42</v>
      </c>
      <c r="H320" s="6"/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/>
      <c r="G321" s="6">
        <v>10.130000000000001</v>
      </c>
      <c r="H321" s="6"/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/>
      <c r="G322" s="6">
        <v>13.01</v>
      </c>
      <c r="H322" s="6"/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/>
      <c r="G323" s="6">
        <v>5.99</v>
      </c>
      <c r="H323" s="6"/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/>
      <c r="G324" s="6"/>
      <c r="H324" s="6"/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/>
      <c r="G325" s="6"/>
      <c r="H325" s="6"/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/>
      <c r="G326" s="6"/>
      <c r="H326" s="6"/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/>
      <c r="G327" s="6"/>
      <c r="H327" s="6"/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/>
      <c r="G328" s="6"/>
      <c r="H328" s="6"/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/>
      <c r="G329" s="6"/>
      <c r="H329" s="6">
        <v>12.64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/>
      <c r="G330" s="6"/>
      <c r="H330" s="6">
        <v>12.38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/>
      <c r="G331" s="6"/>
      <c r="H331" s="6">
        <v>12.21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/>
      <c r="G332" s="6"/>
      <c r="H332" s="6">
        <v>12.32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/>
      <c r="G333" s="6"/>
      <c r="H333" s="6">
        <v>12.35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/>
      <c r="G334" s="6"/>
      <c r="H334" s="6">
        <v>12.54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/>
      <c r="G335" s="6"/>
      <c r="H335" s="6">
        <v>11.14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/>
      <c r="G336" s="6"/>
      <c r="H336" s="6">
        <v>5.55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/>
      <c r="G337" s="6"/>
      <c r="H337" s="6"/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6"/>
      <c r="H338" s="7"/>
      <c r="I338" s="17" t="s">
        <v>16</v>
      </c>
      <c r="J338" s="18"/>
      <c r="K338" s="17" t="s">
        <v>16</v>
      </c>
      <c r="L338" s="5"/>
      <c r="M338" s="2"/>
    </row>
    <row r="339" spans="1:13" ht="15.75">
      <c r="A339" s="2" t="s">
        <v>17</v>
      </c>
      <c r="B339" s="2"/>
      <c r="C339" s="9">
        <f t="shared" ref="C339:L339" si="16">SUM(C308:C338)</f>
        <v>0</v>
      </c>
      <c r="D339" s="9">
        <f t="shared" si="16"/>
        <v>0</v>
      </c>
      <c r="E339" s="9">
        <f t="shared" si="16"/>
        <v>0</v>
      </c>
      <c r="F339" s="9">
        <f t="shared" si="16"/>
        <v>0</v>
      </c>
      <c r="G339" s="9">
        <f t="shared" si="16"/>
        <v>102.38999999999999</v>
      </c>
      <c r="H339" s="9">
        <f t="shared" si="16"/>
        <v>187.98000000000002</v>
      </c>
      <c r="I339" s="9">
        <f t="shared" si="16"/>
        <v>0</v>
      </c>
      <c r="J339" s="9">
        <f t="shared" si="16"/>
        <v>0</v>
      </c>
      <c r="K339" s="9">
        <f t="shared" si="16"/>
        <v>0</v>
      </c>
      <c r="L339" s="9">
        <f t="shared" si="16"/>
        <v>0</v>
      </c>
      <c r="M339" s="2"/>
    </row>
    <row r="340" spans="1:13" ht="15.75">
      <c r="A340" s="2" t="s">
        <v>18</v>
      </c>
      <c r="B340" s="2"/>
      <c r="C340" s="10">
        <f t="shared" ref="C340:L340" si="17">C339*1.9835</f>
        <v>0</v>
      </c>
      <c r="D340" s="10">
        <f t="shared" si="17"/>
        <v>0</v>
      </c>
      <c r="E340" s="10">
        <f t="shared" si="17"/>
        <v>0</v>
      </c>
      <c r="F340" s="10">
        <f t="shared" si="17"/>
        <v>0</v>
      </c>
      <c r="G340" s="10">
        <f t="shared" si="17"/>
        <v>203.09056499999997</v>
      </c>
      <c r="H340" s="10">
        <f t="shared" si="17"/>
        <v>372.85833000000002</v>
      </c>
      <c r="I340" s="10">
        <f t="shared" si="17"/>
        <v>0</v>
      </c>
      <c r="J340" s="10">
        <f t="shared" si="17"/>
        <v>0</v>
      </c>
      <c r="K340" s="10">
        <f t="shared" si="17"/>
        <v>0</v>
      </c>
      <c r="L340" s="10">
        <f t="shared" si="17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19</v>
      </c>
      <c r="J341" s="9"/>
      <c r="K341" s="11">
        <f>COUNTA(C308:L338)-4</f>
        <v>26</v>
      </c>
      <c r="L341" s="9" t="s">
        <v>20</v>
      </c>
      <c r="M341" s="2"/>
    </row>
    <row r="342" spans="1:13" ht="16.5" thickBot="1">
      <c r="A342" s="12">
        <v>2008</v>
      </c>
      <c r="B342" s="12" t="s">
        <v>21</v>
      </c>
      <c r="C342" s="12"/>
      <c r="D342" s="13">
        <f>SUM(C339:L339)</f>
        <v>290.37</v>
      </c>
      <c r="E342" s="14" t="s">
        <v>17</v>
      </c>
      <c r="F342" s="14"/>
      <c r="G342" s="13">
        <f>D342*1.9835</f>
        <v>575.94889499999999</v>
      </c>
      <c r="H342" s="14" t="s">
        <v>22</v>
      </c>
      <c r="I342" s="12" t="s">
        <v>23</v>
      </c>
      <c r="J342" s="12"/>
      <c r="K342" s="15">
        <v>61</v>
      </c>
      <c r="L342" s="12" t="s">
        <v>20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 ht="15.75">
      <c r="A344" s="2" t="s">
        <v>1</v>
      </c>
      <c r="B344" s="2"/>
      <c r="C344" s="2"/>
      <c r="D344" s="2"/>
      <c r="E344" s="2"/>
      <c r="F344" s="2" t="s">
        <v>2</v>
      </c>
      <c r="G344" s="2"/>
      <c r="H344" s="2" t="s">
        <v>3</v>
      </c>
      <c r="I344" s="2"/>
      <c r="J344" s="2"/>
      <c r="K344" s="1"/>
      <c r="L344" s="2"/>
      <c r="M344" s="2"/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2009</v>
      </c>
      <c r="B346" s="5">
        <v>1</v>
      </c>
      <c r="C346" s="6"/>
      <c r="D346" s="6"/>
      <c r="E346" s="6"/>
      <c r="F346" s="6">
        <v>0</v>
      </c>
      <c r="G346" s="6">
        <v>16.84</v>
      </c>
      <c r="H346" s="6">
        <v>11.27</v>
      </c>
      <c r="I346" s="6"/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>
        <v>0</v>
      </c>
      <c r="G347" s="6">
        <v>16.87</v>
      </c>
      <c r="H347" s="6">
        <v>11.2</v>
      </c>
      <c r="I347" s="6"/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0</v>
      </c>
      <c r="G348" s="6">
        <v>16.190000000000001</v>
      </c>
      <c r="H348" s="6">
        <v>11.1</v>
      </c>
      <c r="I348" s="6"/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>
        <v>0</v>
      </c>
      <c r="G349" s="6">
        <v>6.8</v>
      </c>
      <c r="H349" s="6">
        <v>8.6199999999999992</v>
      </c>
      <c r="I349" s="6"/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>
        <v>0</v>
      </c>
      <c r="G350" s="6">
        <v>0</v>
      </c>
      <c r="H350" s="6">
        <v>0</v>
      </c>
      <c r="I350" s="6"/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0</v>
      </c>
      <c r="G351" s="6">
        <v>0</v>
      </c>
      <c r="H351" s="6">
        <v>0</v>
      </c>
      <c r="I351" s="6"/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0</v>
      </c>
      <c r="G352" s="6">
        <v>0</v>
      </c>
      <c r="H352" s="6">
        <v>0</v>
      </c>
      <c r="I352" s="6"/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0</v>
      </c>
      <c r="G353" s="6">
        <v>0</v>
      </c>
      <c r="H353" s="6">
        <v>0</v>
      </c>
      <c r="I353" s="6"/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>
        <v>0</v>
      </c>
      <c r="G354" s="6">
        <v>16.7</v>
      </c>
      <c r="H354" s="6">
        <v>0</v>
      </c>
      <c r="I354" s="6"/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0</v>
      </c>
      <c r="G355" s="6">
        <v>15.89</v>
      </c>
      <c r="H355" s="6">
        <v>0</v>
      </c>
      <c r="I355" s="6"/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0</v>
      </c>
      <c r="G356" s="6">
        <v>15.51</v>
      </c>
      <c r="H356" s="6">
        <v>0</v>
      </c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0</v>
      </c>
      <c r="G357" s="6">
        <v>7.72</v>
      </c>
      <c r="H357" s="6">
        <v>16.850000000000001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0</v>
      </c>
      <c r="G358" s="6">
        <v>0</v>
      </c>
      <c r="H358" s="6">
        <v>16.11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0</v>
      </c>
      <c r="G359" s="6">
        <v>0</v>
      </c>
      <c r="H359" s="6">
        <v>13.51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0</v>
      </c>
      <c r="G360" s="6">
        <v>0</v>
      </c>
      <c r="H360" s="6">
        <v>11.09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0</v>
      </c>
      <c r="G361" s="6">
        <v>0</v>
      </c>
      <c r="H361" s="6">
        <v>10.99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0</v>
      </c>
      <c r="G362" s="6">
        <v>0</v>
      </c>
      <c r="H362" s="6">
        <v>10.95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0</v>
      </c>
      <c r="G363" s="6">
        <v>0</v>
      </c>
      <c r="H363" s="6">
        <v>10.63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0</v>
      </c>
      <c r="G364" s="6">
        <v>0</v>
      </c>
      <c r="H364" s="6">
        <v>10.54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0</v>
      </c>
      <c r="G365" s="6">
        <v>0</v>
      </c>
      <c r="H365" s="6">
        <v>10.31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0</v>
      </c>
      <c r="G366" s="6">
        <v>0</v>
      </c>
      <c r="H366" s="6">
        <v>10.210000000000001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0</v>
      </c>
      <c r="G367" s="6">
        <v>0</v>
      </c>
      <c r="H367" s="6">
        <v>0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0</v>
      </c>
      <c r="G368" s="6">
        <v>0</v>
      </c>
      <c r="H368" s="6">
        <v>0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16.45</v>
      </c>
      <c r="G369" s="6">
        <v>0</v>
      </c>
      <c r="H369" s="6">
        <v>0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15.65</v>
      </c>
      <c r="G370" s="6">
        <v>0</v>
      </c>
      <c r="H370" s="6">
        <v>0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13.81</v>
      </c>
      <c r="G371" s="6">
        <v>0</v>
      </c>
      <c r="H371" s="6">
        <v>0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14.54</v>
      </c>
      <c r="G372" s="6">
        <v>17.13</v>
      </c>
      <c r="H372" s="6">
        <v>0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16.12</v>
      </c>
      <c r="G373" s="6">
        <v>16.63</v>
      </c>
      <c r="H373" s="6">
        <v>0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15.41</v>
      </c>
      <c r="G374" s="6">
        <v>16.21</v>
      </c>
      <c r="H374" s="6">
        <v>0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15.91</v>
      </c>
      <c r="G375" s="6">
        <v>13.06</v>
      </c>
      <c r="H375" s="6">
        <v>0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11.42</v>
      </c>
      <c r="H376" s="7">
        <v>0</v>
      </c>
      <c r="I376" s="17" t="s">
        <v>16</v>
      </c>
      <c r="J376" s="18"/>
      <c r="K376" s="17" t="s">
        <v>16</v>
      </c>
      <c r="L376" s="5"/>
      <c r="M376" s="2"/>
    </row>
    <row r="377" spans="1:13" ht="15.75">
      <c r="A377" s="2" t="s">
        <v>17</v>
      </c>
      <c r="B377" s="2"/>
      <c r="C377" s="9">
        <f t="shared" ref="C377:L377" si="18">SUM(C346:C376)</f>
        <v>0</v>
      </c>
      <c r="D377" s="9">
        <f t="shared" si="18"/>
        <v>0</v>
      </c>
      <c r="E377" s="9">
        <f t="shared" si="18"/>
        <v>0</v>
      </c>
      <c r="F377" s="9">
        <f t="shared" si="18"/>
        <v>107.89</v>
      </c>
      <c r="G377" s="9">
        <f t="shared" si="18"/>
        <v>186.97</v>
      </c>
      <c r="H377" s="9">
        <f t="shared" si="18"/>
        <v>163.38000000000002</v>
      </c>
      <c r="I377" s="9">
        <f t="shared" si="18"/>
        <v>0</v>
      </c>
      <c r="J377" s="9">
        <f t="shared" si="18"/>
        <v>0</v>
      </c>
      <c r="K377" s="9">
        <f t="shared" si="18"/>
        <v>0</v>
      </c>
      <c r="L377" s="9">
        <f t="shared" si="18"/>
        <v>0</v>
      </c>
      <c r="M377" s="2"/>
    </row>
    <row r="378" spans="1:13" ht="15.75">
      <c r="A378" s="2" t="s">
        <v>18</v>
      </c>
      <c r="B378" s="2"/>
      <c r="C378" s="10">
        <f t="shared" ref="C378:L378" si="19">C377*1.9835</f>
        <v>0</v>
      </c>
      <c r="D378" s="10">
        <f t="shared" si="19"/>
        <v>0</v>
      </c>
      <c r="E378" s="10">
        <f t="shared" si="19"/>
        <v>0</v>
      </c>
      <c r="F378" s="10">
        <f t="shared" si="19"/>
        <v>213.99981500000001</v>
      </c>
      <c r="G378" s="10">
        <f t="shared" si="19"/>
        <v>370.85499500000003</v>
      </c>
      <c r="H378" s="10">
        <f t="shared" si="19"/>
        <v>324.06423000000007</v>
      </c>
      <c r="I378" s="10">
        <f t="shared" si="19"/>
        <v>0</v>
      </c>
      <c r="J378" s="10">
        <f t="shared" si="19"/>
        <v>0</v>
      </c>
      <c r="K378" s="10">
        <f t="shared" si="19"/>
        <v>0</v>
      </c>
      <c r="L378" s="10">
        <f t="shared" si="19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19</v>
      </c>
      <c r="J379" s="9"/>
      <c r="K379" s="11">
        <v>34</v>
      </c>
      <c r="L379" s="9" t="s">
        <v>20</v>
      </c>
      <c r="M379" s="2"/>
    </row>
    <row r="380" spans="1:13" ht="16.5" thickBot="1">
      <c r="A380" s="12">
        <v>2009</v>
      </c>
      <c r="B380" s="12" t="s">
        <v>21</v>
      </c>
      <c r="C380" s="12"/>
      <c r="D380" s="13">
        <f>SUM(C377:L377)</f>
        <v>458.24</v>
      </c>
      <c r="E380" s="14" t="s">
        <v>17</v>
      </c>
      <c r="F380" s="14"/>
      <c r="G380" s="13">
        <f>D380*1.9835</f>
        <v>908.91904</v>
      </c>
      <c r="H380" s="14" t="s">
        <v>22</v>
      </c>
      <c r="I380" s="12" t="s">
        <v>23</v>
      </c>
      <c r="J380" s="12"/>
      <c r="K380" s="15">
        <v>92</v>
      </c>
      <c r="L380" s="12" t="s">
        <v>20</v>
      </c>
      <c r="M380" s="2"/>
    </row>
    <row r="381" spans="1:13" ht="15.75">
      <c r="A381" s="1" t="s">
        <v>0</v>
      </c>
      <c r="B381" s="2"/>
      <c r="C381" s="2"/>
      <c r="D381" s="16"/>
      <c r="E381" s="1"/>
      <c r="F381" s="1"/>
      <c r="G381" s="1"/>
      <c r="H381" s="16"/>
      <c r="I381" s="1"/>
      <c r="J381" s="2"/>
      <c r="K381" s="2"/>
      <c r="L381" s="2"/>
      <c r="M381" s="2"/>
    </row>
    <row r="382" spans="1:13" ht="15.75">
      <c r="A382" s="2" t="s">
        <v>1</v>
      </c>
      <c r="B382" s="2"/>
      <c r="C382" s="2"/>
      <c r="D382" s="2"/>
      <c r="E382" s="2"/>
      <c r="F382" s="2" t="s">
        <v>2</v>
      </c>
      <c r="G382" s="2"/>
      <c r="H382" s="2" t="s">
        <v>3</v>
      </c>
      <c r="I382" s="2"/>
      <c r="J382" s="2"/>
      <c r="K382" s="1"/>
      <c r="L382" s="2"/>
    </row>
    <row r="383" spans="1:13" ht="16.5" thickBot="1">
      <c r="A383" s="3" t="s">
        <v>4</v>
      </c>
      <c r="B383" s="3" t="s">
        <v>5</v>
      </c>
      <c r="C383" s="4" t="s">
        <v>6</v>
      </c>
      <c r="D383" s="4" t="s">
        <v>7</v>
      </c>
      <c r="E383" s="4" t="s">
        <v>8</v>
      </c>
      <c r="F383" s="4" t="s">
        <v>9</v>
      </c>
      <c r="G383" s="4" t="s">
        <v>10</v>
      </c>
      <c r="H383" s="4" t="s">
        <v>11</v>
      </c>
      <c r="I383" s="4" t="s">
        <v>12</v>
      </c>
      <c r="J383" s="4" t="s">
        <v>13</v>
      </c>
      <c r="K383" s="4" t="s">
        <v>14</v>
      </c>
      <c r="L383" s="4" t="s">
        <v>15</v>
      </c>
    </row>
    <row r="384" spans="1:13" ht="16.5" thickTop="1">
      <c r="A384" s="1">
        <v>2010</v>
      </c>
      <c r="B384" s="5">
        <v>1</v>
      </c>
      <c r="C384" s="6"/>
      <c r="D384" s="6"/>
      <c r="E384" s="6"/>
      <c r="F384" s="6"/>
      <c r="G384" s="6">
        <v>0</v>
      </c>
      <c r="H384" s="6">
        <v>23.7</v>
      </c>
      <c r="I384" s="6"/>
      <c r="J384" s="6"/>
      <c r="K384" s="6"/>
      <c r="L384" s="7"/>
    </row>
    <row r="385" spans="1:12" ht="15.75">
      <c r="A385" s="2"/>
      <c r="B385" s="5">
        <v>2</v>
      </c>
      <c r="C385" s="6"/>
      <c r="D385" s="6"/>
      <c r="E385" s="6"/>
      <c r="F385" s="6"/>
      <c r="G385" s="6">
        <v>0</v>
      </c>
      <c r="H385" s="6">
        <v>22.79</v>
      </c>
      <c r="I385" s="6"/>
      <c r="J385" s="6"/>
      <c r="K385" s="6"/>
      <c r="L385" s="7"/>
    </row>
    <row r="386" spans="1:12" ht="15.75">
      <c r="A386" s="2"/>
      <c r="B386" s="5">
        <v>3</v>
      </c>
      <c r="C386" s="6"/>
      <c r="D386" s="6"/>
      <c r="E386" s="6"/>
      <c r="F386" s="6"/>
      <c r="G386" s="6">
        <v>0</v>
      </c>
      <c r="H386" s="6">
        <v>18.04</v>
      </c>
      <c r="I386" s="6"/>
      <c r="J386" s="6"/>
      <c r="K386" s="6"/>
      <c r="L386" s="7"/>
    </row>
    <row r="387" spans="1:12" ht="15.75">
      <c r="A387" s="2"/>
      <c r="B387" s="5">
        <v>4</v>
      </c>
      <c r="C387" s="6"/>
      <c r="D387" s="6"/>
      <c r="E387" s="6"/>
      <c r="F387" s="6"/>
      <c r="G387" s="6">
        <v>0</v>
      </c>
      <c r="H387" s="6">
        <v>4.62</v>
      </c>
      <c r="I387" s="6"/>
      <c r="J387" s="6"/>
      <c r="K387" s="6"/>
      <c r="L387" s="7"/>
    </row>
    <row r="388" spans="1:12" ht="15.75">
      <c r="A388" s="2"/>
      <c r="B388" s="5">
        <v>5</v>
      </c>
      <c r="C388" s="6"/>
      <c r="D388" s="6"/>
      <c r="E388" s="6"/>
      <c r="F388" s="6"/>
      <c r="G388" s="6">
        <v>0</v>
      </c>
      <c r="H388" s="6">
        <v>0</v>
      </c>
      <c r="I388" s="6"/>
      <c r="J388" s="6"/>
      <c r="K388" s="6"/>
      <c r="L388" s="7"/>
    </row>
    <row r="389" spans="1:12" ht="15.75">
      <c r="A389" s="2"/>
      <c r="B389" s="5">
        <v>6</v>
      </c>
      <c r="C389" s="6"/>
      <c r="D389" s="6"/>
      <c r="E389" s="6"/>
      <c r="F389" s="6"/>
      <c r="G389" s="6">
        <v>0</v>
      </c>
      <c r="H389" s="6">
        <v>0</v>
      </c>
      <c r="I389" s="6"/>
      <c r="J389" s="6"/>
      <c r="K389" s="6"/>
      <c r="L389" s="7"/>
    </row>
    <row r="390" spans="1:12" ht="15.75">
      <c r="A390" s="2"/>
      <c r="B390" s="5">
        <v>7</v>
      </c>
      <c r="C390" s="6"/>
      <c r="D390" s="6"/>
      <c r="E390" s="6"/>
      <c r="F390" s="6"/>
      <c r="G390" s="6">
        <v>0</v>
      </c>
      <c r="H390" s="6">
        <v>0</v>
      </c>
      <c r="I390" s="6"/>
      <c r="J390" s="6"/>
      <c r="K390" s="6"/>
      <c r="L390" s="7"/>
    </row>
    <row r="391" spans="1:12" ht="15.75">
      <c r="A391" s="2"/>
      <c r="B391" s="5">
        <v>8</v>
      </c>
      <c r="C391" s="6"/>
      <c r="D391" s="6"/>
      <c r="E391" s="6"/>
      <c r="F391" s="6"/>
      <c r="G391" s="6">
        <v>0</v>
      </c>
      <c r="H391" s="6">
        <v>0</v>
      </c>
      <c r="I391" s="6"/>
      <c r="J391" s="6"/>
      <c r="K391" s="6"/>
      <c r="L391" s="7"/>
    </row>
    <row r="392" spans="1:12" ht="15.75">
      <c r="A392" s="2"/>
      <c r="B392" s="5">
        <v>9</v>
      </c>
      <c r="C392" s="6"/>
      <c r="D392" s="6"/>
      <c r="E392" s="6"/>
      <c r="F392" s="6"/>
      <c r="G392" s="6">
        <v>0</v>
      </c>
      <c r="H392" s="6">
        <v>0</v>
      </c>
      <c r="I392" s="6"/>
      <c r="J392" s="6"/>
      <c r="K392" s="6"/>
      <c r="L392" s="7"/>
    </row>
    <row r="393" spans="1:12" ht="15.75">
      <c r="A393" s="2"/>
      <c r="B393" s="5">
        <v>10</v>
      </c>
      <c r="C393" s="6"/>
      <c r="D393" s="6"/>
      <c r="E393" s="6"/>
      <c r="F393" s="6"/>
      <c r="G393" s="6">
        <v>0</v>
      </c>
      <c r="H393" s="6">
        <v>0</v>
      </c>
      <c r="I393" s="6"/>
      <c r="J393" s="6"/>
      <c r="K393" s="6"/>
      <c r="L393" s="7"/>
    </row>
    <row r="394" spans="1:12" ht="15.75">
      <c r="A394" s="2"/>
      <c r="B394" s="5">
        <v>11</v>
      </c>
      <c r="C394" s="6"/>
      <c r="D394" s="6"/>
      <c r="E394" s="6"/>
      <c r="F394" s="6"/>
      <c r="G394" s="6">
        <v>0</v>
      </c>
      <c r="H394" s="6">
        <v>2.02</v>
      </c>
      <c r="I394" s="6"/>
      <c r="J394" s="6"/>
      <c r="K394" s="6"/>
      <c r="L394" s="7"/>
    </row>
    <row r="395" spans="1:12" ht="15.75">
      <c r="A395" s="2"/>
      <c r="B395" s="5">
        <v>12</v>
      </c>
      <c r="C395" s="6"/>
      <c r="D395" s="6"/>
      <c r="E395" s="6"/>
      <c r="F395" s="6"/>
      <c r="G395" s="6">
        <v>0</v>
      </c>
      <c r="H395" s="6">
        <v>14.2</v>
      </c>
      <c r="I395" s="6"/>
      <c r="J395" s="6"/>
      <c r="K395" s="6"/>
      <c r="L395" s="7"/>
    </row>
    <row r="396" spans="1:12" ht="15.75">
      <c r="A396" s="2"/>
      <c r="B396" s="5">
        <v>13</v>
      </c>
      <c r="C396" s="6"/>
      <c r="D396" s="6"/>
      <c r="E396" s="6"/>
      <c r="F396" s="6"/>
      <c r="G396" s="6">
        <v>1.2</v>
      </c>
      <c r="H396" s="6">
        <v>19.39</v>
      </c>
      <c r="I396" s="6"/>
      <c r="J396" s="6"/>
      <c r="K396" s="6"/>
      <c r="L396" s="7"/>
    </row>
    <row r="397" spans="1:12" ht="15.75">
      <c r="A397" s="2"/>
      <c r="B397" s="5">
        <v>14</v>
      </c>
      <c r="C397" s="6"/>
      <c r="D397" s="6"/>
      <c r="E397" s="6"/>
      <c r="F397" s="6"/>
      <c r="G397" s="6">
        <v>13.18</v>
      </c>
      <c r="H397" s="6">
        <v>24.95</v>
      </c>
      <c r="I397" s="6"/>
      <c r="J397" s="6"/>
      <c r="K397" s="6"/>
      <c r="L397" s="7"/>
    </row>
    <row r="398" spans="1:12" ht="15.75">
      <c r="A398" s="2"/>
      <c r="B398" s="5">
        <v>15</v>
      </c>
      <c r="C398" s="6"/>
      <c r="D398" s="6"/>
      <c r="E398" s="6"/>
      <c r="F398" s="6"/>
      <c r="G398" s="6">
        <v>28.26</v>
      </c>
      <c r="H398" s="6">
        <v>24.78</v>
      </c>
      <c r="I398" s="6"/>
      <c r="J398" s="6"/>
      <c r="K398" s="6"/>
      <c r="L398" s="7"/>
    </row>
    <row r="399" spans="1:12" ht="15.75">
      <c r="A399" s="2"/>
      <c r="B399" s="5">
        <v>16</v>
      </c>
      <c r="C399" s="6"/>
      <c r="D399" s="6"/>
      <c r="E399" s="6"/>
      <c r="F399" s="6"/>
      <c r="G399" s="6">
        <v>28.23</v>
      </c>
      <c r="H399" s="6">
        <v>17.62</v>
      </c>
      <c r="I399" s="6"/>
      <c r="J399" s="6"/>
      <c r="K399" s="6"/>
      <c r="L399" s="7"/>
    </row>
    <row r="400" spans="1:12" ht="15.75">
      <c r="A400" s="2"/>
      <c r="B400" s="5">
        <v>17</v>
      </c>
      <c r="C400" s="6"/>
      <c r="D400" s="6"/>
      <c r="E400" s="6"/>
      <c r="F400" s="6"/>
      <c r="G400" s="6">
        <v>8.8800000000000008</v>
      </c>
      <c r="H400" s="6">
        <v>11.54</v>
      </c>
      <c r="I400" s="6"/>
      <c r="J400" s="6"/>
      <c r="K400" s="6"/>
      <c r="L400" s="7"/>
    </row>
    <row r="401" spans="1:12" ht="15.75">
      <c r="A401" s="2"/>
      <c r="B401" s="5">
        <v>18</v>
      </c>
      <c r="C401" s="6"/>
      <c r="D401" s="6"/>
      <c r="E401" s="6"/>
      <c r="F401" s="6"/>
      <c r="G401" s="6">
        <v>0</v>
      </c>
      <c r="H401" s="6">
        <v>2.98</v>
      </c>
      <c r="I401" s="6"/>
      <c r="J401" s="6"/>
      <c r="K401" s="6"/>
      <c r="L401" s="7"/>
    </row>
    <row r="402" spans="1:12" ht="15.75">
      <c r="A402" s="2"/>
      <c r="B402" s="5">
        <v>19</v>
      </c>
      <c r="C402" s="6"/>
      <c r="D402" s="6"/>
      <c r="E402" s="6"/>
      <c r="F402" s="6"/>
      <c r="G402" s="6">
        <v>0</v>
      </c>
      <c r="H402" s="6">
        <v>0</v>
      </c>
      <c r="I402" s="6"/>
      <c r="J402" s="6"/>
      <c r="K402" s="6"/>
      <c r="L402" s="7"/>
    </row>
    <row r="403" spans="1:12" ht="15.75">
      <c r="A403" s="2"/>
      <c r="B403" s="5">
        <v>20</v>
      </c>
      <c r="C403" s="6"/>
      <c r="D403" s="6"/>
      <c r="E403" s="6"/>
      <c r="F403" s="6"/>
      <c r="G403" s="6">
        <v>0</v>
      </c>
      <c r="H403" s="6">
        <v>0</v>
      </c>
      <c r="I403" s="6"/>
      <c r="J403" s="6"/>
      <c r="K403" s="6"/>
      <c r="L403" s="7"/>
    </row>
    <row r="404" spans="1:12" ht="15.75">
      <c r="A404" s="2"/>
      <c r="B404" s="5">
        <v>21</v>
      </c>
      <c r="C404" s="6"/>
      <c r="D404" s="6"/>
      <c r="E404" s="6"/>
      <c r="F404" s="6"/>
      <c r="G404" s="6">
        <v>0</v>
      </c>
      <c r="H404" s="6">
        <v>0</v>
      </c>
      <c r="I404" s="6"/>
      <c r="J404" s="6"/>
      <c r="K404" s="6"/>
      <c r="L404" s="7"/>
    </row>
    <row r="405" spans="1:12" ht="15.75">
      <c r="A405" s="2"/>
      <c r="B405" s="5">
        <v>22</v>
      </c>
      <c r="C405" s="6"/>
      <c r="D405" s="6"/>
      <c r="E405" s="6"/>
      <c r="F405" s="6"/>
      <c r="G405" s="6">
        <v>0</v>
      </c>
      <c r="H405" s="6">
        <v>0</v>
      </c>
      <c r="I405" s="6"/>
      <c r="J405" s="6"/>
      <c r="K405" s="6"/>
      <c r="L405" s="7"/>
    </row>
    <row r="406" spans="1:12" ht="15.75">
      <c r="A406" s="2"/>
      <c r="B406" s="5">
        <v>23</v>
      </c>
      <c r="C406" s="6"/>
      <c r="D406" s="6"/>
      <c r="E406" s="6"/>
      <c r="F406" s="6"/>
      <c r="G406" s="6">
        <v>0</v>
      </c>
      <c r="H406" s="6">
        <v>0</v>
      </c>
      <c r="I406" s="6"/>
      <c r="J406" s="6"/>
      <c r="K406" s="6"/>
      <c r="L406" s="7"/>
    </row>
    <row r="407" spans="1:12" ht="15.75">
      <c r="A407" s="2"/>
      <c r="B407" s="5">
        <v>24</v>
      </c>
      <c r="C407" s="6"/>
      <c r="D407" s="6"/>
      <c r="E407" s="6"/>
      <c r="F407" s="6"/>
      <c r="G407" s="6">
        <v>0</v>
      </c>
      <c r="H407" s="6">
        <v>0</v>
      </c>
      <c r="I407" s="6"/>
      <c r="J407" s="6"/>
      <c r="K407" s="6"/>
      <c r="L407" s="7"/>
    </row>
    <row r="408" spans="1:12" ht="15.75">
      <c r="A408" s="2"/>
      <c r="B408" s="5">
        <v>25</v>
      </c>
      <c r="C408" s="6"/>
      <c r="D408" s="6"/>
      <c r="E408" s="6"/>
      <c r="F408" s="6"/>
      <c r="G408" s="6">
        <v>0</v>
      </c>
      <c r="H408" s="6">
        <v>0</v>
      </c>
      <c r="I408" s="6"/>
      <c r="J408" s="6"/>
      <c r="K408" s="6"/>
      <c r="L408" s="7"/>
    </row>
    <row r="409" spans="1:12" ht="15.75">
      <c r="A409" s="2"/>
      <c r="B409" s="5">
        <v>26</v>
      </c>
      <c r="C409" s="6"/>
      <c r="D409" s="6"/>
      <c r="E409" s="6"/>
      <c r="F409" s="6"/>
      <c r="G409" s="6">
        <v>2.38</v>
      </c>
      <c r="H409" s="6">
        <v>0</v>
      </c>
      <c r="I409" s="6"/>
      <c r="J409" s="6"/>
      <c r="K409" s="6"/>
      <c r="L409" s="7"/>
    </row>
    <row r="410" spans="1:12" ht="15.75">
      <c r="A410" s="2"/>
      <c r="B410" s="5">
        <v>27</v>
      </c>
      <c r="C410" s="6"/>
      <c r="D410" s="6"/>
      <c r="E410" s="6"/>
      <c r="F410" s="6"/>
      <c r="G410" s="6">
        <v>17.61</v>
      </c>
      <c r="H410" s="6">
        <v>0</v>
      </c>
      <c r="I410" s="6"/>
      <c r="J410" s="6"/>
      <c r="K410" s="6"/>
      <c r="L410" s="7"/>
    </row>
    <row r="411" spans="1:12" ht="15.75">
      <c r="A411" s="2"/>
      <c r="B411" s="5">
        <v>28</v>
      </c>
      <c r="C411" s="6"/>
      <c r="D411" s="6"/>
      <c r="E411" s="6"/>
      <c r="F411" s="6"/>
      <c r="G411" s="6">
        <v>17.14</v>
      </c>
      <c r="H411" s="6">
        <v>0</v>
      </c>
      <c r="I411" s="6"/>
      <c r="J411" s="6"/>
      <c r="K411" s="6"/>
      <c r="L411" s="7"/>
    </row>
    <row r="412" spans="1:12" ht="15.75">
      <c r="A412" s="2"/>
      <c r="B412" s="5">
        <v>29</v>
      </c>
      <c r="C412" s="6"/>
      <c r="D412" s="6"/>
      <c r="E412" s="6"/>
      <c r="F412" s="6"/>
      <c r="G412" s="6">
        <v>24.52</v>
      </c>
      <c r="H412" s="6">
        <v>0</v>
      </c>
      <c r="I412" s="6"/>
      <c r="J412" s="6"/>
      <c r="K412" s="6"/>
      <c r="L412" s="7"/>
    </row>
    <row r="413" spans="1:12" ht="15.75">
      <c r="A413" s="2"/>
      <c r="B413" s="5">
        <v>30</v>
      </c>
      <c r="C413" s="6"/>
      <c r="D413" s="6"/>
      <c r="E413" s="6"/>
      <c r="F413" s="6"/>
      <c r="G413" s="6">
        <v>25.84</v>
      </c>
      <c r="H413" s="6">
        <v>0</v>
      </c>
      <c r="I413" s="6"/>
      <c r="J413" s="6"/>
      <c r="K413" s="6"/>
      <c r="L413" s="7"/>
    </row>
    <row r="414" spans="1:12" ht="15.75">
      <c r="A414" s="2"/>
      <c r="B414" s="5">
        <v>31</v>
      </c>
      <c r="C414" s="7"/>
      <c r="D414" s="8" t="s">
        <v>16</v>
      </c>
      <c r="E414" s="7"/>
      <c r="F414" s="8" t="s">
        <v>16</v>
      </c>
      <c r="G414" s="6">
        <v>24.93</v>
      </c>
      <c r="H414" s="7">
        <v>0</v>
      </c>
      <c r="I414" s="17" t="s">
        <v>16</v>
      </c>
      <c r="J414" s="18"/>
      <c r="K414" s="17" t="s">
        <v>16</v>
      </c>
      <c r="L414" s="5"/>
    </row>
    <row r="415" spans="1:12" ht="15.75">
      <c r="A415" s="2" t="s">
        <v>17</v>
      </c>
      <c r="B415" s="2"/>
      <c r="C415" s="9">
        <f t="shared" ref="C415:L415" si="20">SUM(C384:C414)</f>
        <v>0</v>
      </c>
      <c r="D415" s="9">
        <f t="shared" si="20"/>
        <v>0</v>
      </c>
      <c r="E415" s="9">
        <f t="shared" si="20"/>
        <v>0</v>
      </c>
      <c r="F415" s="9">
        <f t="shared" si="20"/>
        <v>0</v>
      </c>
      <c r="G415" s="9">
        <f t="shared" si="20"/>
        <v>192.17000000000002</v>
      </c>
      <c r="H415" s="9">
        <f t="shared" si="20"/>
        <v>186.63</v>
      </c>
      <c r="I415" s="9">
        <f t="shared" si="20"/>
        <v>0</v>
      </c>
      <c r="J415" s="9">
        <f t="shared" si="20"/>
        <v>0</v>
      </c>
      <c r="K415" s="9">
        <f t="shared" si="20"/>
        <v>0</v>
      </c>
      <c r="L415" s="9">
        <f t="shared" si="20"/>
        <v>0</v>
      </c>
    </row>
    <row r="416" spans="1:12" ht="15.75">
      <c r="A416" s="2" t="s">
        <v>18</v>
      </c>
      <c r="B416" s="2"/>
      <c r="C416" s="10">
        <f t="shared" ref="C416:L416" si="21">C415*1.9835</f>
        <v>0</v>
      </c>
      <c r="D416" s="10">
        <f t="shared" si="21"/>
        <v>0</v>
      </c>
      <c r="E416" s="10">
        <f t="shared" si="21"/>
        <v>0</v>
      </c>
      <c r="F416" s="10">
        <f t="shared" si="21"/>
        <v>0</v>
      </c>
      <c r="G416" s="10">
        <f t="shared" si="21"/>
        <v>381.16919500000006</v>
      </c>
      <c r="H416" s="10">
        <f t="shared" si="21"/>
        <v>370.18060500000001</v>
      </c>
      <c r="I416" s="10">
        <f t="shared" si="21"/>
        <v>0</v>
      </c>
      <c r="J416" s="10">
        <f t="shared" si="21"/>
        <v>0</v>
      </c>
      <c r="K416" s="10">
        <f t="shared" si="21"/>
        <v>0</v>
      </c>
      <c r="L416" s="10">
        <f t="shared" si="21"/>
        <v>0</v>
      </c>
    </row>
    <row r="417" spans="1:12" ht="15.75">
      <c r="A417" s="2"/>
      <c r="B417" s="2"/>
      <c r="C417" s="9"/>
      <c r="D417" s="9"/>
      <c r="E417" s="9"/>
      <c r="F417" s="9"/>
      <c r="G417" s="9"/>
      <c r="H417" s="9"/>
      <c r="I417" s="9" t="s">
        <v>19</v>
      </c>
      <c r="J417" s="9"/>
      <c r="K417" s="11">
        <v>23</v>
      </c>
      <c r="L417" s="9" t="s">
        <v>20</v>
      </c>
    </row>
    <row r="418" spans="1:12" ht="16.5" thickBot="1">
      <c r="A418" s="12">
        <v>2010</v>
      </c>
      <c r="B418" s="12" t="s">
        <v>21</v>
      </c>
      <c r="C418" s="12"/>
      <c r="D418" s="13">
        <f>SUM(C415:L415)</f>
        <v>378.8</v>
      </c>
      <c r="E418" s="14" t="s">
        <v>17</v>
      </c>
      <c r="F418" s="14"/>
      <c r="G418" s="13">
        <f>D418*1.9835</f>
        <v>751.34980000000007</v>
      </c>
      <c r="H418" s="14" t="s">
        <v>22</v>
      </c>
      <c r="I418" s="12" t="s">
        <v>23</v>
      </c>
      <c r="J418" s="12"/>
      <c r="K418" s="15">
        <v>37</v>
      </c>
      <c r="L418" s="12" t="s">
        <v>20</v>
      </c>
    </row>
  </sheetData>
  <mergeCells count="1">
    <mergeCell ref="C170:L170"/>
  </mergeCells>
  <phoneticPr fontId="0" type="noConversion"/>
  <pageMargins left="1" right="0.191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3"/>
  <sheetViews>
    <sheetView tabSelected="1" topLeftCell="A193" zoomScale="90" zoomScaleNormal="90" workbookViewId="0">
      <selection activeCell="O208" sqref="O208"/>
    </sheetView>
  </sheetViews>
  <sheetFormatPr defaultRowHeight="15"/>
  <sheetData>
    <row r="1" spans="1:12" ht="15.75">
      <c r="A1" s="1" t="s">
        <v>0</v>
      </c>
      <c r="B1" s="2"/>
      <c r="C1" s="2"/>
      <c r="D1" s="16"/>
      <c r="E1" s="1"/>
      <c r="F1" s="1"/>
      <c r="G1" s="1"/>
      <c r="H1" s="16"/>
      <c r="I1" s="1"/>
      <c r="J1" s="2"/>
      <c r="K1" s="2"/>
      <c r="L1" s="2"/>
    </row>
    <row r="2" spans="1:12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/>
      <c r="K2" s="1"/>
      <c r="L2" s="2"/>
    </row>
    <row r="3" spans="1:12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</row>
    <row r="4" spans="1:12" ht="16.5" thickTop="1">
      <c r="A4" s="1">
        <v>2011</v>
      </c>
      <c r="B4" s="5">
        <v>1</v>
      </c>
      <c r="C4" s="6"/>
      <c r="D4" s="6"/>
      <c r="E4" s="6"/>
      <c r="F4" s="6"/>
      <c r="G4" s="6">
        <v>18.52</v>
      </c>
      <c r="H4" s="6">
        <v>0</v>
      </c>
      <c r="I4" s="6"/>
      <c r="J4" s="6"/>
      <c r="K4" s="6"/>
      <c r="L4" s="7"/>
    </row>
    <row r="5" spans="1:12" ht="15.75">
      <c r="A5" s="2"/>
      <c r="B5" s="5">
        <v>2</v>
      </c>
      <c r="C5" s="6"/>
      <c r="D5" s="6"/>
      <c r="E5" s="6"/>
      <c r="F5" s="6"/>
      <c r="G5" s="6">
        <v>22.56</v>
      </c>
      <c r="H5" s="6">
        <v>6.4</v>
      </c>
      <c r="I5" s="6"/>
      <c r="J5" s="6"/>
      <c r="K5" s="6"/>
      <c r="L5" s="7"/>
    </row>
    <row r="6" spans="1:12" ht="15.75">
      <c r="A6" s="2"/>
      <c r="B6" s="5">
        <v>3</v>
      </c>
      <c r="C6" s="6"/>
      <c r="D6" s="6"/>
      <c r="E6" s="6"/>
      <c r="F6" s="6"/>
      <c r="G6" s="6">
        <v>15.55</v>
      </c>
      <c r="H6" s="6">
        <v>10.4</v>
      </c>
      <c r="I6" s="6"/>
      <c r="J6" s="6"/>
      <c r="K6" s="6"/>
      <c r="L6" s="7"/>
    </row>
    <row r="7" spans="1:12" ht="15.75">
      <c r="A7" s="2"/>
      <c r="B7" s="5">
        <v>4</v>
      </c>
      <c r="C7" s="6"/>
      <c r="D7" s="6"/>
      <c r="E7" s="6"/>
      <c r="F7" s="6"/>
      <c r="G7" s="6">
        <v>13.95</v>
      </c>
      <c r="H7" s="6">
        <v>10.1</v>
      </c>
      <c r="I7" s="6"/>
      <c r="J7" s="6"/>
      <c r="K7" s="6"/>
      <c r="L7" s="7"/>
    </row>
    <row r="8" spans="1:12" ht="15.75">
      <c r="A8" s="2"/>
      <c r="B8" s="5">
        <v>5</v>
      </c>
      <c r="C8" s="6"/>
      <c r="D8" s="6"/>
      <c r="E8" s="6"/>
      <c r="F8" s="6"/>
      <c r="G8" s="6">
        <v>18.78</v>
      </c>
      <c r="H8" s="6">
        <v>2.6</v>
      </c>
      <c r="I8" s="6"/>
      <c r="J8" s="6"/>
      <c r="K8" s="6"/>
      <c r="L8" s="7"/>
    </row>
    <row r="9" spans="1:12" ht="15.75">
      <c r="A9" s="2"/>
      <c r="B9" s="5">
        <v>6</v>
      </c>
      <c r="C9" s="6"/>
      <c r="D9" s="6"/>
      <c r="E9" s="6"/>
      <c r="F9" s="6"/>
      <c r="G9" s="6">
        <v>6.6</v>
      </c>
      <c r="H9" s="6">
        <v>0</v>
      </c>
      <c r="I9" s="6"/>
      <c r="J9" s="6"/>
      <c r="K9" s="6"/>
      <c r="L9" s="7"/>
    </row>
    <row r="10" spans="1:12" ht="15.75">
      <c r="A10" s="2"/>
      <c r="B10" s="5">
        <v>7</v>
      </c>
      <c r="C10" s="6"/>
      <c r="D10" s="6"/>
      <c r="E10" s="6"/>
      <c r="F10" s="6"/>
      <c r="G10" s="6">
        <v>0</v>
      </c>
      <c r="H10" s="6">
        <v>0</v>
      </c>
      <c r="I10" s="6"/>
      <c r="J10" s="6"/>
      <c r="K10" s="6"/>
      <c r="L10" s="7"/>
    </row>
    <row r="11" spans="1:12" ht="15.75">
      <c r="A11" s="2"/>
      <c r="B11" s="5">
        <v>8</v>
      </c>
      <c r="C11" s="6"/>
      <c r="D11" s="6"/>
      <c r="E11" s="6"/>
      <c r="F11" s="6"/>
      <c r="G11" s="6">
        <v>0</v>
      </c>
      <c r="H11" s="6">
        <v>0</v>
      </c>
      <c r="I11" s="6"/>
      <c r="J11" s="6"/>
      <c r="K11" s="6"/>
      <c r="L11" s="7"/>
    </row>
    <row r="12" spans="1:12" ht="15.75">
      <c r="A12" s="2"/>
      <c r="B12" s="5">
        <v>9</v>
      </c>
      <c r="C12" s="6"/>
      <c r="D12" s="6"/>
      <c r="E12" s="6"/>
      <c r="F12" s="6"/>
      <c r="G12" s="6">
        <v>0</v>
      </c>
      <c r="H12" s="6">
        <v>0</v>
      </c>
      <c r="I12" s="6"/>
      <c r="J12" s="6"/>
      <c r="K12" s="6"/>
      <c r="L12" s="7"/>
    </row>
    <row r="13" spans="1:12" ht="15.75">
      <c r="A13" s="2"/>
      <c r="B13" s="5">
        <v>10</v>
      </c>
      <c r="C13" s="6"/>
      <c r="D13" s="6"/>
      <c r="E13" s="6"/>
      <c r="F13" s="6"/>
      <c r="G13" s="6">
        <v>0</v>
      </c>
      <c r="H13" s="6">
        <v>0</v>
      </c>
      <c r="I13" s="6"/>
      <c r="J13" s="6"/>
      <c r="K13" s="6"/>
      <c r="L13" s="7"/>
    </row>
    <row r="14" spans="1:12" ht="15.75">
      <c r="A14" s="2"/>
      <c r="B14" s="5">
        <v>11</v>
      </c>
      <c r="C14" s="6"/>
      <c r="D14" s="6"/>
      <c r="E14" s="6"/>
      <c r="F14" s="6"/>
      <c r="G14" s="6">
        <v>0</v>
      </c>
      <c r="H14" s="6">
        <v>0</v>
      </c>
      <c r="I14" s="6"/>
      <c r="J14" s="6"/>
      <c r="K14" s="6"/>
      <c r="L14" s="7"/>
    </row>
    <row r="15" spans="1:12" ht="15.75">
      <c r="A15" s="2"/>
      <c r="B15" s="5">
        <v>12</v>
      </c>
      <c r="C15" s="6"/>
      <c r="D15" s="6"/>
      <c r="E15" s="6"/>
      <c r="F15" s="6"/>
      <c r="G15" s="6">
        <v>0</v>
      </c>
      <c r="H15" s="6">
        <v>0</v>
      </c>
      <c r="I15" s="6"/>
      <c r="J15" s="6"/>
      <c r="K15" s="6"/>
      <c r="L15" s="7"/>
    </row>
    <row r="16" spans="1:12" ht="15.75">
      <c r="A16" s="2"/>
      <c r="B16" s="5">
        <v>13</v>
      </c>
      <c r="C16" s="6"/>
      <c r="D16" s="6"/>
      <c r="E16" s="6"/>
      <c r="F16" s="6"/>
      <c r="G16" s="6">
        <v>1.9</v>
      </c>
      <c r="H16" s="6">
        <v>0</v>
      </c>
      <c r="I16" s="6"/>
      <c r="J16" s="6"/>
      <c r="K16" s="6"/>
      <c r="L16" s="7"/>
    </row>
    <row r="17" spans="1:12" ht="15.75">
      <c r="A17" s="2"/>
      <c r="B17" s="5">
        <v>14</v>
      </c>
      <c r="C17" s="6"/>
      <c r="D17" s="6"/>
      <c r="E17" s="6"/>
      <c r="F17" s="6"/>
      <c r="G17" s="6">
        <v>4.7</v>
      </c>
      <c r="H17" s="6">
        <v>0</v>
      </c>
      <c r="I17" s="6"/>
      <c r="J17" s="6"/>
      <c r="K17" s="6"/>
      <c r="L17" s="7"/>
    </row>
    <row r="18" spans="1:12" ht="15.75">
      <c r="A18" s="2"/>
      <c r="B18" s="5">
        <v>15</v>
      </c>
      <c r="C18" s="6"/>
      <c r="D18" s="6"/>
      <c r="E18" s="6"/>
      <c r="F18" s="6"/>
      <c r="G18" s="6">
        <v>0</v>
      </c>
      <c r="H18" s="6">
        <v>0</v>
      </c>
      <c r="I18" s="6"/>
      <c r="J18" s="6"/>
      <c r="K18" s="6"/>
      <c r="L18" s="7"/>
    </row>
    <row r="19" spans="1:12" ht="15.75">
      <c r="A19" s="2"/>
      <c r="B19" s="5">
        <v>16</v>
      </c>
      <c r="C19" s="6"/>
      <c r="D19" s="6"/>
      <c r="E19" s="6"/>
      <c r="F19" s="6">
        <v>5.13</v>
      </c>
      <c r="G19" s="6">
        <v>0</v>
      </c>
      <c r="H19" s="6">
        <v>0</v>
      </c>
      <c r="I19" s="6"/>
      <c r="J19" s="6"/>
      <c r="K19" s="6"/>
      <c r="L19" s="7"/>
    </row>
    <row r="20" spans="1:12" ht="15.75">
      <c r="A20" s="2"/>
      <c r="B20" s="5">
        <v>17</v>
      </c>
      <c r="C20" s="6"/>
      <c r="D20" s="6"/>
      <c r="E20" s="6"/>
      <c r="F20" s="6">
        <v>0</v>
      </c>
      <c r="G20" s="6">
        <v>3.6</v>
      </c>
      <c r="H20" s="6">
        <v>0</v>
      </c>
      <c r="I20" s="6"/>
      <c r="J20" s="6"/>
      <c r="K20" s="6"/>
      <c r="L20" s="7"/>
    </row>
    <row r="21" spans="1:12" ht="15.75">
      <c r="A21" s="2"/>
      <c r="B21" s="5">
        <v>18</v>
      </c>
      <c r="C21" s="6"/>
      <c r="D21" s="6"/>
      <c r="E21" s="6"/>
      <c r="F21" s="6">
        <v>0</v>
      </c>
      <c r="G21" s="6">
        <v>20.37</v>
      </c>
      <c r="H21" s="6">
        <v>2.6</v>
      </c>
      <c r="I21" s="6"/>
      <c r="J21" s="6"/>
      <c r="K21" s="6"/>
      <c r="L21" s="7"/>
    </row>
    <row r="22" spans="1:12" ht="15.75">
      <c r="A22" s="2"/>
      <c r="B22" s="5">
        <v>19</v>
      </c>
      <c r="C22" s="6"/>
      <c r="D22" s="6"/>
      <c r="E22" s="6"/>
      <c r="F22" s="6">
        <v>0</v>
      </c>
      <c r="G22" s="6">
        <v>22.65</v>
      </c>
      <c r="H22" s="6">
        <v>11.2</v>
      </c>
      <c r="I22" s="6"/>
      <c r="J22" s="6"/>
      <c r="K22" s="6"/>
      <c r="L22" s="7"/>
    </row>
    <row r="23" spans="1:12" ht="15.75">
      <c r="A23" s="2"/>
      <c r="B23" s="5">
        <v>20</v>
      </c>
      <c r="C23" s="6"/>
      <c r="D23" s="6"/>
      <c r="E23" s="6"/>
      <c r="F23" s="6">
        <v>0</v>
      </c>
      <c r="G23" s="6">
        <v>22.36</v>
      </c>
      <c r="H23" s="6">
        <v>3.3</v>
      </c>
      <c r="I23" s="6"/>
      <c r="J23" s="6"/>
      <c r="K23" s="6"/>
      <c r="L23" s="7"/>
    </row>
    <row r="24" spans="1:12" ht="15.75">
      <c r="A24" s="2"/>
      <c r="B24" s="5">
        <v>21</v>
      </c>
      <c r="C24" s="6"/>
      <c r="D24" s="6"/>
      <c r="E24" s="6"/>
      <c r="F24" s="6">
        <v>0</v>
      </c>
      <c r="G24" s="6">
        <v>22.33</v>
      </c>
      <c r="H24" s="6">
        <v>0</v>
      </c>
      <c r="I24" s="6"/>
      <c r="J24" s="6"/>
      <c r="K24" s="6"/>
      <c r="L24" s="7"/>
    </row>
    <row r="25" spans="1:12" ht="15.75">
      <c r="A25" s="2"/>
      <c r="B25" s="5">
        <v>22</v>
      </c>
      <c r="C25" s="6"/>
      <c r="D25" s="6"/>
      <c r="E25" s="6"/>
      <c r="F25" s="6">
        <v>0</v>
      </c>
      <c r="G25" s="6">
        <v>15.58</v>
      </c>
      <c r="H25" s="6">
        <v>0</v>
      </c>
      <c r="I25" s="6"/>
      <c r="J25" s="6"/>
      <c r="K25" s="6"/>
      <c r="L25" s="7"/>
    </row>
    <row r="26" spans="1:12" ht="15.75">
      <c r="A26" s="2"/>
      <c r="B26" s="5">
        <v>23</v>
      </c>
      <c r="C26" s="6"/>
      <c r="D26" s="6"/>
      <c r="E26" s="6"/>
      <c r="F26" s="6">
        <v>0</v>
      </c>
      <c r="G26" s="6">
        <v>3.6</v>
      </c>
      <c r="H26" s="6">
        <v>0</v>
      </c>
      <c r="I26" s="6"/>
      <c r="J26" s="6"/>
      <c r="K26" s="6"/>
      <c r="L26" s="7"/>
    </row>
    <row r="27" spans="1:12" ht="15.75">
      <c r="A27" s="2"/>
      <c r="B27" s="5">
        <v>24</v>
      </c>
      <c r="C27" s="6"/>
      <c r="D27" s="6"/>
      <c r="E27" s="6"/>
      <c r="F27" s="6">
        <v>0</v>
      </c>
      <c r="G27" s="6">
        <v>0</v>
      </c>
      <c r="H27" s="6">
        <v>0</v>
      </c>
      <c r="I27" s="6"/>
      <c r="J27" s="6"/>
      <c r="K27" s="6"/>
      <c r="L27" s="7"/>
    </row>
    <row r="28" spans="1:12" ht="15.75">
      <c r="A28" s="2"/>
      <c r="B28" s="5">
        <v>25</v>
      </c>
      <c r="C28" s="6"/>
      <c r="D28" s="6"/>
      <c r="E28" s="6"/>
      <c r="F28" s="6">
        <v>0</v>
      </c>
      <c r="G28" s="6">
        <v>8.1999999999999993</v>
      </c>
      <c r="H28" s="6">
        <v>0</v>
      </c>
      <c r="I28" s="6"/>
      <c r="J28" s="6"/>
      <c r="K28" s="6"/>
      <c r="L28" s="7"/>
    </row>
    <row r="29" spans="1:12" ht="15.75">
      <c r="A29" s="2"/>
      <c r="B29" s="5">
        <v>26</v>
      </c>
      <c r="C29" s="6"/>
      <c r="D29" s="6"/>
      <c r="E29" s="6"/>
      <c r="F29" s="6">
        <v>0</v>
      </c>
      <c r="G29" s="6">
        <v>15.34</v>
      </c>
      <c r="H29" s="6">
        <v>0</v>
      </c>
      <c r="I29" s="6"/>
      <c r="J29" s="6"/>
      <c r="K29" s="6"/>
      <c r="L29" s="7"/>
    </row>
    <row r="30" spans="1:12" ht="15.75">
      <c r="A30" s="2"/>
      <c r="B30" s="5">
        <v>27</v>
      </c>
      <c r="C30" s="6"/>
      <c r="D30" s="6"/>
      <c r="E30" s="6"/>
      <c r="F30" s="6">
        <v>0</v>
      </c>
      <c r="G30" s="6">
        <v>23.32</v>
      </c>
      <c r="H30" s="6">
        <v>0</v>
      </c>
      <c r="I30" s="6"/>
      <c r="J30" s="6"/>
      <c r="K30" s="6"/>
      <c r="L30" s="7"/>
    </row>
    <row r="31" spans="1:12" ht="15.75">
      <c r="A31" s="2"/>
      <c r="B31" s="5">
        <v>28</v>
      </c>
      <c r="C31" s="6"/>
      <c r="D31" s="6"/>
      <c r="E31" s="6"/>
      <c r="F31" s="6">
        <v>1.7</v>
      </c>
      <c r="G31" s="6">
        <v>7.6</v>
      </c>
      <c r="H31" s="6">
        <v>2</v>
      </c>
      <c r="I31" s="6"/>
      <c r="J31" s="6"/>
      <c r="K31" s="6"/>
      <c r="L31" s="7"/>
    </row>
    <row r="32" spans="1:12" ht="15.75">
      <c r="A32" s="2"/>
      <c r="B32" s="5">
        <v>29</v>
      </c>
      <c r="C32" s="6"/>
      <c r="D32" s="6"/>
      <c r="E32" s="6"/>
      <c r="F32" s="6">
        <v>12.74</v>
      </c>
      <c r="G32" s="6">
        <v>0</v>
      </c>
      <c r="H32" s="6">
        <v>14.33</v>
      </c>
      <c r="I32" s="6"/>
      <c r="J32" s="6"/>
      <c r="K32" s="6"/>
      <c r="L32" s="7"/>
    </row>
    <row r="33" spans="1:12" ht="15.75">
      <c r="A33" s="2"/>
      <c r="B33" s="5">
        <v>30</v>
      </c>
      <c r="C33" s="6"/>
      <c r="D33" s="6"/>
      <c r="E33" s="6"/>
      <c r="F33" s="6">
        <v>12</v>
      </c>
      <c r="G33" s="6">
        <v>0</v>
      </c>
      <c r="H33" s="6">
        <v>4.9000000000000004</v>
      </c>
      <c r="I33" s="6"/>
      <c r="J33" s="6"/>
      <c r="K33" s="6"/>
      <c r="L33" s="7"/>
    </row>
    <row r="34" spans="1:12" ht="15.75">
      <c r="A34" s="2"/>
      <c r="B34" s="5">
        <v>31</v>
      </c>
      <c r="C34" s="7"/>
      <c r="D34" s="8" t="s">
        <v>16</v>
      </c>
      <c r="E34" s="7"/>
      <c r="F34" s="8"/>
      <c r="G34" s="6">
        <v>0</v>
      </c>
      <c r="H34" s="7">
        <v>0</v>
      </c>
      <c r="I34" s="17" t="s">
        <v>16</v>
      </c>
      <c r="J34" s="18"/>
      <c r="K34" s="17" t="s">
        <v>16</v>
      </c>
      <c r="L34" s="5"/>
    </row>
    <row r="35" spans="1:12" ht="15.75">
      <c r="A35" s="2" t="s">
        <v>17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31.57</v>
      </c>
      <c r="G35" s="9">
        <f t="shared" si="0"/>
        <v>267.51000000000005</v>
      </c>
      <c r="H35" s="9">
        <f t="shared" si="0"/>
        <v>67.83</v>
      </c>
      <c r="I35" s="9">
        <f t="shared" si="0"/>
        <v>0</v>
      </c>
      <c r="J35" s="9">
        <f t="shared" si="0"/>
        <v>0</v>
      </c>
      <c r="K35" s="9">
        <f t="shared" si="0"/>
        <v>0</v>
      </c>
      <c r="L35" s="9">
        <f t="shared" si="0"/>
        <v>0</v>
      </c>
    </row>
    <row r="36" spans="1:12" ht="15.75">
      <c r="A36" s="2" t="s">
        <v>18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62.619095000000002</v>
      </c>
      <c r="G36" s="10">
        <f t="shared" si="1"/>
        <v>530.60608500000012</v>
      </c>
      <c r="H36" s="10">
        <f t="shared" si="1"/>
        <v>134.54080500000001</v>
      </c>
      <c r="I36" s="10">
        <f t="shared" si="1"/>
        <v>0</v>
      </c>
      <c r="J36" s="10">
        <f t="shared" si="1"/>
        <v>0</v>
      </c>
      <c r="K36" s="10">
        <f t="shared" si="1"/>
        <v>0</v>
      </c>
      <c r="L36" s="10">
        <f t="shared" si="1"/>
        <v>0</v>
      </c>
    </row>
    <row r="37" spans="1:12" ht="15.75">
      <c r="A37" s="2"/>
      <c r="B37" s="2"/>
      <c r="C37" s="9"/>
      <c r="D37" s="9"/>
      <c r="E37" s="9"/>
      <c r="F37" s="9"/>
      <c r="G37" s="9"/>
      <c r="H37" s="9"/>
      <c r="I37" s="9" t="s">
        <v>19</v>
      </c>
      <c r="J37" s="9"/>
      <c r="K37" s="11">
        <v>33</v>
      </c>
      <c r="L37" s="9" t="s">
        <v>20</v>
      </c>
    </row>
    <row r="38" spans="1:12" ht="16.5" thickBot="1">
      <c r="A38" s="12">
        <v>2011</v>
      </c>
      <c r="B38" s="12" t="s">
        <v>21</v>
      </c>
      <c r="C38" s="12"/>
      <c r="D38" s="13">
        <f>SUM(C35:L35)</f>
        <v>366.91</v>
      </c>
      <c r="E38" s="14" t="s">
        <v>17</v>
      </c>
      <c r="F38" s="14"/>
      <c r="G38" s="13">
        <f>D38*1.9835</f>
        <v>727.76598500000011</v>
      </c>
      <c r="H38" s="14" t="s">
        <v>22</v>
      </c>
      <c r="I38" s="12" t="s">
        <v>23</v>
      </c>
      <c r="J38" s="12"/>
      <c r="K38" s="15">
        <v>76</v>
      </c>
      <c r="L38" s="12" t="s">
        <v>20</v>
      </c>
    </row>
    <row r="40" spans="1:12" ht="15.75">
      <c r="A40" s="1" t="s">
        <v>0</v>
      </c>
      <c r="B40" s="2"/>
      <c r="C40" s="2"/>
      <c r="D40" s="16"/>
      <c r="E40" s="1"/>
      <c r="F40" s="1"/>
      <c r="G40" s="1"/>
      <c r="H40" s="16"/>
      <c r="I40" s="1"/>
      <c r="J40" s="2"/>
      <c r="K40" s="2"/>
      <c r="L40" s="2"/>
    </row>
    <row r="41" spans="1:12" ht="15.75">
      <c r="A41" s="2" t="s">
        <v>1</v>
      </c>
      <c r="B41" s="2"/>
      <c r="C41" s="2"/>
      <c r="D41" s="2"/>
      <c r="E41" s="2"/>
      <c r="F41" s="2" t="s">
        <v>2</v>
      </c>
      <c r="G41" s="2"/>
      <c r="H41" s="2" t="s">
        <v>3</v>
      </c>
      <c r="I41" s="2"/>
      <c r="J41" s="2"/>
      <c r="K41" s="1"/>
      <c r="L41" s="2"/>
    </row>
    <row r="42" spans="1:12" ht="16.5" thickBot="1">
      <c r="A42" s="3" t="s">
        <v>4</v>
      </c>
      <c r="B42" s="3" t="s">
        <v>5</v>
      </c>
      <c r="C42" s="4" t="s">
        <v>6</v>
      </c>
      <c r="D42" s="4" t="s">
        <v>7</v>
      </c>
      <c r="E42" s="4" t="s">
        <v>8</v>
      </c>
      <c r="F42" s="4" t="s">
        <v>9</v>
      </c>
      <c r="G42" s="4" t="s">
        <v>10</v>
      </c>
      <c r="H42" s="4" t="s">
        <v>11</v>
      </c>
      <c r="I42" s="4" t="s">
        <v>12</v>
      </c>
      <c r="J42" s="4" t="s">
        <v>13</v>
      </c>
      <c r="K42" s="4" t="s">
        <v>14</v>
      </c>
      <c r="L42" s="4" t="s">
        <v>15</v>
      </c>
    </row>
    <row r="43" spans="1:12" ht="16.5" thickTop="1">
      <c r="A43" s="1">
        <v>2012</v>
      </c>
      <c r="B43" s="5">
        <v>1</v>
      </c>
      <c r="C43" s="6"/>
      <c r="D43" s="6"/>
      <c r="E43" s="6"/>
      <c r="F43" s="6"/>
      <c r="G43" s="6">
        <v>15.27</v>
      </c>
      <c r="H43" s="6">
        <v>21.58</v>
      </c>
      <c r="I43" s="6"/>
      <c r="J43" s="6"/>
      <c r="K43" s="6"/>
      <c r="L43" s="7"/>
    </row>
    <row r="44" spans="1:12" ht="15.75">
      <c r="A44" s="2"/>
      <c r="B44" s="5">
        <v>2</v>
      </c>
      <c r="C44" s="6"/>
      <c r="D44" s="6"/>
      <c r="E44" s="6"/>
      <c r="F44" s="6"/>
      <c r="G44" s="6">
        <v>21.27</v>
      </c>
      <c r="H44" s="6">
        <v>6</v>
      </c>
      <c r="I44" s="6"/>
      <c r="J44" s="6"/>
      <c r="K44" s="6"/>
      <c r="L44" s="7"/>
    </row>
    <row r="45" spans="1:12" ht="15.75">
      <c r="A45" s="2"/>
      <c r="B45" s="5">
        <v>3</v>
      </c>
      <c r="C45" s="6"/>
      <c r="D45" s="6"/>
      <c r="E45" s="6"/>
      <c r="F45" s="6"/>
      <c r="G45" s="6">
        <v>21.87</v>
      </c>
      <c r="H45" s="6">
        <v>0</v>
      </c>
      <c r="I45" s="6"/>
      <c r="J45" s="6"/>
      <c r="K45" s="6"/>
      <c r="L45" s="7"/>
    </row>
    <row r="46" spans="1:12" ht="15.75">
      <c r="A46" s="2"/>
      <c r="B46" s="5">
        <v>4</v>
      </c>
      <c r="C46" s="6"/>
      <c r="D46" s="6"/>
      <c r="E46" s="6"/>
      <c r="F46" s="6"/>
      <c r="G46" s="6">
        <v>20.62</v>
      </c>
      <c r="H46" s="6">
        <v>0</v>
      </c>
      <c r="I46" s="6"/>
      <c r="J46" s="6"/>
      <c r="K46" s="6"/>
      <c r="L46" s="7"/>
    </row>
    <row r="47" spans="1:12" ht="15.75">
      <c r="A47" s="2"/>
      <c r="B47" s="5">
        <v>5</v>
      </c>
      <c r="C47" s="6"/>
      <c r="D47" s="6"/>
      <c r="E47" s="6"/>
      <c r="F47" s="6"/>
      <c r="G47" s="6">
        <v>11.4</v>
      </c>
      <c r="H47" s="6">
        <v>0</v>
      </c>
      <c r="I47" s="6"/>
      <c r="J47" s="6"/>
      <c r="K47" s="6"/>
      <c r="L47" s="7"/>
    </row>
    <row r="48" spans="1:12" ht="15.75">
      <c r="A48" s="2"/>
      <c r="B48" s="5">
        <v>6</v>
      </c>
      <c r="C48" s="6"/>
      <c r="D48" s="6"/>
      <c r="E48" s="6"/>
      <c r="F48" s="6">
        <v>15.2</v>
      </c>
      <c r="G48" s="6">
        <v>0</v>
      </c>
      <c r="H48" s="6">
        <v>2.2000000000000002</v>
      </c>
      <c r="I48" s="6"/>
      <c r="J48" s="6"/>
      <c r="K48" s="6"/>
      <c r="L48" s="7"/>
    </row>
    <row r="49" spans="1:12" ht="15.75">
      <c r="A49" s="2"/>
      <c r="B49" s="5">
        <v>7</v>
      </c>
      <c r="C49" s="6"/>
      <c r="D49" s="6"/>
      <c r="E49" s="6"/>
      <c r="F49" s="6">
        <v>6.7</v>
      </c>
      <c r="G49" s="6">
        <v>0</v>
      </c>
      <c r="H49" s="6">
        <v>20.16</v>
      </c>
      <c r="I49" s="6"/>
      <c r="J49" s="6"/>
      <c r="K49" s="6"/>
      <c r="L49" s="7"/>
    </row>
    <row r="50" spans="1:12" ht="15.75">
      <c r="A50" s="2"/>
      <c r="B50" s="5">
        <v>8</v>
      </c>
      <c r="C50" s="6"/>
      <c r="D50" s="6"/>
      <c r="E50" s="6"/>
      <c r="F50" s="6">
        <v>0</v>
      </c>
      <c r="G50" s="6">
        <v>2</v>
      </c>
      <c r="H50" s="6">
        <v>18.850000000000001</v>
      </c>
      <c r="I50" s="6"/>
      <c r="J50" s="6"/>
      <c r="K50" s="6"/>
      <c r="L50" s="7"/>
    </row>
    <row r="51" spans="1:12" ht="15.75">
      <c r="A51" s="2"/>
      <c r="B51" s="5">
        <v>9</v>
      </c>
      <c r="C51" s="6"/>
      <c r="D51" s="6"/>
      <c r="E51" s="6"/>
      <c r="F51" s="6">
        <v>0</v>
      </c>
      <c r="G51" s="6">
        <v>20.309999999999999</v>
      </c>
      <c r="H51" s="6">
        <v>13.67</v>
      </c>
      <c r="I51" s="6"/>
      <c r="J51" s="6"/>
      <c r="K51" s="6"/>
      <c r="L51" s="7"/>
    </row>
    <row r="52" spans="1:12" ht="15.75">
      <c r="A52" s="2"/>
      <c r="B52" s="5">
        <v>10</v>
      </c>
      <c r="C52" s="6"/>
      <c r="D52" s="6"/>
      <c r="E52" s="6"/>
      <c r="F52" s="6">
        <v>0</v>
      </c>
      <c r="G52" s="6">
        <v>20.28</v>
      </c>
      <c r="H52" s="6">
        <v>3.5</v>
      </c>
      <c r="I52" s="6"/>
      <c r="J52" s="6"/>
      <c r="K52" s="6"/>
      <c r="L52" s="7"/>
    </row>
    <row r="53" spans="1:12" ht="15.75">
      <c r="A53" s="2"/>
      <c r="B53" s="5">
        <v>11</v>
      </c>
      <c r="C53" s="6"/>
      <c r="D53" s="6"/>
      <c r="E53" s="6"/>
      <c r="F53" s="6">
        <v>2</v>
      </c>
      <c r="G53" s="6">
        <v>18.54</v>
      </c>
      <c r="H53" s="6">
        <v>0</v>
      </c>
      <c r="I53" s="6"/>
      <c r="J53" s="6"/>
      <c r="K53" s="6"/>
      <c r="L53" s="7"/>
    </row>
    <row r="54" spans="1:12" ht="15.75">
      <c r="A54" s="2"/>
      <c r="B54" s="5">
        <v>12</v>
      </c>
      <c r="C54" s="6"/>
      <c r="D54" s="6"/>
      <c r="E54" s="6"/>
      <c r="F54" s="6">
        <v>15</v>
      </c>
      <c r="G54" s="6">
        <v>14.28</v>
      </c>
      <c r="H54" s="6">
        <v>2.1</v>
      </c>
      <c r="I54" s="6"/>
      <c r="J54" s="6"/>
      <c r="K54" s="6"/>
      <c r="L54" s="7"/>
    </row>
    <row r="55" spans="1:12" ht="15.75">
      <c r="A55" s="2"/>
      <c r="B55" s="5">
        <v>13</v>
      </c>
      <c r="C55" s="6"/>
      <c r="D55" s="6"/>
      <c r="E55" s="6"/>
      <c r="F55" s="6">
        <v>14.4</v>
      </c>
      <c r="G55" s="6">
        <v>5.0999999999999996</v>
      </c>
      <c r="H55" s="6">
        <v>17.510000000000002</v>
      </c>
      <c r="I55" s="6"/>
      <c r="J55" s="6"/>
      <c r="K55" s="6"/>
      <c r="L55" s="7"/>
    </row>
    <row r="56" spans="1:12" ht="15.75">
      <c r="A56" s="2"/>
      <c r="B56" s="5">
        <v>14</v>
      </c>
      <c r="C56" s="6"/>
      <c r="D56" s="6"/>
      <c r="E56" s="6"/>
      <c r="F56" s="6">
        <v>11.8</v>
      </c>
      <c r="G56" s="6">
        <v>0</v>
      </c>
      <c r="H56" s="6">
        <v>20.91</v>
      </c>
      <c r="I56" s="6"/>
      <c r="J56" s="6"/>
      <c r="K56" s="6"/>
      <c r="L56" s="7"/>
    </row>
    <row r="57" spans="1:12" ht="15.75">
      <c r="A57" s="2"/>
      <c r="B57" s="5">
        <v>15</v>
      </c>
      <c r="C57" s="6"/>
      <c r="D57" s="6"/>
      <c r="E57" s="6"/>
      <c r="F57" s="6">
        <v>0</v>
      </c>
      <c r="G57" s="6">
        <v>2.1</v>
      </c>
      <c r="H57" s="6">
        <v>21.32</v>
      </c>
      <c r="I57" s="6"/>
      <c r="J57" s="6"/>
      <c r="K57" s="6"/>
      <c r="L57" s="7"/>
    </row>
    <row r="58" spans="1:12" ht="15.75">
      <c r="A58" s="2"/>
      <c r="B58" s="5">
        <v>16</v>
      </c>
      <c r="C58" s="6"/>
      <c r="D58" s="6"/>
      <c r="E58" s="6"/>
      <c r="F58" s="6">
        <v>0</v>
      </c>
      <c r="G58" s="6">
        <v>20.03</v>
      </c>
      <c r="H58" s="6">
        <v>14.96</v>
      </c>
      <c r="I58" s="6"/>
      <c r="J58" s="6"/>
      <c r="K58" s="6"/>
      <c r="L58" s="7"/>
    </row>
    <row r="59" spans="1:12" ht="15.75">
      <c r="A59" s="2"/>
      <c r="B59" s="5">
        <v>17</v>
      </c>
      <c r="C59" s="6"/>
      <c r="D59" s="6"/>
      <c r="E59" s="6"/>
      <c r="F59" s="6">
        <v>0</v>
      </c>
      <c r="G59" s="6">
        <v>22.33</v>
      </c>
      <c r="H59" s="6">
        <v>5.3</v>
      </c>
      <c r="I59" s="6"/>
      <c r="J59" s="6"/>
      <c r="K59" s="6"/>
      <c r="L59" s="7"/>
    </row>
    <row r="60" spans="1:12" ht="15.75">
      <c r="A60" s="2"/>
      <c r="B60" s="5">
        <v>18</v>
      </c>
      <c r="C60" s="6"/>
      <c r="D60" s="6"/>
      <c r="E60" s="6"/>
      <c r="F60" s="6">
        <v>0</v>
      </c>
      <c r="G60" s="6">
        <v>17.72</v>
      </c>
      <c r="H60" s="6">
        <v>0</v>
      </c>
      <c r="I60" s="6"/>
      <c r="J60" s="6"/>
      <c r="K60" s="6"/>
      <c r="L60" s="7"/>
    </row>
    <row r="61" spans="1:12" ht="15.75">
      <c r="A61" s="2"/>
      <c r="B61" s="5">
        <v>19</v>
      </c>
      <c r="C61" s="6"/>
      <c r="D61" s="6"/>
      <c r="E61" s="6"/>
      <c r="F61" s="6">
        <v>0</v>
      </c>
      <c r="G61" s="6">
        <v>11.24</v>
      </c>
      <c r="H61" s="6">
        <v>0</v>
      </c>
      <c r="I61" s="6"/>
      <c r="J61" s="6"/>
      <c r="K61" s="6"/>
      <c r="L61" s="7"/>
    </row>
    <row r="62" spans="1:12" ht="15.75">
      <c r="A62" s="2"/>
      <c r="B62" s="5">
        <v>20</v>
      </c>
      <c r="C62" s="6"/>
      <c r="D62" s="6"/>
      <c r="E62" s="6"/>
      <c r="F62" s="6">
        <v>0</v>
      </c>
      <c r="G62" s="6">
        <v>2.4</v>
      </c>
      <c r="H62" s="6">
        <v>0</v>
      </c>
      <c r="I62" s="6"/>
      <c r="J62" s="6"/>
      <c r="K62" s="6"/>
      <c r="L62" s="7"/>
    </row>
    <row r="63" spans="1:12" ht="15.75">
      <c r="A63" s="2"/>
      <c r="B63" s="5">
        <v>21</v>
      </c>
      <c r="C63" s="6"/>
      <c r="D63" s="6"/>
      <c r="E63" s="6"/>
      <c r="F63" s="6">
        <v>7.9</v>
      </c>
      <c r="G63" s="6">
        <v>0</v>
      </c>
      <c r="H63" s="6">
        <v>0</v>
      </c>
      <c r="I63" s="6"/>
      <c r="J63" s="6"/>
      <c r="K63" s="6"/>
      <c r="L63" s="7"/>
    </row>
    <row r="64" spans="1:12" ht="15.75">
      <c r="A64" s="2"/>
      <c r="B64" s="5">
        <v>22</v>
      </c>
      <c r="C64" s="6"/>
      <c r="D64" s="6"/>
      <c r="E64" s="6"/>
      <c r="F64" s="6">
        <v>14.76</v>
      </c>
      <c r="G64" s="6">
        <v>3.8</v>
      </c>
      <c r="H64" s="6">
        <v>0</v>
      </c>
      <c r="I64" s="6"/>
      <c r="J64" s="6"/>
      <c r="K64" s="6"/>
      <c r="L64" s="7"/>
    </row>
    <row r="65" spans="1:12" ht="15.75">
      <c r="A65" s="2"/>
      <c r="B65" s="5">
        <v>23</v>
      </c>
      <c r="C65" s="6"/>
      <c r="D65" s="6"/>
      <c r="E65" s="6"/>
      <c r="F65" s="6">
        <v>16.2</v>
      </c>
      <c r="G65" s="6">
        <v>21.18</v>
      </c>
      <c r="H65" s="6">
        <v>0</v>
      </c>
      <c r="I65" s="6"/>
      <c r="J65" s="6"/>
      <c r="K65" s="6"/>
      <c r="L65" s="7"/>
    </row>
    <row r="66" spans="1:12" ht="15.75">
      <c r="A66" s="2"/>
      <c r="B66" s="5">
        <v>24</v>
      </c>
      <c r="C66" s="6"/>
      <c r="D66" s="6"/>
      <c r="E66" s="6"/>
      <c r="F66" s="6">
        <v>17.87</v>
      </c>
      <c r="G66" s="6">
        <v>22.86</v>
      </c>
      <c r="H66" s="6">
        <v>0</v>
      </c>
      <c r="I66" s="6"/>
      <c r="J66" s="6"/>
      <c r="K66" s="6"/>
      <c r="L66" s="7"/>
    </row>
    <row r="67" spans="1:12" ht="15.75">
      <c r="A67" s="2"/>
      <c r="B67" s="5">
        <v>25</v>
      </c>
      <c r="C67" s="6"/>
      <c r="D67" s="6"/>
      <c r="E67" s="6"/>
      <c r="F67" s="6">
        <v>20.21</v>
      </c>
      <c r="G67" s="6">
        <v>18.489999999999998</v>
      </c>
      <c r="H67" s="6">
        <v>0</v>
      </c>
      <c r="I67" s="6"/>
      <c r="J67" s="6"/>
      <c r="K67" s="6"/>
      <c r="L67" s="7"/>
    </row>
    <row r="68" spans="1:12" ht="15.75">
      <c r="A68" s="2"/>
      <c r="B68" s="5">
        <v>26</v>
      </c>
      <c r="C68" s="6"/>
      <c r="D68" s="6"/>
      <c r="E68" s="6"/>
      <c r="F68" s="6">
        <v>22.1</v>
      </c>
      <c r="G68" s="6">
        <v>14.16</v>
      </c>
      <c r="H68" s="6">
        <v>0</v>
      </c>
      <c r="I68" s="6"/>
      <c r="J68" s="6"/>
      <c r="K68" s="6"/>
      <c r="L68" s="7"/>
    </row>
    <row r="69" spans="1:12" ht="15.75">
      <c r="A69" s="2"/>
      <c r="B69" s="5">
        <v>27</v>
      </c>
      <c r="C69" s="6"/>
      <c r="D69" s="6"/>
      <c r="E69" s="6"/>
      <c r="F69" s="6">
        <v>20.86</v>
      </c>
      <c r="G69" s="6">
        <v>5.4</v>
      </c>
      <c r="H69" s="6">
        <v>2.6</v>
      </c>
      <c r="I69" s="6"/>
      <c r="J69" s="6"/>
      <c r="K69" s="6"/>
      <c r="L69" s="7"/>
    </row>
    <row r="70" spans="1:12" ht="15.75">
      <c r="A70" s="2"/>
      <c r="B70" s="5">
        <v>28</v>
      </c>
      <c r="C70" s="6"/>
      <c r="D70" s="6"/>
      <c r="E70" s="6"/>
      <c r="F70" s="6">
        <v>17.920000000000002</v>
      </c>
      <c r="G70" s="6">
        <v>0</v>
      </c>
      <c r="H70" s="6">
        <v>23.01</v>
      </c>
      <c r="I70" s="6"/>
      <c r="J70" s="6"/>
      <c r="K70" s="6"/>
      <c r="L70" s="7"/>
    </row>
    <row r="71" spans="1:12" ht="15.75">
      <c r="A71" s="2"/>
      <c r="B71" s="5">
        <v>29</v>
      </c>
      <c r="C71" s="6"/>
      <c r="D71" s="6"/>
      <c r="E71" s="6"/>
      <c r="F71" s="6">
        <v>15.43</v>
      </c>
      <c r="G71" s="6">
        <v>2.5</v>
      </c>
      <c r="H71" s="6">
        <v>21.6</v>
      </c>
      <c r="I71" s="6"/>
      <c r="J71" s="6"/>
      <c r="K71" s="6"/>
      <c r="L71" s="7"/>
    </row>
    <row r="72" spans="1:12" ht="15.75">
      <c r="A72" s="2"/>
      <c r="B72" s="5">
        <v>30</v>
      </c>
      <c r="C72" s="6"/>
      <c r="D72" s="6"/>
      <c r="E72" s="6"/>
      <c r="F72" s="6">
        <v>12.61</v>
      </c>
      <c r="G72" s="6">
        <v>18.53</v>
      </c>
      <c r="H72" s="6">
        <v>9.6</v>
      </c>
      <c r="I72" s="6"/>
      <c r="J72" s="6"/>
      <c r="K72" s="6"/>
      <c r="L72" s="7"/>
    </row>
    <row r="73" spans="1:12" ht="15.75">
      <c r="A73" s="2"/>
      <c r="B73" s="5">
        <v>31</v>
      </c>
      <c r="C73" s="7"/>
      <c r="D73" s="8" t="s">
        <v>16</v>
      </c>
      <c r="E73" s="7"/>
      <c r="F73" s="8"/>
      <c r="G73" s="6">
        <v>21.35</v>
      </c>
      <c r="H73" s="7"/>
      <c r="I73" s="17" t="s">
        <v>16</v>
      </c>
      <c r="J73" s="18"/>
      <c r="K73" s="17" t="s">
        <v>16</v>
      </c>
      <c r="L73" s="5"/>
    </row>
    <row r="74" spans="1:12" ht="15.75">
      <c r="A74" s="2" t="s">
        <v>17</v>
      </c>
      <c r="B74" s="2"/>
      <c r="C74" s="9">
        <f t="shared" ref="C74:L74" si="2">SUM(C43:C73)</f>
        <v>0</v>
      </c>
      <c r="D74" s="9">
        <f t="shared" si="2"/>
        <v>0</v>
      </c>
      <c r="E74" s="9">
        <f t="shared" si="2"/>
        <v>0</v>
      </c>
      <c r="F74" s="9">
        <f t="shared" si="2"/>
        <v>230.96000000000004</v>
      </c>
      <c r="G74" s="9">
        <f t="shared" si="2"/>
        <v>375.03000000000009</v>
      </c>
      <c r="H74" s="9">
        <f t="shared" si="2"/>
        <v>224.86999999999998</v>
      </c>
      <c r="I74" s="9">
        <f t="shared" si="2"/>
        <v>0</v>
      </c>
      <c r="J74" s="9">
        <f t="shared" si="2"/>
        <v>0</v>
      </c>
      <c r="K74" s="9">
        <f t="shared" si="2"/>
        <v>0</v>
      </c>
      <c r="L74" s="9">
        <f t="shared" si="2"/>
        <v>0</v>
      </c>
    </row>
    <row r="75" spans="1:12" ht="15.75">
      <c r="A75" s="2" t="s">
        <v>18</v>
      </c>
      <c r="B75" s="2"/>
      <c r="C75" s="10">
        <f t="shared" ref="C75:L75" si="3">C74*1.9835</f>
        <v>0</v>
      </c>
      <c r="D75" s="10">
        <f t="shared" si="3"/>
        <v>0</v>
      </c>
      <c r="E75" s="10">
        <f t="shared" si="3"/>
        <v>0</v>
      </c>
      <c r="F75" s="10">
        <f t="shared" si="3"/>
        <v>458.10916000000009</v>
      </c>
      <c r="G75" s="10">
        <f t="shared" si="3"/>
        <v>743.87200500000017</v>
      </c>
      <c r="H75" s="10">
        <f t="shared" si="3"/>
        <v>446.02964499999996</v>
      </c>
      <c r="I75" s="10">
        <f t="shared" si="3"/>
        <v>0</v>
      </c>
      <c r="J75" s="10">
        <f t="shared" si="3"/>
        <v>0</v>
      </c>
      <c r="K75" s="10">
        <f t="shared" si="3"/>
        <v>0</v>
      </c>
      <c r="L75" s="10">
        <f t="shared" si="3"/>
        <v>0</v>
      </c>
    </row>
    <row r="76" spans="1:12" ht="15.75">
      <c r="A76" s="2"/>
      <c r="B76" s="2"/>
      <c r="C76" s="9"/>
      <c r="D76" s="9"/>
      <c r="E76" s="9"/>
      <c r="F76" s="9"/>
      <c r="G76" s="9"/>
      <c r="H76" s="9"/>
      <c r="I76" s="9" t="s">
        <v>19</v>
      </c>
      <c r="J76" s="9"/>
      <c r="K76" s="11">
        <v>59</v>
      </c>
      <c r="L76" s="9" t="s">
        <v>20</v>
      </c>
    </row>
    <row r="77" spans="1:12" ht="16.5" thickBot="1">
      <c r="A77" s="12">
        <f>A43</f>
        <v>2012</v>
      </c>
      <c r="B77" s="12" t="s">
        <v>21</v>
      </c>
      <c r="C77" s="12"/>
      <c r="D77" s="13">
        <f>SUM(C74:L74)</f>
        <v>830.86000000000013</v>
      </c>
      <c r="E77" s="14" t="s">
        <v>17</v>
      </c>
      <c r="F77" s="14"/>
      <c r="G77" s="13">
        <f>D77*1.9835</f>
        <v>1648.0108100000002</v>
      </c>
      <c r="H77" s="14" t="s">
        <v>22</v>
      </c>
      <c r="I77" s="12" t="s">
        <v>23</v>
      </c>
      <c r="J77" s="12"/>
      <c r="K77" s="15">
        <v>86</v>
      </c>
      <c r="L77" s="12" t="s">
        <v>20</v>
      </c>
    </row>
    <row r="79" spans="1:12" ht="15.75">
      <c r="A79" s="1" t="s">
        <v>0</v>
      </c>
      <c r="B79" s="2"/>
      <c r="C79" s="2"/>
      <c r="D79" s="16"/>
      <c r="E79" s="1"/>
      <c r="F79" s="1"/>
      <c r="G79" s="1"/>
      <c r="H79" s="16"/>
      <c r="I79" s="1"/>
      <c r="J79" s="2"/>
      <c r="K79" s="2"/>
      <c r="L79" s="2"/>
    </row>
    <row r="80" spans="1:12" ht="15.75">
      <c r="A80" s="2" t="s">
        <v>1</v>
      </c>
      <c r="B80" s="2"/>
      <c r="C80" s="2"/>
      <c r="D80" s="2"/>
      <c r="E80" s="2"/>
      <c r="F80" s="2" t="s">
        <v>2</v>
      </c>
      <c r="G80" s="2"/>
      <c r="H80" s="2" t="s">
        <v>3</v>
      </c>
      <c r="I80" s="2"/>
      <c r="J80" s="2"/>
      <c r="K80" s="1"/>
      <c r="L80" s="2"/>
    </row>
    <row r="81" spans="1:12" ht="16.5" thickBot="1">
      <c r="A81" s="3" t="s">
        <v>4</v>
      </c>
      <c r="B81" s="3" t="s">
        <v>5</v>
      </c>
      <c r="C81" s="4" t="s">
        <v>6</v>
      </c>
      <c r="D81" s="4" t="s">
        <v>7</v>
      </c>
      <c r="E81" s="4" t="s">
        <v>8</v>
      </c>
      <c r="F81" s="4" t="s">
        <v>9</v>
      </c>
      <c r="G81" s="4" t="s">
        <v>10</v>
      </c>
      <c r="H81" s="4" t="s">
        <v>11</v>
      </c>
      <c r="I81" s="4" t="s">
        <v>12</v>
      </c>
      <c r="J81" s="4" t="s">
        <v>13</v>
      </c>
      <c r="K81" s="4" t="s">
        <v>14</v>
      </c>
      <c r="L81" s="4" t="s">
        <v>15</v>
      </c>
    </row>
    <row r="82" spans="1:12" ht="16.5" thickTop="1">
      <c r="A82" s="1">
        <v>2013</v>
      </c>
      <c r="B82" s="5">
        <v>1</v>
      </c>
      <c r="C82" s="6"/>
      <c r="D82" s="6"/>
      <c r="E82" s="6"/>
      <c r="F82" s="6"/>
      <c r="G82" s="6">
        <v>20.8</v>
      </c>
      <c r="H82" s="6">
        <v>0</v>
      </c>
      <c r="I82" s="6"/>
      <c r="J82" s="6"/>
      <c r="K82" s="6"/>
      <c r="L82" s="7"/>
    </row>
    <row r="83" spans="1:12" ht="15.75">
      <c r="A83" s="2"/>
      <c r="B83" s="5">
        <v>2</v>
      </c>
      <c r="C83" s="6"/>
      <c r="D83" s="6"/>
      <c r="E83" s="6"/>
      <c r="F83" s="6"/>
      <c r="G83" s="6">
        <v>22.2</v>
      </c>
      <c r="H83" s="6">
        <v>0</v>
      </c>
      <c r="I83" s="6"/>
      <c r="J83" s="6"/>
      <c r="K83" s="6"/>
      <c r="L83" s="7"/>
    </row>
    <row r="84" spans="1:12" ht="15.75">
      <c r="A84" s="2"/>
      <c r="B84" s="5">
        <v>3</v>
      </c>
      <c r="C84" s="6"/>
      <c r="D84" s="6"/>
      <c r="E84" s="6"/>
      <c r="F84" s="6"/>
      <c r="G84" s="6">
        <v>19.2</v>
      </c>
      <c r="H84" s="6">
        <v>0</v>
      </c>
      <c r="I84" s="6"/>
      <c r="J84" s="6"/>
      <c r="K84" s="6"/>
      <c r="L84" s="7"/>
    </row>
    <row r="85" spans="1:12" ht="15.75">
      <c r="A85" s="2"/>
      <c r="B85" s="5">
        <v>4</v>
      </c>
      <c r="C85" s="6"/>
      <c r="D85" s="6"/>
      <c r="E85" s="6"/>
      <c r="F85" s="6"/>
      <c r="G85" s="6">
        <v>15.8</v>
      </c>
      <c r="H85" s="6">
        <v>0</v>
      </c>
      <c r="I85" s="6"/>
      <c r="J85" s="6"/>
      <c r="K85" s="6"/>
      <c r="L85" s="7"/>
    </row>
    <row r="86" spans="1:12" ht="15.75">
      <c r="A86" s="2"/>
      <c r="B86" s="5">
        <v>5</v>
      </c>
      <c r="C86" s="6"/>
      <c r="D86" s="6"/>
      <c r="E86" s="6"/>
      <c r="F86" s="6"/>
      <c r="G86" s="6">
        <v>9.5</v>
      </c>
      <c r="H86" s="6">
        <v>8.23</v>
      </c>
      <c r="I86" s="6"/>
      <c r="J86" s="6"/>
      <c r="K86" s="6"/>
      <c r="L86" s="7"/>
    </row>
    <row r="87" spans="1:12" ht="15.75">
      <c r="A87" s="2"/>
      <c r="B87" s="5">
        <v>6</v>
      </c>
      <c r="C87" s="6"/>
      <c r="D87" s="6"/>
      <c r="E87" s="6"/>
      <c r="F87" s="6"/>
      <c r="G87" s="6">
        <v>0</v>
      </c>
      <c r="H87" s="6">
        <v>19</v>
      </c>
      <c r="I87" s="6"/>
      <c r="J87" s="6"/>
      <c r="K87" s="6"/>
      <c r="L87" s="7"/>
    </row>
    <row r="88" spans="1:12" ht="15.75">
      <c r="A88" s="2"/>
      <c r="B88" s="5">
        <v>7</v>
      </c>
      <c r="C88" s="6"/>
      <c r="D88" s="6"/>
      <c r="E88" s="6"/>
      <c r="F88" s="6"/>
      <c r="G88" s="6">
        <v>2</v>
      </c>
      <c r="H88" s="6">
        <v>22.3</v>
      </c>
      <c r="I88" s="6"/>
      <c r="J88" s="6"/>
      <c r="K88" s="6"/>
      <c r="L88" s="7"/>
    </row>
    <row r="89" spans="1:12" ht="15.75">
      <c r="A89" s="2"/>
      <c r="B89" s="5">
        <v>8</v>
      </c>
      <c r="C89" s="6"/>
      <c r="D89" s="6"/>
      <c r="E89" s="6"/>
      <c r="F89" s="6"/>
      <c r="G89" s="6">
        <v>20.2</v>
      </c>
      <c r="H89" s="6">
        <v>12.5</v>
      </c>
      <c r="I89" s="6"/>
      <c r="J89" s="6"/>
      <c r="K89" s="6"/>
      <c r="L89" s="7"/>
    </row>
    <row r="90" spans="1:12" ht="15.75">
      <c r="A90" s="2"/>
      <c r="B90" s="5">
        <v>9</v>
      </c>
      <c r="C90" s="6"/>
      <c r="D90" s="6"/>
      <c r="E90" s="6"/>
      <c r="F90" s="6"/>
      <c r="G90" s="6">
        <v>21.2</v>
      </c>
      <c r="H90" s="6">
        <v>5.62</v>
      </c>
      <c r="I90" s="6"/>
      <c r="J90" s="6"/>
      <c r="K90" s="6"/>
      <c r="L90" s="7"/>
    </row>
    <row r="91" spans="1:12" ht="15.75">
      <c r="A91" s="2"/>
      <c r="B91" s="5">
        <v>10</v>
      </c>
      <c r="C91" s="6"/>
      <c r="D91" s="6"/>
      <c r="E91" s="6"/>
      <c r="F91" s="6"/>
      <c r="G91" s="6">
        <v>20.3</v>
      </c>
      <c r="H91" s="6">
        <v>0</v>
      </c>
      <c r="I91" s="6"/>
      <c r="J91" s="6"/>
      <c r="K91" s="6"/>
      <c r="L91" s="7"/>
    </row>
    <row r="92" spans="1:12" ht="15.75">
      <c r="A92" s="2"/>
      <c r="B92" s="5">
        <v>11</v>
      </c>
      <c r="C92" s="6"/>
      <c r="D92" s="6"/>
      <c r="E92" s="6"/>
      <c r="F92" s="6"/>
      <c r="G92" s="6">
        <v>16.2</v>
      </c>
      <c r="H92" s="6">
        <v>1.84</v>
      </c>
      <c r="I92" s="6"/>
      <c r="J92" s="6"/>
      <c r="K92" s="6"/>
      <c r="L92" s="7"/>
    </row>
    <row r="93" spans="1:12" ht="15.75">
      <c r="A93" s="2"/>
      <c r="B93" s="5">
        <v>12</v>
      </c>
      <c r="C93" s="6"/>
      <c r="D93" s="6"/>
      <c r="E93" s="6"/>
      <c r="F93" s="6"/>
      <c r="G93" s="6">
        <v>8.5</v>
      </c>
      <c r="H93" s="6">
        <v>4.33</v>
      </c>
      <c r="I93" s="6"/>
      <c r="J93" s="6"/>
      <c r="K93" s="6"/>
      <c r="L93" s="7"/>
    </row>
    <row r="94" spans="1:12" ht="15.75">
      <c r="A94" s="2"/>
      <c r="B94" s="5">
        <v>13</v>
      </c>
      <c r="C94" s="6"/>
      <c r="D94" s="6"/>
      <c r="E94" s="6"/>
      <c r="F94" s="6"/>
      <c r="G94" s="6">
        <v>0</v>
      </c>
      <c r="H94" s="6">
        <v>0</v>
      </c>
      <c r="I94" s="6"/>
      <c r="J94" s="6"/>
      <c r="K94" s="6"/>
      <c r="L94" s="7"/>
    </row>
    <row r="95" spans="1:12" ht="15.75">
      <c r="A95" s="2"/>
      <c r="B95" s="5">
        <v>14</v>
      </c>
      <c r="C95" s="6"/>
      <c r="D95" s="6"/>
      <c r="E95" s="6"/>
      <c r="F95" s="6"/>
      <c r="G95" s="6">
        <v>2.13</v>
      </c>
      <c r="H95" s="6">
        <v>0</v>
      </c>
      <c r="I95" s="6"/>
      <c r="J95" s="6"/>
      <c r="K95" s="6"/>
      <c r="L95" s="7"/>
    </row>
    <row r="96" spans="1:12" ht="15.75">
      <c r="A96" s="2"/>
      <c r="B96" s="5">
        <v>15</v>
      </c>
      <c r="C96" s="6"/>
      <c r="D96" s="6"/>
      <c r="E96" s="6"/>
      <c r="F96" s="6"/>
      <c r="G96" s="6">
        <v>18.600000000000001</v>
      </c>
      <c r="H96" s="6">
        <v>0</v>
      </c>
      <c r="I96" s="6"/>
      <c r="J96" s="6"/>
      <c r="K96" s="6"/>
      <c r="L96" s="7"/>
    </row>
    <row r="97" spans="1:12" ht="15.75">
      <c r="A97" s="2"/>
      <c r="B97" s="5">
        <v>16</v>
      </c>
      <c r="C97" s="6"/>
      <c r="D97" s="6"/>
      <c r="E97" s="6"/>
      <c r="F97" s="6"/>
      <c r="G97" s="6">
        <v>21.5</v>
      </c>
      <c r="H97" s="6">
        <v>0</v>
      </c>
      <c r="I97" s="6"/>
      <c r="J97" s="6"/>
      <c r="K97" s="6"/>
      <c r="L97" s="7"/>
    </row>
    <row r="98" spans="1:12" ht="15.75">
      <c r="A98" s="2"/>
      <c r="B98" s="5">
        <v>17</v>
      </c>
      <c r="C98" s="6"/>
      <c r="D98" s="6"/>
      <c r="E98" s="6"/>
      <c r="F98" s="6"/>
      <c r="G98" s="6">
        <v>20.9</v>
      </c>
      <c r="H98" s="6">
        <v>0</v>
      </c>
      <c r="I98" s="6"/>
      <c r="J98" s="6"/>
      <c r="K98" s="6"/>
      <c r="L98" s="7"/>
    </row>
    <row r="99" spans="1:12" ht="15.75">
      <c r="A99" s="2"/>
      <c r="B99" s="5">
        <v>18</v>
      </c>
      <c r="C99" s="6"/>
      <c r="D99" s="6"/>
      <c r="E99" s="6"/>
      <c r="F99" s="6"/>
      <c r="G99" s="6">
        <v>17.8</v>
      </c>
      <c r="H99" s="6">
        <v>1.98</v>
      </c>
      <c r="I99" s="6"/>
      <c r="J99" s="6"/>
      <c r="K99" s="6"/>
      <c r="L99" s="7"/>
    </row>
    <row r="100" spans="1:12" ht="15.75">
      <c r="A100" s="2"/>
      <c r="B100" s="5">
        <v>19</v>
      </c>
      <c r="C100" s="6"/>
      <c r="D100" s="6"/>
      <c r="E100" s="6"/>
      <c r="F100" s="6"/>
      <c r="G100" s="6">
        <v>9.5</v>
      </c>
      <c r="H100" s="6">
        <v>19.7</v>
      </c>
      <c r="I100" s="6"/>
      <c r="J100" s="6"/>
      <c r="K100" s="6"/>
      <c r="L100" s="7"/>
    </row>
    <row r="101" spans="1:12" ht="15.75">
      <c r="A101" s="2"/>
      <c r="B101" s="5">
        <v>20</v>
      </c>
      <c r="C101" s="6"/>
      <c r="D101" s="6"/>
      <c r="E101" s="6"/>
      <c r="F101" s="6"/>
      <c r="G101" s="6">
        <v>0</v>
      </c>
      <c r="H101" s="6">
        <v>22.2</v>
      </c>
      <c r="I101" s="6"/>
      <c r="J101" s="6"/>
      <c r="K101" s="6"/>
      <c r="L101" s="7"/>
    </row>
    <row r="102" spans="1:12" ht="15.75">
      <c r="A102" s="2"/>
      <c r="B102" s="5">
        <v>21</v>
      </c>
      <c r="C102" s="6"/>
      <c r="D102" s="6"/>
      <c r="E102" s="6"/>
      <c r="F102" s="6"/>
      <c r="G102" s="6">
        <v>1.94</v>
      </c>
      <c r="H102" s="6">
        <v>18.8</v>
      </c>
      <c r="I102" s="6"/>
      <c r="J102" s="6"/>
      <c r="K102" s="6"/>
      <c r="L102" s="7"/>
    </row>
    <row r="103" spans="1:12" ht="15.75">
      <c r="A103" s="2"/>
      <c r="B103" s="5">
        <v>22</v>
      </c>
      <c r="C103" s="6"/>
      <c r="D103" s="6"/>
      <c r="E103" s="6"/>
      <c r="F103" s="6"/>
      <c r="G103" s="6">
        <v>20.9</v>
      </c>
      <c r="H103" s="6">
        <v>13.9</v>
      </c>
      <c r="I103" s="6"/>
      <c r="J103" s="6"/>
      <c r="K103" s="6"/>
      <c r="L103" s="7"/>
    </row>
    <row r="104" spans="1:12" ht="15.75">
      <c r="A104" s="2"/>
      <c r="B104" s="5">
        <v>23</v>
      </c>
      <c r="C104" s="6"/>
      <c r="D104" s="6"/>
      <c r="E104" s="6"/>
      <c r="F104" s="6"/>
      <c r="G104" s="6">
        <v>21.1</v>
      </c>
      <c r="H104" s="6">
        <v>7.22</v>
      </c>
      <c r="I104" s="6"/>
      <c r="J104" s="6"/>
      <c r="K104" s="6"/>
      <c r="L104" s="7"/>
    </row>
    <row r="105" spans="1:12" ht="15.75">
      <c r="A105" s="2"/>
      <c r="B105" s="5">
        <v>24</v>
      </c>
      <c r="C105" s="6"/>
      <c r="D105" s="6"/>
      <c r="E105" s="6"/>
      <c r="F105" s="6"/>
      <c r="G105" s="6">
        <v>16.7</v>
      </c>
      <c r="H105" s="6">
        <v>0</v>
      </c>
      <c r="I105" s="6"/>
      <c r="J105" s="6"/>
      <c r="K105" s="6"/>
      <c r="L105" s="7"/>
    </row>
    <row r="106" spans="1:12" ht="15.75">
      <c r="A106" s="2"/>
      <c r="B106" s="5">
        <v>25</v>
      </c>
      <c r="C106" s="6"/>
      <c r="D106" s="6"/>
      <c r="E106" s="6"/>
      <c r="F106" s="6"/>
      <c r="G106" s="6">
        <v>13.7</v>
      </c>
      <c r="H106" s="6">
        <v>1.8</v>
      </c>
      <c r="I106" s="6"/>
      <c r="J106" s="6"/>
      <c r="K106" s="6"/>
      <c r="L106" s="7"/>
    </row>
    <row r="107" spans="1:12" ht="15.75">
      <c r="A107" s="2"/>
      <c r="B107" s="5">
        <v>26</v>
      </c>
      <c r="C107" s="6"/>
      <c r="D107" s="6"/>
      <c r="E107" s="6"/>
      <c r="F107" s="21">
        <v>7</v>
      </c>
      <c r="G107" s="6">
        <v>3.81</v>
      </c>
      <c r="H107" s="6">
        <v>20.3</v>
      </c>
      <c r="I107" s="6"/>
      <c r="J107" s="6"/>
      <c r="K107" s="6"/>
      <c r="L107" s="7"/>
    </row>
    <row r="108" spans="1:12" ht="15.75">
      <c r="A108" s="2"/>
      <c r="B108" s="5">
        <v>27</v>
      </c>
      <c r="C108" s="6"/>
      <c r="D108" s="6"/>
      <c r="E108" s="6"/>
      <c r="F108" s="6">
        <v>0</v>
      </c>
      <c r="G108" s="6">
        <v>0</v>
      </c>
      <c r="H108" s="6">
        <v>25.2</v>
      </c>
      <c r="I108" s="6"/>
      <c r="J108" s="6"/>
      <c r="K108" s="6"/>
      <c r="L108" s="7"/>
    </row>
    <row r="109" spans="1:12" ht="15.75">
      <c r="A109" s="2"/>
      <c r="B109" s="5">
        <v>28</v>
      </c>
      <c r="C109" s="6"/>
      <c r="D109" s="6"/>
      <c r="E109" s="6"/>
      <c r="F109" s="6">
        <v>0</v>
      </c>
      <c r="G109" s="6">
        <v>0</v>
      </c>
      <c r="H109" s="6">
        <v>24.2</v>
      </c>
      <c r="I109" s="6"/>
      <c r="J109" s="6"/>
      <c r="K109" s="6"/>
      <c r="L109" s="7"/>
    </row>
    <row r="110" spans="1:12" ht="15.75">
      <c r="A110" s="2"/>
      <c r="B110" s="5">
        <v>29</v>
      </c>
      <c r="C110" s="6"/>
      <c r="D110" s="6"/>
      <c r="E110" s="6"/>
      <c r="F110" s="6">
        <v>0</v>
      </c>
      <c r="G110" s="6">
        <v>0</v>
      </c>
      <c r="H110" s="6">
        <v>20.8</v>
      </c>
      <c r="I110" s="6"/>
      <c r="J110" s="6"/>
      <c r="K110" s="6"/>
      <c r="L110" s="7"/>
    </row>
    <row r="111" spans="1:12" ht="15.75">
      <c r="A111" s="2"/>
      <c r="B111" s="5">
        <v>30</v>
      </c>
      <c r="C111" s="6"/>
      <c r="D111" s="6"/>
      <c r="E111" s="6"/>
      <c r="F111" s="6">
        <v>0</v>
      </c>
      <c r="G111" s="6">
        <v>0</v>
      </c>
      <c r="H111" s="6">
        <v>4.71</v>
      </c>
      <c r="I111" s="6"/>
      <c r="J111" s="6"/>
      <c r="K111" s="6"/>
      <c r="L111" s="7"/>
    </row>
    <row r="112" spans="1:12" ht="15.75">
      <c r="A112" s="2"/>
      <c r="B112" s="5">
        <v>31</v>
      </c>
      <c r="C112" s="7"/>
      <c r="D112" s="8" t="s">
        <v>16</v>
      </c>
      <c r="E112" s="7"/>
      <c r="F112" s="20">
        <v>1.88</v>
      </c>
      <c r="G112" s="6">
        <v>0</v>
      </c>
      <c r="H112" s="7">
        <v>0</v>
      </c>
      <c r="I112" s="17" t="s">
        <v>16</v>
      </c>
      <c r="J112" s="18"/>
      <c r="K112" s="17" t="s">
        <v>16</v>
      </c>
      <c r="L112" s="5"/>
    </row>
    <row r="113" spans="1:12" ht="15.75">
      <c r="A113" s="2" t="s">
        <v>17</v>
      </c>
      <c r="B113" s="2"/>
      <c r="C113" s="9">
        <f t="shared" ref="C113:L113" si="4">SUM(C82:C112)</f>
        <v>0</v>
      </c>
      <c r="D113" s="9">
        <f t="shared" si="4"/>
        <v>0</v>
      </c>
      <c r="E113" s="9">
        <f t="shared" si="4"/>
        <v>0</v>
      </c>
      <c r="F113" s="9">
        <f t="shared" si="4"/>
        <v>8.879999999999999</v>
      </c>
      <c r="G113" s="9">
        <f t="shared" si="4"/>
        <v>344.47999999999996</v>
      </c>
      <c r="H113" s="9">
        <f t="shared" si="4"/>
        <v>254.63000000000005</v>
      </c>
      <c r="I113" s="9">
        <f t="shared" si="4"/>
        <v>0</v>
      </c>
      <c r="J113" s="9">
        <f t="shared" si="4"/>
        <v>0</v>
      </c>
      <c r="K113" s="9">
        <f t="shared" si="4"/>
        <v>0</v>
      </c>
      <c r="L113" s="9">
        <f t="shared" si="4"/>
        <v>0</v>
      </c>
    </row>
    <row r="114" spans="1:12" ht="15.75">
      <c r="A114" s="2" t="s">
        <v>18</v>
      </c>
      <c r="B114" s="2"/>
      <c r="C114" s="10">
        <f t="shared" ref="C114:L114" si="5">C113*1.9835</f>
        <v>0</v>
      </c>
      <c r="D114" s="10">
        <f t="shared" si="5"/>
        <v>0</v>
      </c>
      <c r="E114" s="10">
        <f t="shared" si="5"/>
        <v>0</v>
      </c>
      <c r="F114" s="10">
        <f t="shared" si="5"/>
        <v>17.613479999999999</v>
      </c>
      <c r="G114" s="10">
        <f t="shared" si="5"/>
        <v>683.27607999999998</v>
      </c>
      <c r="H114" s="10">
        <f t="shared" si="5"/>
        <v>505.05860500000011</v>
      </c>
      <c r="I114" s="10">
        <f t="shared" si="5"/>
        <v>0</v>
      </c>
      <c r="J114" s="10">
        <f t="shared" si="5"/>
        <v>0</v>
      </c>
      <c r="K114" s="10">
        <f t="shared" si="5"/>
        <v>0</v>
      </c>
      <c r="L114" s="10">
        <f t="shared" si="5"/>
        <v>0</v>
      </c>
    </row>
    <row r="115" spans="1:12" ht="15.75">
      <c r="A115" s="2"/>
      <c r="B115" s="2"/>
      <c r="C115" s="9"/>
      <c r="D115" s="9"/>
      <c r="E115" s="9"/>
      <c r="F115" s="9"/>
      <c r="G115" s="9"/>
      <c r="H115" s="9"/>
      <c r="I115" s="9" t="s">
        <v>19</v>
      </c>
      <c r="J115" s="9"/>
      <c r="K115" s="11">
        <v>44</v>
      </c>
      <c r="L115" s="9" t="s">
        <v>20</v>
      </c>
    </row>
    <row r="116" spans="1:12" ht="16.5" thickBot="1">
      <c r="A116" s="12">
        <f>A82</f>
        <v>2013</v>
      </c>
      <c r="B116" s="12" t="s">
        <v>21</v>
      </c>
      <c r="C116" s="12"/>
      <c r="D116" s="13">
        <f>SUM(C113:L113)</f>
        <v>607.99</v>
      </c>
      <c r="E116" s="14" t="s">
        <v>17</v>
      </c>
      <c r="F116" s="14"/>
      <c r="G116" s="13">
        <f>D116*1.9835</f>
        <v>1205.948165</v>
      </c>
      <c r="H116" s="14" t="s">
        <v>22</v>
      </c>
      <c r="I116" s="12" t="s">
        <v>23</v>
      </c>
      <c r="J116" s="12"/>
      <c r="K116" s="15">
        <v>67</v>
      </c>
      <c r="L116" s="12" t="s">
        <v>20</v>
      </c>
    </row>
    <row r="118" spans="1:12" ht="15.75">
      <c r="A118" s="1" t="s">
        <v>0</v>
      </c>
      <c r="B118" s="2"/>
      <c r="C118" s="2"/>
      <c r="D118" s="16"/>
      <c r="E118" s="1"/>
      <c r="F118" s="1"/>
      <c r="G118" s="1"/>
      <c r="H118" s="16"/>
      <c r="I118" s="1"/>
      <c r="J118" s="2"/>
      <c r="K118" s="2"/>
      <c r="L118" s="2"/>
    </row>
    <row r="119" spans="1:12" ht="15.75">
      <c r="A119" s="2" t="s">
        <v>1</v>
      </c>
      <c r="B119" s="2"/>
      <c r="C119" s="2"/>
      <c r="D119" s="2"/>
      <c r="E119" s="2"/>
      <c r="F119" s="2" t="s">
        <v>2</v>
      </c>
      <c r="G119" s="2"/>
      <c r="H119" s="2" t="s">
        <v>3</v>
      </c>
      <c r="I119" s="2"/>
      <c r="J119" s="2"/>
      <c r="K119" s="1"/>
      <c r="L119" s="2"/>
    </row>
    <row r="120" spans="1:12" ht="16.5" thickBot="1">
      <c r="A120" s="3" t="s">
        <v>4</v>
      </c>
      <c r="B120" s="3" t="s">
        <v>5</v>
      </c>
      <c r="C120" s="4" t="s">
        <v>6</v>
      </c>
      <c r="D120" s="4" t="s">
        <v>7</v>
      </c>
      <c r="E120" s="4" t="s">
        <v>8</v>
      </c>
      <c r="F120" s="4" t="s">
        <v>9</v>
      </c>
      <c r="G120" s="4" t="s">
        <v>10</v>
      </c>
      <c r="H120" s="4" t="s">
        <v>11</v>
      </c>
      <c r="I120" s="4" t="s">
        <v>12</v>
      </c>
      <c r="J120" s="4" t="s">
        <v>13</v>
      </c>
      <c r="K120" s="4" t="s">
        <v>14</v>
      </c>
      <c r="L120" s="4" t="s">
        <v>15</v>
      </c>
    </row>
    <row r="121" spans="1:12" ht="16.5" thickTop="1">
      <c r="A121" s="1">
        <v>2014</v>
      </c>
      <c r="B121" s="5">
        <v>1</v>
      </c>
      <c r="C121" s="6"/>
      <c r="D121" s="6"/>
      <c r="E121" s="6"/>
      <c r="F121" s="6"/>
      <c r="G121" s="6"/>
      <c r="H121" s="6"/>
      <c r="I121" s="6"/>
      <c r="J121" s="6"/>
      <c r="K121" s="6"/>
      <c r="L121" s="7"/>
    </row>
    <row r="122" spans="1:12" ht="15.75">
      <c r="A122" s="2"/>
      <c r="B122" s="5">
        <v>2</v>
      </c>
      <c r="C122" s="6"/>
      <c r="D122" s="6"/>
      <c r="E122" s="6"/>
      <c r="F122" s="6"/>
      <c r="G122" s="6"/>
      <c r="H122" s="6"/>
      <c r="I122" s="6"/>
      <c r="J122" s="6"/>
      <c r="K122" s="6"/>
      <c r="L122" s="7"/>
    </row>
    <row r="123" spans="1:12" ht="15.75">
      <c r="A123" s="2"/>
      <c r="B123" s="5">
        <v>3</v>
      </c>
      <c r="C123" s="6"/>
      <c r="D123" s="6"/>
      <c r="E123" s="6"/>
      <c r="F123" s="6"/>
      <c r="G123" s="6"/>
      <c r="H123" s="6"/>
      <c r="I123" s="6"/>
      <c r="J123" s="6"/>
      <c r="K123" s="6"/>
      <c r="L123" s="7"/>
    </row>
    <row r="124" spans="1:12" ht="15.75">
      <c r="A124" s="2"/>
      <c r="B124" s="5">
        <v>4</v>
      </c>
      <c r="C124" s="6"/>
      <c r="D124" s="6"/>
      <c r="E124" s="6"/>
      <c r="F124" s="6"/>
      <c r="G124" s="6"/>
      <c r="H124" s="6"/>
      <c r="I124" s="6"/>
      <c r="J124" s="6"/>
      <c r="K124" s="6"/>
      <c r="L124" s="7"/>
    </row>
    <row r="125" spans="1:12" ht="15.75">
      <c r="A125" s="2"/>
      <c r="B125" s="5">
        <v>5</v>
      </c>
      <c r="C125" s="6"/>
      <c r="D125" s="6"/>
      <c r="E125" s="6"/>
      <c r="F125" s="6"/>
      <c r="G125" s="6"/>
      <c r="H125" s="6"/>
      <c r="I125" s="6"/>
      <c r="J125" s="6"/>
      <c r="K125" s="6"/>
      <c r="L125" s="7"/>
    </row>
    <row r="126" spans="1:12" ht="15.75">
      <c r="A126" s="2"/>
      <c r="B126" s="5">
        <v>6</v>
      </c>
      <c r="C126" s="6"/>
      <c r="D126" s="6"/>
      <c r="E126" s="6"/>
      <c r="F126" s="6"/>
      <c r="G126" s="6"/>
      <c r="H126" s="6"/>
      <c r="I126" s="6"/>
      <c r="J126" s="6"/>
      <c r="K126" s="6"/>
      <c r="L126" s="7"/>
    </row>
    <row r="127" spans="1:12" ht="15.75">
      <c r="A127" s="2"/>
      <c r="B127" s="5">
        <v>7</v>
      </c>
      <c r="C127" s="6"/>
      <c r="D127" s="6"/>
      <c r="E127" s="6"/>
      <c r="F127" s="6"/>
      <c r="G127" s="6"/>
      <c r="H127" s="6"/>
      <c r="I127" s="6"/>
      <c r="J127" s="6"/>
      <c r="K127" s="6"/>
      <c r="L127" s="7"/>
    </row>
    <row r="128" spans="1:12" ht="15.75">
      <c r="A128" s="2"/>
      <c r="B128" s="5">
        <v>8</v>
      </c>
      <c r="C128" s="6"/>
      <c r="D128" s="6"/>
      <c r="E128" s="6"/>
      <c r="F128" s="6"/>
      <c r="G128" s="6"/>
      <c r="H128" s="6"/>
      <c r="I128" s="6"/>
      <c r="J128" s="6"/>
      <c r="K128" s="6"/>
      <c r="L128" s="7"/>
    </row>
    <row r="129" spans="1:12" ht="15.75">
      <c r="A129" s="2"/>
      <c r="B129" s="5">
        <v>9</v>
      </c>
      <c r="C129" s="6"/>
      <c r="D129" s="6"/>
      <c r="E129" s="6"/>
      <c r="F129" s="6"/>
      <c r="G129" s="6"/>
      <c r="H129" s="6"/>
      <c r="I129" s="6"/>
      <c r="J129" s="6"/>
      <c r="K129" s="6"/>
      <c r="L129" s="7"/>
    </row>
    <row r="130" spans="1:12" ht="15.75">
      <c r="A130" s="2"/>
      <c r="B130" s="5">
        <v>10</v>
      </c>
      <c r="C130" s="6"/>
      <c r="D130" s="6"/>
      <c r="E130" s="6"/>
      <c r="F130" s="6"/>
      <c r="G130" s="6"/>
      <c r="H130" s="6"/>
      <c r="I130" s="6"/>
      <c r="J130" s="6"/>
      <c r="K130" s="6"/>
      <c r="L130" s="7"/>
    </row>
    <row r="131" spans="1:12" ht="15.75">
      <c r="A131" s="2"/>
      <c r="B131" s="5">
        <v>11</v>
      </c>
      <c r="C131" s="6"/>
      <c r="D131" s="6"/>
      <c r="E131" s="6"/>
      <c r="F131" s="6"/>
      <c r="G131" s="6"/>
      <c r="H131" s="6"/>
      <c r="I131" s="6"/>
      <c r="J131" s="6"/>
      <c r="K131" s="6"/>
      <c r="L131" s="7"/>
    </row>
    <row r="132" spans="1:12" ht="15.75">
      <c r="A132" s="2"/>
      <c r="B132" s="5">
        <v>12</v>
      </c>
      <c r="C132" s="6"/>
      <c r="D132" s="6"/>
      <c r="E132" s="6"/>
      <c r="F132" s="6"/>
      <c r="G132" s="6"/>
      <c r="H132" s="6"/>
      <c r="I132" s="6"/>
      <c r="J132" s="6"/>
      <c r="K132" s="6"/>
      <c r="L132" s="7"/>
    </row>
    <row r="133" spans="1:12" ht="15.75">
      <c r="A133" s="2"/>
      <c r="B133" s="5">
        <v>13</v>
      </c>
      <c r="C133" s="6"/>
      <c r="D133" s="6"/>
      <c r="E133" s="6"/>
      <c r="F133" s="6"/>
      <c r="G133" s="6"/>
      <c r="H133" s="6"/>
      <c r="I133" s="6"/>
      <c r="J133" s="6"/>
      <c r="K133" s="6"/>
      <c r="L133" s="7"/>
    </row>
    <row r="134" spans="1:12" ht="15.75">
      <c r="A134" s="2"/>
      <c r="B134" s="5">
        <v>14</v>
      </c>
      <c r="C134" s="6"/>
      <c r="D134" s="6"/>
      <c r="E134" s="6"/>
      <c r="F134" s="6"/>
      <c r="G134" s="6"/>
      <c r="H134" s="6"/>
      <c r="I134" s="6"/>
      <c r="J134" s="6"/>
      <c r="K134" s="6"/>
      <c r="L134" s="7"/>
    </row>
    <row r="135" spans="1:12" ht="15.75">
      <c r="A135" s="2"/>
      <c r="B135" s="5">
        <v>15</v>
      </c>
      <c r="C135" s="6"/>
      <c r="D135" s="6"/>
      <c r="E135" s="6"/>
      <c r="F135" s="6"/>
      <c r="G135" s="6"/>
      <c r="H135" s="6"/>
      <c r="I135" s="6"/>
      <c r="J135" s="6"/>
      <c r="K135" s="6"/>
      <c r="L135" s="7"/>
    </row>
    <row r="136" spans="1:12" ht="15.75">
      <c r="A136" s="2"/>
      <c r="B136" s="5">
        <v>16</v>
      </c>
      <c r="C136" s="6"/>
      <c r="D136" s="6"/>
      <c r="E136" s="6"/>
      <c r="F136" s="19" t="s">
        <v>32</v>
      </c>
      <c r="G136" s="6"/>
      <c r="H136" s="6"/>
      <c r="I136" s="6"/>
      <c r="J136" s="6"/>
      <c r="K136" s="6"/>
      <c r="L136" s="7"/>
    </row>
    <row r="137" spans="1:12" ht="15.75">
      <c r="A137" s="2"/>
      <c r="B137" s="5">
        <v>17</v>
      </c>
      <c r="C137" s="6"/>
      <c r="D137" s="6"/>
      <c r="E137" s="6"/>
      <c r="F137" s="6"/>
      <c r="G137" s="6"/>
      <c r="H137" s="6"/>
      <c r="I137" s="6"/>
      <c r="J137" s="6"/>
      <c r="K137" s="6"/>
      <c r="L137" s="7"/>
    </row>
    <row r="138" spans="1:12" ht="15.75">
      <c r="A138" s="2"/>
      <c r="B138" s="5">
        <v>18</v>
      </c>
      <c r="C138" s="6"/>
      <c r="D138" s="6"/>
      <c r="E138" s="6"/>
      <c r="F138" s="6"/>
      <c r="G138" s="6"/>
      <c r="H138" s="6"/>
      <c r="I138" s="6"/>
      <c r="J138" s="6"/>
      <c r="K138" s="6"/>
      <c r="L138" s="7"/>
    </row>
    <row r="139" spans="1:12" ht="15.75">
      <c r="A139" s="2"/>
      <c r="B139" s="5">
        <v>19</v>
      </c>
      <c r="C139" s="6"/>
      <c r="D139" s="6"/>
      <c r="E139" s="6"/>
      <c r="F139" s="6"/>
      <c r="G139" s="6"/>
      <c r="H139" s="6"/>
      <c r="I139" s="6"/>
      <c r="J139" s="6"/>
      <c r="K139" s="6"/>
      <c r="L139" s="7"/>
    </row>
    <row r="140" spans="1:12" ht="15.75">
      <c r="A140" s="2"/>
      <c r="B140" s="5">
        <v>20</v>
      </c>
      <c r="C140" s="6"/>
      <c r="D140" s="6"/>
      <c r="E140" s="6"/>
      <c r="F140" s="6"/>
      <c r="G140" s="6"/>
      <c r="H140" s="6"/>
      <c r="I140" s="6"/>
      <c r="J140" s="6"/>
      <c r="K140" s="6"/>
      <c r="L140" s="7"/>
    </row>
    <row r="141" spans="1:12" ht="15.75">
      <c r="A141" s="2"/>
      <c r="B141" s="5">
        <v>21</v>
      </c>
      <c r="C141" s="6"/>
      <c r="D141" s="6"/>
      <c r="E141" s="6"/>
      <c r="F141" s="6"/>
      <c r="G141" s="6"/>
      <c r="H141" s="6"/>
      <c r="I141" s="6"/>
      <c r="J141" s="6"/>
      <c r="K141" s="6"/>
      <c r="L141" s="7"/>
    </row>
    <row r="142" spans="1:12" ht="15.75">
      <c r="A142" s="2"/>
      <c r="B142" s="5">
        <v>22</v>
      </c>
      <c r="C142" s="6"/>
      <c r="D142" s="6"/>
      <c r="E142" s="6"/>
      <c r="F142" s="6"/>
      <c r="G142" s="6"/>
      <c r="H142" s="6"/>
      <c r="I142" s="6"/>
      <c r="J142" s="6"/>
      <c r="K142" s="6"/>
      <c r="L142" s="7"/>
    </row>
    <row r="143" spans="1:12" ht="15.75">
      <c r="A143" s="2"/>
      <c r="B143" s="5">
        <v>23</v>
      </c>
      <c r="C143" s="6"/>
      <c r="D143" s="6"/>
      <c r="E143" s="6"/>
      <c r="F143" s="6"/>
      <c r="G143" s="6"/>
      <c r="H143" s="6"/>
      <c r="I143" s="6"/>
      <c r="J143" s="6"/>
      <c r="K143" s="6"/>
      <c r="L143" s="7"/>
    </row>
    <row r="144" spans="1:12" ht="15.75">
      <c r="A144" s="2"/>
      <c r="B144" s="5">
        <v>24</v>
      </c>
      <c r="C144" s="6"/>
      <c r="D144" s="6"/>
      <c r="E144" s="6"/>
      <c r="F144" s="6"/>
      <c r="G144" s="6"/>
      <c r="H144" s="6"/>
      <c r="I144" s="6"/>
      <c r="J144" s="6"/>
      <c r="K144" s="6"/>
      <c r="L144" s="7"/>
    </row>
    <row r="145" spans="1:12" ht="15.75">
      <c r="A145" s="2"/>
      <c r="B145" s="5">
        <v>25</v>
      </c>
      <c r="C145" s="6"/>
      <c r="D145" s="6"/>
      <c r="E145" s="6"/>
      <c r="F145" s="6"/>
      <c r="G145" s="6"/>
      <c r="H145" s="6"/>
      <c r="I145" s="6"/>
      <c r="J145" s="6"/>
      <c r="K145" s="6"/>
      <c r="L145" s="7"/>
    </row>
    <row r="146" spans="1:12" ht="15.75">
      <c r="A146" s="2"/>
      <c r="B146" s="5">
        <v>26</v>
      </c>
      <c r="C146" s="6"/>
      <c r="D146" s="6"/>
      <c r="E146" s="6"/>
      <c r="F146" s="21"/>
      <c r="G146" s="6"/>
      <c r="H146" s="6"/>
      <c r="I146" s="6"/>
      <c r="J146" s="6"/>
      <c r="K146" s="6"/>
      <c r="L146" s="7"/>
    </row>
    <row r="147" spans="1:12" ht="15.75">
      <c r="A147" s="2"/>
      <c r="B147" s="5">
        <v>27</v>
      </c>
      <c r="C147" s="6"/>
      <c r="D147" s="6"/>
      <c r="E147" s="6"/>
      <c r="F147" s="6"/>
      <c r="G147" s="6"/>
      <c r="H147" s="6"/>
      <c r="I147" s="6"/>
      <c r="J147" s="6"/>
      <c r="K147" s="6"/>
      <c r="L147" s="7"/>
    </row>
    <row r="148" spans="1:12" ht="15.75">
      <c r="A148" s="2"/>
      <c r="B148" s="5">
        <v>28</v>
      </c>
      <c r="C148" s="6"/>
      <c r="D148" s="6"/>
      <c r="E148" s="6"/>
      <c r="F148" s="6"/>
      <c r="G148" s="6"/>
      <c r="H148" s="6"/>
      <c r="I148" s="6"/>
      <c r="J148" s="6"/>
      <c r="K148" s="6"/>
      <c r="L148" s="7"/>
    </row>
    <row r="149" spans="1:12" ht="15.75">
      <c r="A149" s="2"/>
      <c r="B149" s="5">
        <v>29</v>
      </c>
      <c r="C149" s="6"/>
      <c r="D149" s="6"/>
      <c r="E149" s="6"/>
      <c r="F149" s="6"/>
      <c r="G149" s="6"/>
      <c r="H149" s="6"/>
      <c r="I149" s="6"/>
      <c r="J149" s="6"/>
      <c r="K149" s="6"/>
      <c r="L149" s="7"/>
    </row>
    <row r="150" spans="1:12" ht="15.75">
      <c r="A150" s="2"/>
      <c r="B150" s="5">
        <v>30</v>
      </c>
      <c r="C150" s="6"/>
      <c r="D150" s="6"/>
      <c r="E150" s="6"/>
      <c r="F150" s="6"/>
      <c r="G150" s="6"/>
      <c r="H150" s="6"/>
      <c r="I150" s="6"/>
      <c r="J150" s="6"/>
      <c r="K150" s="6"/>
      <c r="L150" s="7"/>
    </row>
    <row r="151" spans="1:12" ht="15.75">
      <c r="A151" s="2"/>
      <c r="B151" s="5">
        <v>31</v>
      </c>
      <c r="C151" s="7"/>
      <c r="D151" s="8" t="s">
        <v>16</v>
      </c>
      <c r="E151" s="7"/>
      <c r="F151" s="20"/>
      <c r="G151" s="6"/>
      <c r="H151" s="7"/>
      <c r="I151" s="17" t="s">
        <v>16</v>
      </c>
      <c r="J151" s="18"/>
      <c r="K151" s="17" t="s">
        <v>16</v>
      </c>
      <c r="L151" s="5"/>
    </row>
    <row r="152" spans="1:12" ht="15.75">
      <c r="A152" s="2" t="s">
        <v>17</v>
      </c>
      <c r="B152" s="2"/>
      <c r="C152" s="9">
        <f t="shared" ref="C152:L152" si="6">SUM(C121:C151)</f>
        <v>0</v>
      </c>
      <c r="D152" s="9">
        <f t="shared" si="6"/>
        <v>0</v>
      </c>
      <c r="E152" s="9">
        <f t="shared" si="6"/>
        <v>0</v>
      </c>
      <c r="F152" s="9">
        <f t="shared" si="6"/>
        <v>0</v>
      </c>
      <c r="G152" s="9">
        <f t="shared" si="6"/>
        <v>0</v>
      </c>
      <c r="H152" s="9">
        <f t="shared" si="6"/>
        <v>0</v>
      </c>
      <c r="I152" s="9">
        <f t="shared" si="6"/>
        <v>0</v>
      </c>
      <c r="J152" s="9">
        <f t="shared" si="6"/>
        <v>0</v>
      </c>
      <c r="K152" s="9">
        <f t="shared" si="6"/>
        <v>0</v>
      </c>
      <c r="L152" s="9">
        <f t="shared" si="6"/>
        <v>0</v>
      </c>
    </row>
    <row r="153" spans="1:12" ht="15.75">
      <c r="A153" s="2" t="s">
        <v>18</v>
      </c>
      <c r="B153" s="2"/>
      <c r="C153" s="10">
        <f t="shared" ref="C153:L153" si="7">C152*1.9835</f>
        <v>0</v>
      </c>
      <c r="D153" s="10">
        <f t="shared" si="7"/>
        <v>0</v>
      </c>
      <c r="E153" s="10">
        <f t="shared" si="7"/>
        <v>0</v>
      </c>
      <c r="F153" s="10">
        <f t="shared" si="7"/>
        <v>0</v>
      </c>
      <c r="G153" s="10">
        <f t="shared" si="7"/>
        <v>0</v>
      </c>
      <c r="H153" s="10">
        <f t="shared" si="7"/>
        <v>0</v>
      </c>
      <c r="I153" s="10">
        <f t="shared" si="7"/>
        <v>0</v>
      </c>
      <c r="J153" s="10">
        <f t="shared" si="7"/>
        <v>0</v>
      </c>
      <c r="K153" s="10">
        <f t="shared" si="7"/>
        <v>0</v>
      </c>
      <c r="L153" s="10">
        <f t="shared" si="7"/>
        <v>0</v>
      </c>
    </row>
    <row r="154" spans="1:12" ht="15.75">
      <c r="A154" s="2"/>
      <c r="B154" s="2"/>
      <c r="C154" s="9"/>
      <c r="D154" s="9"/>
      <c r="E154" s="9"/>
      <c r="F154" s="9"/>
      <c r="G154" s="9"/>
      <c r="H154" s="9"/>
      <c r="I154" s="9" t="s">
        <v>19</v>
      </c>
      <c r="J154" s="9"/>
      <c r="K154" s="11">
        <v>0</v>
      </c>
      <c r="L154" s="9" t="s">
        <v>20</v>
      </c>
    </row>
    <row r="155" spans="1:12" ht="16.5" thickBot="1">
      <c r="A155" s="12">
        <f>A121</f>
        <v>2014</v>
      </c>
      <c r="B155" s="12" t="s">
        <v>21</v>
      </c>
      <c r="C155" s="12"/>
      <c r="D155" s="13">
        <f>SUM(C152:L152)</f>
        <v>0</v>
      </c>
      <c r="E155" s="14" t="s">
        <v>17</v>
      </c>
      <c r="F155" s="14"/>
      <c r="G155" s="13">
        <f>D155*1.9835</f>
        <v>0</v>
      </c>
      <c r="H155" s="14" t="s">
        <v>22</v>
      </c>
      <c r="I155" s="12" t="s">
        <v>23</v>
      </c>
      <c r="J155" s="12"/>
      <c r="K155" s="15">
        <v>0</v>
      </c>
      <c r="L155" s="12" t="s">
        <v>20</v>
      </c>
    </row>
    <row r="157" spans="1:12" ht="15.75">
      <c r="A157" s="1" t="s">
        <v>0</v>
      </c>
      <c r="B157" s="2"/>
      <c r="C157" s="2"/>
      <c r="D157" s="16"/>
      <c r="E157" s="1"/>
      <c r="F157" s="1"/>
      <c r="G157" s="1"/>
      <c r="H157" s="16"/>
      <c r="I157" s="1"/>
      <c r="J157" s="2"/>
      <c r="K157" s="2"/>
      <c r="L157" s="2"/>
    </row>
    <row r="158" spans="1:12" ht="15.75">
      <c r="A158" s="2" t="s">
        <v>1</v>
      </c>
      <c r="B158" s="2"/>
      <c r="C158" s="2"/>
      <c r="D158" s="2"/>
      <c r="E158" s="2"/>
      <c r="F158" s="2" t="s">
        <v>2</v>
      </c>
      <c r="G158" s="2"/>
      <c r="H158" s="2" t="s">
        <v>3</v>
      </c>
      <c r="I158" s="2"/>
      <c r="J158" s="2"/>
      <c r="K158" s="1"/>
      <c r="L158" s="2"/>
    </row>
    <row r="159" spans="1:12" ht="16.5" thickBot="1">
      <c r="A159" s="3" t="s">
        <v>4</v>
      </c>
      <c r="B159" s="3" t="s">
        <v>5</v>
      </c>
      <c r="C159" s="4" t="s">
        <v>6</v>
      </c>
      <c r="D159" s="4" t="s">
        <v>7</v>
      </c>
      <c r="E159" s="4" t="s">
        <v>8</v>
      </c>
      <c r="F159" s="4" t="s">
        <v>9</v>
      </c>
      <c r="G159" s="4" t="s">
        <v>10</v>
      </c>
      <c r="H159" s="4" t="s">
        <v>11</v>
      </c>
      <c r="I159" s="4" t="s">
        <v>12</v>
      </c>
      <c r="J159" s="4" t="s">
        <v>13</v>
      </c>
      <c r="K159" s="4" t="s">
        <v>14</v>
      </c>
      <c r="L159" s="4" t="s">
        <v>15</v>
      </c>
    </row>
    <row r="160" spans="1:12" ht="16.5" thickTop="1">
      <c r="A160" s="1">
        <v>2015</v>
      </c>
      <c r="B160" s="5">
        <v>1</v>
      </c>
      <c r="C160" s="6"/>
      <c r="D160" s="6"/>
      <c r="E160" s="6"/>
      <c r="F160" s="6"/>
      <c r="G160" s="6">
        <v>20</v>
      </c>
      <c r="H160" s="6">
        <v>0</v>
      </c>
      <c r="I160" s="6"/>
      <c r="J160" s="6"/>
      <c r="K160" s="6"/>
      <c r="L160" s="7"/>
    </row>
    <row r="161" spans="1:12" ht="15.75">
      <c r="A161" s="2"/>
      <c r="B161" s="5">
        <v>2</v>
      </c>
      <c r="C161" s="6"/>
      <c r="D161" s="6"/>
      <c r="E161" s="6"/>
      <c r="F161" s="6"/>
      <c r="G161" s="6">
        <v>20</v>
      </c>
      <c r="H161" s="6">
        <v>1</v>
      </c>
      <c r="I161" s="6"/>
      <c r="J161" s="6"/>
      <c r="K161" s="6"/>
      <c r="L161" s="7"/>
    </row>
    <row r="162" spans="1:12" ht="15.75">
      <c r="A162" s="2"/>
      <c r="B162" s="5">
        <v>3</v>
      </c>
      <c r="C162" s="6"/>
      <c r="D162" s="6"/>
      <c r="E162" s="6"/>
      <c r="F162" s="6"/>
      <c r="G162" s="6">
        <v>6.7</v>
      </c>
      <c r="H162" s="6">
        <v>14.38</v>
      </c>
      <c r="I162" s="6"/>
      <c r="J162" s="6"/>
      <c r="K162" s="6"/>
      <c r="L162" s="7"/>
    </row>
    <row r="163" spans="1:12" ht="15.75">
      <c r="A163" s="2"/>
      <c r="B163" s="5">
        <v>4</v>
      </c>
      <c r="C163" s="6"/>
      <c r="D163" s="6"/>
      <c r="E163" s="6"/>
      <c r="F163" s="6"/>
      <c r="G163" s="6">
        <v>0</v>
      </c>
      <c r="H163" s="6">
        <v>13.83</v>
      </c>
      <c r="I163" s="6"/>
      <c r="J163" s="6"/>
      <c r="K163" s="6"/>
      <c r="L163" s="7"/>
    </row>
    <row r="164" spans="1:12" ht="15.75">
      <c r="A164" s="2"/>
      <c r="B164" s="5">
        <v>5</v>
      </c>
      <c r="C164" s="6"/>
      <c r="D164" s="6"/>
      <c r="E164" s="6"/>
      <c r="F164" s="6"/>
      <c r="G164" s="6">
        <v>0</v>
      </c>
      <c r="H164" s="6">
        <v>3.7</v>
      </c>
      <c r="I164" s="6"/>
      <c r="J164" s="6"/>
      <c r="K164" s="6"/>
      <c r="L164" s="7"/>
    </row>
    <row r="165" spans="1:12" ht="15.75">
      <c r="A165" s="2"/>
      <c r="B165" s="5">
        <v>6</v>
      </c>
      <c r="C165" s="6"/>
      <c r="D165" s="6"/>
      <c r="E165" s="6"/>
      <c r="F165" s="6"/>
      <c r="G165" s="6">
        <v>2</v>
      </c>
      <c r="H165" s="6">
        <v>0</v>
      </c>
      <c r="I165" s="6"/>
      <c r="J165" s="6"/>
      <c r="K165" s="6"/>
      <c r="L165" s="7"/>
    </row>
    <row r="166" spans="1:12" ht="15.75">
      <c r="A166" s="2"/>
      <c r="B166" s="5">
        <v>7</v>
      </c>
      <c r="C166" s="6"/>
      <c r="D166" s="6"/>
      <c r="E166" s="6"/>
      <c r="F166" s="6"/>
      <c r="G166" s="6">
        <v>21</v>
      </c>
      <c r="H166" s="6">
        <v>0</v>
      </c>
      <c r="I166" s="6"/>
      <c r="J166" s="6"/>
      <c r="K166" s="6"/>
      <c r="L166" s="7"/>
    </row>
    <row r="167" spans="1:12" ht="15.75">
      <c r="A167" s="2"/>
      <c r="B167" s="5">
        <v>8</v>
      </c>
      <c r="C167" s="6"/>
      <c r="D167" s="6"/>
      <c r="E167" s="6"/>
      <c r="F167" s="6"/>
      <c r="G167" s="6">
        <v>21</v>
      </c>
      <c r="H167" s="6">
        <v>0</v>
      </c>
      <c r="I167" s="6"/>
      <c r="J167" s="6"/>
      <c r="K167" s="6"/>
      <c r="L167" s="7"/>
    </row>
    <row r="168" spans="1:12" ht="15.75">
      <c r="A168" s="2"/>
      <c r="B168" s="5">
        <v>9</v>
      </c>
      <c r="C168" s="6"/>
      <c r="D168" s="6"/>
      <c r="E168" s="6"/>
      <c r="F168" s="6"/>
      <c r="G168" s="6">
        <v>15</v>
      </c>
      <c r="H168" s="6">
        <v>0</v>
      </c>
      <c r="I168" s="6"/>
      <c r="J168" s="6"/>
      <c r="K168" s="6"/>
      <c r="L168" s="7"/>
    </row>
    <row r="169" spans="1:12" ht="15.75">
      <c r="A169" s="2"/>
      <c r="B169" s="5">
        <v>10</v>
      </c>
      <c r="C169" s="6"/>
      <c r="D169" s="6"/>
      <c r="E169" s="6"/>
      <c r="F169" s="6"/>
      <c r="G169" s="6">
        <v>6.5</v>
      </c>
      <c r="H169" s="6">
        <v>0</v>
      </c>
      <c r="I169" s="6"/>
      <c r="J169" s="6"/>
      <c r="K169" s="6"/>
      <c r="L169" s="7"/>
    </row>
    <row r="170" spans="1:12" ht="15.75">
      <c r="A170" s="2"/>
      <c r="B170" s="5">
        <v>11</v>
      </c>
      <c r="C170" s="6"/>
      <c r="D170" s="6"/>
      <c r="E170" s="6"/>
      <c r="F170" s="6"/>
      <c r="G170" s="6">
        <v>0</v>
      </c>
      <c r="H170" s="6">
        <v>0</v>
      </c>
      <c r="I170" s="6"/>
      <c r="J170" s="6"/>
      <c r="K170" s="6"/>
      <c r="L170" s="7"/>
    </row>
    <row r="171" spans="1:12" ht="15.75">
      <c r="A171" s="2"/>
      <c r="B171" s="5">
        <v>12</v>
      </c>
      <c r="C171" s="6"/>
      <c r="D171" s="6"/>
      <c r="E171" s="6"/>
      <c r="F171" s="6"/>
      <c r="G171" s="6">
        <v>2.5</v>
      </c>
      <c r="H171" s="6">
        <v>0</v>
      </c>
      <c r="I171" s="6"/>
      <c r="J171" s="6"/>
      <c r="K171" s="6"/>
      <c r="L171" s="7"/>
    </row>
    <row r="172" spans="1:12" ht="15.75">
      <c r="A172" s="2"/>
      <c r="B172" s="5">
        <v>13</v>
      </c>
      <c r="C172" s="6"/>
      <c r="D172" s="6"/>
      <c r="E172" s="6"/>
      <c r="F172" s="6"/>
      <c r="G172" s="6">
        <v>17.600000000000001</v>
      </c>
      <c r="H172" s="6">
        <v>0</v>
      </c>
      <c r="I172" s="6"/>
      <c r="J172" s="6"/>
      <c r="K172" s="6"/>
      <c r="L172" s="7"/>
    </row>
    <row r="173" spans="1:12" ht="15.75">
      <c r="A173" s="2"/>
      <c r="B173" s="5">
        <v>14</v>
      </c>
      <c r="C173" s="6"/>
      <c r="D173" s="6"/>
      <c r="E173" s="6"/>
      <c r="F173" s="6"/>
      <c r="G173" s="6">
        <v>19</v>
      </c>
      <c r="H173" s="6">
        <v>0</v>
      </c>
      <c r="I173" s="6"/>
      <c r="J173" s="6"/>
      <c r="K173" s="6"/>
      <c r="L173" s="7"/>
    </row>
    <row r="174" spans="1:12" ht="15.75">
      <c r="A174" s="2"/>
      <c r="B174" s="5">
        <v>15</v>
      </c>
      <c r="C174" s="6"/>
      <c r="D174" s="6"/>
      <c r="E174" s="6"/>
      <c r="F174" s="6"/>
      <c r="G174" s="6">
        <v>17</v>
      </c>
      <c r="H174" s="6">
        <v>0</v>
      </c>
      <c r="I174" s="6"/>
      <c r="J174" s="6"/>
      <c r="K174" s="6"/>
      <c r="L174" s="7"/>
    </row>
    <row r="175" spans="1:12" ht="15.75">
      <c r="A175" s="2"/>
      <c r="B175" s="5">
        <v>16</v>
      </c>
      <c r="C175" s="6"/>
      <c r="D175" s="6"/>
      <c r="E175" s="6"/>
      <c r="F175" s="19"/>
      <c r="G175" s="6">
        <v>4</v>
      </c>
      <c r="H175" s="6">
        <v>2</v>
      </c>
      <c r="I175" s="6"/>
      <c r="J175" s="6"/>
      <c r="K175" s="6"/>
      <c r="L175" s="7"/>
    </row>
    <row r="176" spans="1:12" ht="15.75">
      <c r="A176" s="2"/>
      <c r="B176" s="5">
        <v>17</v>
      </c>
      <c r="C176" s="6"/>
      <c r="D176" s="6"/>
      <c r="E176" s="6"/>
      <c r="F176" s="6"/>
      <c r="G176" s="6">
        <v>0</v>
      </c>
      <c r="H176" s="6">
        <v>15.94</v>
      </c>
      <c r="I176" s="6"/>
      <c r="J176" s="6"/>
      <c r="K176" s="6"/>
      <c r="L176" s="7"/>
    </row>
    <row r="177" spans="1:12" ht="15.75">
      <c r="A177" s="2"/>
      <c r="B177" s="5">
        <v>18</v>
      </c>
      <c r="C177" s="6"/>
      <c r="D177" s="6"/>
      <c r="E177" s="6"/>
      <c r="F177" s="6"/>
      <c r="G177" s="6">
        <v>0</v>
      </c>
      <c r="H177" s="6">
        <v>18.600000000000001</v>
      </c>
      <c r="I177" s="6"/>
      <c r="J177" s="6"/>
      <c r="K177" s="6"/>
      <c r="L177" s="7"/>
    </row>
    <row r="178" spans="1:12" ht="15.75">
      <c r="A178" s="2"/>
      <c r="B178" s="5">
        <v>19</v>
      </c>
      <c r="C178" s="6"/>
      <c r="D178" s="6"/>
      <c r="E178" s="6"/>
      <c r="F178" s="6"/>
      <c r="G178" s="6">
        <v>0</v>
      </c>
      <c r="H178" s="6">
        <v>16.809999999999999</v>
      </c>
      <c r="I178" s="6"/>
      <c r="J178" s="6"/>
      <c r="K178" s="6"/>
      <c r="L178" s="7"/>
    </row>
    <row r="179" spans="1:12" ht="15.75">
      <c r="A179" s="2"/>
      <c r="B179" s="5">
        <v>20</v>
      </c>
      <c r="C179" s="6"/>
      <c r="D179" s="6"/>
      <c r="E179" s="6"/>
      <c r="F179" s="6"/>
      <c r="G179" s="6">
        <v>2</v>
      </c>
      <c r="H179" s="6">
        <v>10.57</v>
      </c>
      <c r="I179" s="6"/>
      <c r="J179" s="6"/>
      <c r="K179" s="6"/>
      <c r="L179" s="7"/>
    </row>
    <row r="180" spans="1:12" ht="15.75">
      <c r="A180" s="2"/>
      <c r="B180" s="5">
        <v>21</v>
      </c>
      <c r="C180" s="6"/>
      <c r="D180" s="6"/>
      <c r="E180" s="6"/>
      <c r="F180" s="6"/>
      <c r="G180" s="6">
        <v>17.3</v>
      </c>
      <c r="H180" s="6">
        <v>0</v>
      </c>
      <c r="I180" s="6"/>
      <c r="J180" s="6"/>
      <c r="K180" s="6"/>
      <c r="L180" s="7"/>
    </row>
    <row r="181" spans="1:12" ht="15.75">
      <c r="A181" s="2"/>
      <c r="B181" s="5">
        <v>22</v>
      </c>
      <c r="C181" s="6"/>
      <c r="D181" s="6"/>
      <c r="E181" s="6"/>
      <c r="F181" s="6"/>
      <c r="G181" s="6">
        <v>19.2</v>
      </c>
      <c r="H181" s="6">
        <v>0</v>
      </c>
      <c r="I181" s="6"/>
      <c r="J181" s="6"/>
      <c r="K181" s="6"/>
      <c r="L181" s="7"/>
    </row>
    <row r="182" spans="1:12" ht="15.75">
      <c r="A182" s="2"/>
      <c r="B182" s="5">
        <v>23</v>
      </c>
      <c r="C182" s="6"/>
      <c r="D182" s="6"/>
      <c r="E182" s="6"/>
      <c r="F182" s="6"/>
      <c r="G182" s="6">
        <v>18</v>
      </c>
      <c r="H182" s="6">
        <v>1.8</v>
      </c>
      <c r="I182" s="6"/>
      <c r="J182" s="6"/>
      <c r="K182" s="6"/>
      <c r="L182" s="7"/>
    </row>
    <row r="183" spans="1:12" ht="15.75">
      <c r="A183" s="2"/>
      <c r="B183" s="5">
        <v>24</v>
      </c>
      <c r="C183" s="6"/>
      <c r="D183" s="6"/>
      <c r="E183" s="6"/>
      <c r="F183" s="6"/>
      <c r="G183" s="6">
        <v>8</v>
      </c>
      <c r="H183" s="6">
        <v>18.149999999999999</v>
      </c>
      <c r="I183" s="6"/>
      <c r="J183" s="6"/>
      <c r="K183" s="6"/>
      <c r="L183" s="7"/>
    </row>
    <row r="184" spans="1:12" ht="15.75">
      <c r="A184" s="2"/>
      <c r="B184" s="5">
        <v>25</v>
      </c>
      <c r="C184" s="6"/>
      <c r="D184" s="6"/>
      <c r="E184" s="6"/>
      <c r="F184" s="6"/>
      <c r="G184" s="6">
        <v>0</v>
      </c>
      <c r="H184" s="6">
        <v>18.14</v>
      </c>
      <c r="I184" s="6"/>
      <c r="J184" s="6"/>
      <c r="K184" s="6"/>
      <c r="L184" s="7"/>
    </row>
    <row r="185" spans="1:12" ht="15.75">
      <c r="A185" s="2"/>
      <c r="B185" s="5">
        <v>26</v>
      </c>
      <c r="C185" s="6"/>
      <c r="D185" s="6"/>
      <c r="E185" s="6"/>
      <c r="F185" s="21"/>
      <c r="G185" s="6">
        <v>2</v>
      </c>
      <c r="H185" s="6">
        <v>16.37</v>
      </c>
      <c r="I185" s="6"/>
      <c r="J185" s="6"/>
      <c r="K185" s="6"/>
      <c r="L185" s="7"/>
    </row>
    <row r="186" spans="1:12" ht="15.75">
      <c r="A186" s="2"/>
      <c r="B186" s="5">
        <v>27</v>
      </c>
      <c r="C186" s="6"/>
      <c r="D186" s="6"/>
      <c r="E186" s="6"/>
      <c r="F186" s="6"/>
      <c r="G186" s="6">
        <v>17</v>
      </c>
      <c r="H186" s="6">
        <v>9.6999999999999993</v>
      </c>
      <c r="I186" s="6"/>
      <c r="J186" s="6"/>
      <c r="K186" s="6"/>
      <c r="L186" s="7"/>
    </row>
    <row r="187" spans="1:12" ht="15.75">
      <c r="A187" s="2"/>
      <c r="B187" s="5">
        <v>28</v>
      </c>
      <c r="C187" s="6"/>
      <c r="D187" s="6"/>
      <c r="E187" s="6"/>
      <c r="F187" s="6"/>
      <c r="G187" s="6">
        <v>19</v>
      </c>
      <c r="H187" s="6">
        <v>0</v>
      </c>
      <c r="I187" s="6"/>
      <c r="J187" s="6"/>
      <c r="K187" s="6"/>
      <c r="L187" s="7"/>
    </row>
    <row r="188" spans="1:12" ht="15.75">
      <c r="A188" s="2"/>
      <c r="B188" s="5">
        <v>29</v>
      </c>
      <c r="C188" s="6"/>
      <c r="D188" s="6"/>
      <c r="E188" s="6"/>
      <c r="F188" s="6">
        <v>14.4</v>
      </c>
      <c r="G188" s="6">
        <v>19</v>
      </c>
      <c r="H188" s="6">
        <v>0</v>
      </c>
      <c r="I188" s="6"/>
      <c r="J188" s="6"/>
      <c r="K188" s="6"/>
      <c r="L188" s="7"/>
    </row>
    <row r="189" spans="1:12" ht="15.75">
      <c r="A189" s="2"/>
      <c r="B189" s="5">
        <v>30</v>
      </c>
      <c r="C189" s="6"/>
      <c r="D189" s="6"/>
      <c r="E189" s="6"/>
      <c r="F189" s="6">
        <v>22.8</v>
      </c>
      <c r="G189" s="6">
        <v>17</v>
      </c>
      <c r="H189" s="6">
        <v>0</v>
      </c>
      <c r="I189" s="6"/>
      <c r="J189" s="6"/>
      <c r="K189" s="6"/>
      <c r="L189" s="7"/>
    </row>
    <row r="190" spans="1:12" ht="15.75">
      <c r="A190" s="2"/>
      <c r="B190" s="5">
        <v>31</v>
      </c>
      <c r="C190" s="7"/>
      <c r="D190" s="8" t="s">
        <v>16</v>
      </c>
      <c r="E190" s="7"/>
      <c r="F190" s="20"/>
      <c r="G190" s="6">
        <v>9</v>
      </c>
      <c r="H190" s="7">
        <v>0</v>
      </c>
      <c r="I190" s="17" t="s">
        <v>16</v>
      </c>
      <c r="J190" s="18"/>
      <c r="K190" s="17" t="s">
        <v>16</v>
      </c>
      <c r="L190" s="5"/>
    </row>
    <row r="191" spans="1:12" ht="15.75">
      <c r="A191" s="2" t="s">
        <v>17</v>
      </c>
      <c r="B191" s="2"/>
      <c r="C191" s="9">
        <f t="shared" ref="C191:L191" si="8">SUM(C160:C190)</f>
        <v>0</v>
      </c>
      <c r="D191" s="9">
        <f t="shared" si="8"/>
        <v>0</v>
      </c>
      <c r="E191" s="9">
        <f t="shared" si="8"/>
        <v>0</v>
      </c>
      <c r="F191" s="9">
        <f t="shared" si="8"/>
        <v>37.200000000000003</v>
      </c>
      <c r="G191" s="9">
        <f t="shared" si="8"/>
        <v>319.8</v>
      </c>
      <c r="H191" s="9">
        <f t="shared" si="8"/>
        <v>160.99</v>
      </c>
      <c r="I191" s="9">
        <f t="shared" si="8"/>
        <v>0</v>
      </c>
      <c r="J191" s="9">
        <f t="shared" si="8"/>
        <v>0</v>
      </c>
      <c r="K191" s="9">
        <f t="shared" si="8"/>
        <v>0</v>
      </c>
      <c r="L191" s="9">
        <f t="shared" si="8"/>
        <v>0</v>
      </c>
    </row>
    <row r="192" spans="1:12" ht="15.75">
      <c r="A192" s="2" t="s">
        <v>18</v>
      </c>
      <c r="B192" s="2"/>
      <c r="C192" s="10">
        <f t="shared" ref="C192:L192" si="9">C191*1.9835</f>
        <v>0</v>
      </c>
      <c r="D192" s="10">
        <f t="shared" si="9"/>
        <v>0</v>
      </c>
      <c r="E192" s="10">
        <f t="shared" si="9"/>
        <v>0</v>
      </c>
      <c r="F192" s="10">
        <f t="shared" si="9"/>
        <v>73.786200000000008</v>
      </c>
      <c r="G192" s="10">
        <f t="shared" si="9"/>
        <v>634.32330000000002</v>
      </c>
      <c r="H192" s="10">
        <f t="shared" si="9"/>
        <v>319.32366500000001</v>
      </c>
      <c r="I192" s="10">
        <f t="shared" si="9"/>
        <v>0</v>
      </c>
      <c r="J192" s="10">
        <f t="shared" si="9"/>
        <v>0</v>
      </c>
      <c r="K192" s="10">
        <f t="shared" si="9"/>
        <v>0</v>
      </c>
      <c r="L192" s="10">
        <f t="shared" si="9"/>
        <v>0</v>
      </c>
    </row>
    <row r="193" spans="1:12" ht="15.75">
      <c r="A193" s="2"/>
      <c r="B193" s="2"/>
      <c r="C193" s="9"/>
      <c r="D193" s="9"/>
      <c r="E193" s="9"/>
      <c r="F193" s="9"/>
      <c r="G193" s="9"/>
      <c r="H193" s="9"/>
      <c r="I193" s="9" t="s">
        <v>19</v>
      </c>
      <c r="J193" s="9"/>
      <c r="K193" s="11">
        <v>40</v>
      </c>
      <c r="L193" s="9" t="s">
        <v>20</v>
      </c>
    </row>
    <row r="194" spans="1:12" ht="16.5" thickBot="1">
      <c r="A194" s="12">
        <f>A160</f>
        <v>2015</v>
      </c>
      <c r="B194" s="12" t="s">
        <v>21</v>
      </c>
      <c r="C194" s="12"/>
      <c r="D194" s="13">
        <f>SUM(C191:L191)</f>
        <v>517.99</v>
      </c>
      <c r="E194" s="14" t="s">
        <v>17</v>
      </c>
      <c r="F194" s="14"/>
      <c r="G194" s="13">
        <f>D194*1.9835</f>
        <v>1027.4331650000001</v>
      </c>
      <c r="H194" s="14" t="s">
        <v>22</v>
      </c>
      <c r="I194" s="12" t="s">
        <v>23</v>
      </c>
      <c r="J194" s="12"/>
      <c r="K194" s="15">
        <v>60</v>
      </c>
      <c r="L194" s="12" t="s">
        <v>20</v>
      </c>
    </row>
    <row r="196" spans="1:12" ht="15.75">
      <c r="A196" s="1" t="s">
        <v>0</v>
      </c>
      <c r="B196" s="2"/>
      <c r="C196" s="2"/>
      <c r="D196" s="16"/>
      <c r="E196" s="1"/>
      <c r="F196" s="1"/>
      <c r="G196" s="1"/>
      <c r="H196" s="16"/>
      <c r="I196" s="1"/>
      <c r="J196" s="2"/>
      <c r="K196" s="2"/>
      <c r="L196" s="2"/>
    </row>
    <row r="197" spans="1:12" ht="15.75">
      <c r="A197" s="2" t="s">
        <v>1</v>
      </c>
      <c r="B197" s="2"/>
      <c r="C197" s="2"/>
      <c r="D197" s="2"/>
      <c r="E197" s="2"/>
      <c r="F197" s="2" t="s">
        <v>2</v>
      </c>
      <c r="G197" s="2"/>
      <c r="H197" s="2" t="s">
        <v>3</v>
      </c>
      <c r="I197" s="2"/>
      <c r="J197" s="2"/>
      <c r="K197" s="1"/>
      <c r="L197" s="2"/>
    </row>
    <row r="198" spans="1:12" ht="16.5" thickBot="1">
      <c r="A198" s="3" t="s">
        <v>4</v>
      </c>
      <c r="B198" s="3" t="s">
        <v>5</v>
      </c>
      <c r="C198" s="4" t="s">
        <v>6</v>
      </c>
      <c r="D198" s="4" t="s">
        <v>7</v>
      </c>
      <c r="E198" s="4" t="s">
        <v>8</v>
      </c>
      <c r="F198" s="31" t="s">
        <v>9</v>
      </c>
      <c r="G198" s="31" t="s">
        <v>10</v>
      </c>
      <c r="H198" s="31" t="s">
        <v>11</v>
      </c>
      <c r="I198" s="4" t="s">
        <v>12</v>
      </c>
      <c r="J198" s="4" t="s">
        <v>13</v>
      </c>
      <c r="K198" s="4" t="s">
        <v>14</v>
      </c>
      <c r="L198" s="4" t="s">
        <v>15</v>
      </c>
    </row>
    <row r="199" spans="1:12" ht="16.5" thickTop="1">
      <c r="A199" s="1">
        <v>2016</v>
      </c>
      <c r="B199" s="5">
        <v>1</v>
      </c>
      <c r="C199" s="6"/>
      <c r="D199" s="6"/>
      <c r="E199" s="6"/>
      <c r="F199" s="29"/>
      <c r="G199" s="30">
        <v>2.63</v>
      </c>
      <c r="H199" s="30">
        <v>2.0299999999999998</v>
      </c>
      <c r="I199" s="25"/>
      <c r="J199" s="6"/>
      <c r="K199" s="6"/>
      <c r="L199" s="7"/>
    </row>
    <row r="200" spans="1:12" ht="15.75">
      <c r="A200" s="2"/>
      <c r="B200" s="5">
        <v>2</v>
      </c>
      <c r="C200" s="6"/>
      <c r="D200" s="6"/>
      <c r="E200" s="6"/>
      <c r="F200" s="27"/>
      <c r="G200" s="28">
        <v>0</v>
      </c>
      <c r="H200" s="28">
        <v>21.122199999999999</v>
      </c>
      <c r="I200" s="25"/>
      <c r="J200" s="6"/>
      <c r="K200" s="6"/>
      <c r="L200" s="7"/>
    </row>
    <row r="201" spans="1:12" ht="15.75">
      <c r="A201" s="2"/>
      <c r="B201" s="5">
        <v>3</v>
      </c>
      <c r="C201" s="6"/>
      <c r="D201" s="6"/>
      <c r="E201" s="6"/>
      <c r="F201" s="27"/>
      <c r="G201" s="28">
        <v>0</v>
      </c>
      <c r="H201" s="28">
        <v>22.223500000000001</v>
      </c>
      <c r="I201" s="25"/>
      <c r="J201" s="6"/>
      <c r="K201" s="6"/>
      <c r="L201" s="7"/>
    </row>
    <row r="202" spans="1:12" ht="15.75">
      <c r="A202" s="2"/>
      <c r="B202" s="5">
        <v>4</v>
      </c>
      <c r="C202" s="6"/>
      <c r="D202" s="6"/>
      <c r="E202" s="6"/>
      <c r="F202" s="27"/>
      <c r="G202" s="28">
        <v>0</v>
      </c>
      <c r="H202" s="28">
        <v>20.307500000000001</v>
      </c>
      <c r="I202" s="25"/>
      <c r="J202" s="6"/>
      <c r="K202" s="6"/>
      <c r="L202" s="7"/>
    </row>
    <row r="203" spans="1:12" ht="15.75">
      <c r="A203" s="2"/>
      <c r="B203" s="5">
        <v>5</v>
      </c>
      <c r="C203" s="6"/>
      <c r="D203" s="6"/>
      <c r="E203" s="6"/>
      <c r="F203" s="27"/>
      <c r="G203" s="28">
        <v>10.51</v>
      </c>
      <c r="H203" s="28">
        <v>10.39</v>
      </c>
      <c r="I203" s="25"/>
      <c r="J203" s="6"/>
      <c r="K203" s="6"/>
      <c r="L203" s="7"/>
    </row>
    <row r="204" spans="1:12" ht="15.75">
      <c r="A204" s="2"/>
      <c r="B204" s="5">
        <v>6</v>
      </c>
      <c r="C204" s="6"/>
      <c r="D204" s="6"/>
      <c r="E204" s="6"/>
      <c r="F204" s="27"/>
      <c r="G204" s="28">
        <v>17.3691</v>
      </c>
      <c r="H204" s="28">
        <v>0</v>
      </c>
      <c r="I204" s="25"/>
      <c r="J204" s="6"/>
      <c r="K204" s="6"/>
      <c r="L204" s="7"/>
    </row>
    <row r="205" spans="1:12" ht="15.75">
      <c r="A205" s="2"/>
      <c r="B205" s="5">
        <v>7</v>
      </c>
      <c r="C205" s="6"/>
      <c r="D205" s="6"/>
      <c r="E205" s="6"/>
      <c r="F205" s="27"/>
      <c r="G205" s="28">
        <v>5.8</v>
      </c>
      <c r="H205" s="28">
        <v>0</v>
      </c>
      <c r="I205" s="25"/>
      <c r="J205" s="6"/>
      <c r="K205" s="6"/>
      <c r="L205" s="7"/>
    </row>
    <row r="206" spans="1:12" ht="15.75">
      <c r="A206" s="2"/>
      <c r="B206" s="5">
        <v>8</v>
      </c>
      <c r="C206" s="6"/>
      <c r="D206" s="6"/>
      <c r="E206" s="6"/>
      <c r="F206" s="27"/>
      <c r="G206" s="28">
        <v>0</v>
      </c>
      <c r="H206" s="28">
        <v>2.1800000000000002</v>
      </c>
      <c r="I206" s="25"/>
      <c r="J206" s="6"/>
      <c r="K206" s="6"/>
      <c r="L206" s="7"/>
    </row>
    <row r="207" spans="1:12" ht="15.75">
      <c r="A207" s="2"/>
      <c r="B207" s="5">
        <v>9</v>
      </c>
      <c r="C207" s="6"/>
      <c r="D207" s="6"/>
      <c r="E207" s="6"/>
      <c r="F207" s="27"/>
      <c r="G207" s="28">
        <v>0</v>
      </c>
      <c r="H207" s="28">
        <v>20.0913</v>
      </c>
      <c r="I207" s="25"/>
      <c r="J207" s="6"/>
      <c r="K207" s="6"/>
      <c r="L207" s="7"/>
    </row>
    <row r="208" spans="1:12" ht="15.75">
      <c r="A208" s="2"/>
      <c r="B208" s="5">
        <v>10</v>
      </c>
      <c r="C208" s="6"/>
      <c r="D208" s="6"/>
      <c r="E208" s="6"/>
      <c r="F208" s="27"/>
      <c r="G208" s="28">
        <v>0</v>
      </c>
      <c r="H208" s="28">
        <v>20.565899999999999</v>
      </c>
      <c r="I208" s="25"/>
      <c r="J208" s="6"/>
      <c r="K208" s="6"/>
      <c r="L208" s="7"/>
    </row>
    <row r="209" spans="1:12" ht="15.75">
      <c r="A209" s="2"/>
      <c r="B209" s="5">
        <v>11</v>
      </c>
      <c r="C209" s="6"/>
      <c r="D209" s="6"/>
      <c r="E209" s="6"/>
      <c r="F209" s="27"/>
      <c r="G209" s="28">
        <v>1.6</v>
      </c>
      <c r="H209" s="28">
        <v>19.023199999999999</v>
      </c>
      <c r="I209" s="25"/>
      <c r="J209" s="6"/>
      <c r="K209" s="6"/>
      <c r="L209" s="7"/>
    </row>
    <row r="210" spans="1:12" ht="15.75">
      <c r="A210" s="2"/>
      <c r="B210" s="5">
        <v>12</v>
      </c>
      <c r="C210" s="6"/>
      <c r="D210" s="6"/>
      <c r="E210" s="6"/>
      <c r="F210" s="27"/>
      <c r="G210" s="28">
        <v>20.137899999999998</v>
      </c>
      <c r="H210" s="28">
        <v>6.37</v>
      </c>
      <c r="I210" s="25"/>
      <c r="J210" s="6"/>
      <c r="K210" s="6"/>
      <c r="L210" s="7"/>
    </row>
    <row r="211" spans="1:12" ht="15.75">
      <c r="A211" s="2"/>
      <c r="B211" s="5">
        <v>13</v>
      </c>
      <c r="C211" s="6"/>
      <c r="D211" s="6"/>
      <c r="E211" s="6"/>
      <c r="F211" s="27"/>
      <c r="G211" s="28">
        <v>21.167899999999999</v>
      </c>
      <c r="H211" s="28">
        <v>0</v>
      </c>
      <c r="I211" s="25"/>
      <c r="J211" s="6"/>
      <c r="K211" s="6"/>
      <c r="L211" s="7"/>
    </row>
    <row r="212" spans="1:12" ht="15.75">
      <c r="A212" s="2"/>
      <c r="B212" s="5">
        <v>14</v>
      </c>
      <c r="C212" s="6"/>
      <c r="D212" s="6"/>
      <c r="E212" s="6"/>
      <c r="F212" s="27"/>
      <c r="G212" s="28">
        <v>18.4513</v>
      </c>
      <c r="H212" s="28">
        <v>0</v>
      </c>
      <c r="I212" s="25"/>
      <c r="J212" s="6"/>
      <c r="K212" s="6"/>
      <c r="L212" s="7"/>
    </row>
    <row r="213" spans="1:12" ht="15.75">
      <c r="A213" s="2"/>
      <c r="B213" s="5">
        <v>15</v>
      </c>
      <c r="C213" s="6"/>
      <c r="D213" s="6"/>
      <c r="E213" s="6"/>
      <c r="F213" s="27"/>
      <c r="G213" s="28">
        <v>6.44</v>
      </c>
      <c r="H213" s="28">
        <v>0</v>
      </c>
      <c r="I213" s="25"/>
      <c r="J213" s="6"/>
      <c r="K213" s="6"/>
      <c r="L213" s="7"/>
    </row>
    <row r="214" spans="1:12" ht="15.75">
      <c r="A214" s="2"/>
      <c r="B214" s="5">
        <v>16</v>
      </c>
      <c r="C214" s="6"/>
      <c r="D214" s="6"/>
      <c r="E214" s="6"/>
      <c r="F214" s="27"/>
      <c r="G214" s="28">
        <v>0</v>
      </c>
      <c r="H214" s="28">
        <v>15.84</v>
      </c>
      <c r="I214" s="25"/>
      <c r="J214" s="6"/>
      <c r="K214" s="6"/>
      <c r="L214" s="7"/>
    </row>
    <row r="215" spans="1:12" ht="15.75">
      <c r="A215" s="2"/>
      <c r="B215" s="5">
        <v>17</v>
      </c>
      <c r="C215" s="6"/>
      <c r="D215" s="6"/>
      <c r="E215" s="6"/>
      <c r="F215" s="27"/>
      <c r="G215" s="28">
        <v>0</v>
      </c>
      <c r="H215" s="28">
        <v>21.462199999999999</v>
      </c>
      <c r="I215" s="25"/>
      <c r="J215" s="6"/>
      <c r="K215" s="6"/>
      <c r="L215" s="7"/>
    </row>
    <row r="216" spans="1:12" ht="15.75">
      <c r="A216" s="2"/>
      <c r="B216" s="5">
        <v>18</v>
      </c>
      <c r="C216" s="6"/>
      <c r="D216" s="6"/>
      <c r="E216" s="6"/>
      <c r="F216" s="27"/>
      <c r="G216" s="28">
        <v>1.95</v>
      </c>
      <c r="H216" s="28">
        <v>19.631</v>
      </c>
      <c r="I216" s="25"/>
      <c r="J216" s="6"/>
      <c r="K216" s="6"/>
      <c r="L216" s="7"/>
    </row>
    <row r="217" spans="1:12" ht="15.75">
      <c r="A217" s="2"/>
      <c r="B217" s="5">
        <v>19</v>
      </c>
      <c r="C217" s="6"/>
      <c r="D217" s="6"/>
      <c r="E217" s="6"/>
      <c r="F217" s="27"/>
      <c r="G217" s="28">
        <v>20.636199999999999</v>
      </c>
      <c r="H217" s="28">
        <v>10.55</v>
      </c>
      <c r="I217" s="25"/>
      <c r="J217" s="6"/>
      <c r="K217" s="6"/>
      <c r="L217" s="7"/>
    </row>
    <row r="218" spans="1:12" ht="15.75">
      <c r="A218" s="2"/>
      <c r="B218" s="5">
        <v>20</v>
      </c>
      <c r="C218" s="6"/>
      <c r="D218" s="6"/>
      <c r="E218" s="6"/>
      <c r="F218" s="27"/>
      <c r="G218" s="28">
        <v>20.729900000000001</v>
      </c>
      <c r="H218" s="28">
        <v>0</v>
      </c>
      <c r="I218" s="25"/>
      <c r="J218" s="6"/>
      <c r="K218" s="6"/>
      <c r="L218" s="7"/>
    </row>
    <row r="219" spans="1:12" ht="15.75">
      <c r="A219" s="2"/>
      <c r="B219" s="5">
        <v>21</v>
      </c>
      <c r="C219" s="6"/>
      <c r="D219" s="6"/>
      <c r="E219" s="6"/>
      <c r="F219" s="27"/>
      <c r="G219" s="28">
        <v>18.0869</v>
      </c>
      <c r="H219" s="28">
        <v>0</v>
      </c>
      <c r="I219" s="25"/>
      <c r="J219" s="6"/>
      <c r="K219" s="6"/>
      <c r="L219" s="7"/>
    </row>
    <row r="220" spans="1:12" ht="15.75">
      <c r="A220" s="2"/>
      <c r="B220" s="5">
        <v>22</v>
      </c>
      <c r="C220" s="6"/>
      <c r="D220" s="6"/>
      <c r="E220" s="6"/>
      <c r="F220" s="27"/>
      <c r="G220" s="28">
        <v>9.2100000000000009</v>
      </c>
      <c r="H220" s="28">
        <v>1.96</v>
      </c>
      <c r="I220" s="25"/>
      <c r="J220" s="6"/>
      <c r="K220" s="6"/>
      <c r="L220" s="7"/>
    </row>
    <row r="221" spans="1:12" ht="15.75">
      <c r="A221" s="2"/>
      <c r="B221" s="5">
        <v>23</v>
      </c>
      <c r="C221" s="6"/>
      <c r="D221" s="6"/>
      <c r="E221" s="6"/>
      <c r="F221" s="28">
        <v>10.87</v>
      </c>
      <c r="G221" s="28">
        <v>0</v>
      </c>
      <c r="H221" s="28">
        <v>18.273399999999999</v>
      </c>
      <c r="I221" s="25"/>
      <c r="J221" s="6"/>
      <c r="K221" s="6"/>
      <c r="L221" s="7"/>
    </row>
    <row r="222" spans="1:12" ht="15.75">
      <c r="A222" s="2"/>
      <c r="B222" s="5">
        <v>24</v>
      </c>
      <c r="C222" s="6"/>
      <c r="D222" s="6"/>
      <c r="E222" s="6"/>
      <c r="F222" s="28">
        <v>16.9816</v>
      </c>
      <c r="G222" s="28">
        <v>0</v>
      </c>
      <c r="H222" s="28">
        <v>18.2227</v>
      </c>
      <c r="I222" s="25"/>
      <c r="J222" s="6"/>
      <c r="K222" s="6"/>
      <c r="L222" s="7"/>
    </row>
    <row r="223" spans="1:12" ht="15.75">
      <c r="A223" s="2"/>
      <c r="B223" s="5">
        <v>25</v>
      </c>
      <c r="C223" s="6"/>
      <c r="D223" s="6"/>
      <c r="E223" s="6"/>
      <c r="F223" s="28">
        <v>15.8645</v>
      </c>
      <c r="G223" s="28">
        <v>1.8</v>
      </c>
      <c r="H223" s="28">
        <v>17.384899999999998</v>
      </c>
      <c r="I223" s="25"/>
      <c r="J223" s="6"/>
      <c r="K223" s="6"/>
      <c r="L223" s="7"/>
    </row>
    <row r="224" spans="1:12" ht="15.75">
      <c r="A224" s="2"/>
      <c r="B224" s="5">
        <v>26</v>
      </c>
      <c r="C224" s="6"/>
      <c r="D224" s="6"/>
      <c r="E224" s="6"/>
      <c r="F224" s="28">
        <v>15.8156</v>
      </c>
      <c r="G224" s="28">
        <v>21.182099999999998</v>
      </c>
      <c r="H224" s="28">
        <v>7.2</v>
      </c>
      <c r="I224" s="25"/>
      <c r="J224" s="6"/>
      <c r="K224" s="6"/>
      <c r="L224" s="7"/>
    </row>
    <row r="225" spans="1:12" ht="15.75">
      <c r="A225" s="2"/>
      <c r="B225" s="5">
        <v>27</v>
      </c>
      <c r="C225" s="6"/>
      <c r="D225" s="6"/>
      <c r="E225" s="6"/>
      <c r="F225" s="28">
        <v>18.466899999999999</v>
      </c>
      <c r="G225" s="28">
        <v>21.917999999999999</v>
      </c>
      <c r="H225" s="28">
        <v>0</v>
      </c>
      <c r="I225" s="25"/>
      <c r="J225" s="6"/>
      <c r="K225" s="6"/>
      <c r="L225" s="7"/>
    </row>
    <row r="226" spans="1:12" ht="15.75">
      <c r="A226" s="2"/>
      <c r="B226" s="5">
        <v>28</v>
      </c>
      <c r="C226" s="6"/>
      <c r="D226" s="6"/>
      <c r="E226" s="6"/>
      <c r="F226" s="28">
        <v>19.097000000000001</v>
      </c>
      <c r="G226" s="28">
        <v>19.3873</v>
      </c>
      <c r="H226" s="28">
        <v>1.97</v>
      </c>
      <c r="I226" s="25"/>
      <c r="J226" s="6"/>
      <c r="K226" s="6"/>
      <c r="L226" s="7"/>
    </row>
    <row r="227" spans="1:12" ht="15.75">
      <c r="A227" s="2"/>
      <c r="B227" s="5">
        <v>29</v>
      </c>
      <c r="C227" s="6"/>
      <c r="D227" s="6"/>
      <c r="E227" s="6"/>
      <c r="F227" s="28">
        <v>12.2029</v>
      </c>
      <c r="G227" s="28">
        <v>8.85</v>
      </c>
      <c r="H227" s="28">
        <v>20.800999999999998</v>
      </c>
      <c r="I227" s="25"/>
      <c r="J227" s="6"/>
      <c r="K227" s="6"/>
      <c r="L227" s="7"/>
    </row>
    <row r="228" spans="1:12" ht="15.75">
      <c r="A228" s="2"/>
      <c r="B228" s="5">
        <v>30</v>
      </c>
      <c r="C228" s="6"/>
      <c r="D228" s="6"/>
      <c r="E228" s="6"/>
      <c r="F228" s="28">
        <v>8.3461999999999996</v>
      </c>
      <c r="G228" s="28">
        <v>0</v>
      </c>
      <c r="H228" s="28">
        <v>7.79</v>
      </c>
      <c r="I228" s="25"/>
      <c r="J228" s="6"/>
      <c r="K228" s="6"/>
      <c r="L228" s="7"/>
    </row>
    <row r="229" spans="1:12" ht="15.75">
      <c r="A229" s="2"/>
      <c r="B229" s="5">
        <v>31</v>
      </c>
      <c r="C229" s="7"/>
      <c r="D229" s="8" t="s">
        <v>16</v>
      </c>
      <c r="E229" s="6"/>
      <c r="F229" s="27"/>
      <c r="G229" s="28">
        <v>0</v>
      </c>
      <c r="H229" s="27"/>
      <c r="I229" s="26" t="s">
        <v>16</v>
      </c>
      <c r="J229" s="18"/>
      <c r="K229" s="17" t="s">
        <v>16</v>
      </c>
      <c r="L229" s="5"/>
    </row>
    <row r="230" spans="1:12" ht="15.75">
      <c r="A230" s="2" t="s">
        <v>17</v>
      </c>
      <c r="B230" s="2"/>
      <c r="C230" s="9">
        <f t="shared" ref="C230:L230" si="10">SUM(C199:C229)</f>
        <v>0</v>
      </c>
      <c r="D230" s="9">
        <f t="shared" si="10"/>
        <v>0</v>
      </c>
      <c r="E230" s="9">
        <f t="shared" si="10"/>
        <v>0</v>
      </c>
      <c r="F230" s="9">
        <f t="shared" si="10"/>
        <v>117.64469999999999</v>
      </c>
      <c r="G230" s="9">
        <f t="shared" si="10"/>
        <v>247.85660000000004</v>
      </c>
      <c r="H230" s="9">
        <f t="shared" si="10"/>
        <v>305.38880000000006</v>
      </c>
      <c r="I230" s="9">
        <f t="shared" si="10"/>
        <v>0</v>
      </c>
      <c r="J230" s="9">
        <f t="shared" si="10"/>
        <v>0</v>
      </c>
      <c r="K230" s="9">
        <f t="shared" si="10"/>
        <v>0</v>
      </c>
      <c r="L230" s="9">
        <f t="shared" si="10"/>
        <v>0</v>
      </c>
    </row>
    <row r="231" spans="1:12" ht="15.75">
      <c r="A231" s="2" t="s">
        <v>18</v>
      </c>
      <c r="B231" s="2"/>
      <c r="C231" s="10">
        <f t="shared" ref="C231:L231" si="11">C230*1.9835</f>
        <v>0</v>
      </c>
      <c r="D231" s="10">
        <f t="shared" si="11"/>
        <v>0</v>
      </c>
      <c r="E231" s="10">
        <f t="shared" si="11"/>
        <v>0</v>
      </c>
      <c r="F231" s="10">
        <f t="shared" si="11"/>
        <v>233.34826244999996</v>
      </c>
      <c r="G231" s="10">
        <f t="shared" si="11"/>
        <v>491.62356610000012</v>
      </c>
      <c r="H231" s="10">
        <f t="shared" si="11"/>
        <v>605.7386848000001</v>
      </c>
      <c r="I231" s="10">
        <f t="shared" si="11"/>
        <v>0</v>
      </c>
      <c r="J231" s="10">
        <f t="shared" si="11"/>
        <v>0</v>
      </c>
      <c r="K231" s="10">
        <f t="shared" si="11"/>
        <v>0</v>
      </c>
      <c r="L231" s="10">
        <f t="shared" si="11"/>
        <v>0</v>
      </c>
    </row>
    <row r="232" spans="1:12" ht="15.75">
      <c r="A232" s="2"/>
      <c r="B232" s="2"/>
      <c r="C232" s="9"/>
      <c r="D232" s="9"/>
      <c r="E232" s="9"/>
      <c r="F232" s="9"/>
      <c r="G232" s="9"/>
      <c r="H232" s="9"/>
      <c r="I232" s="9" t="s">
        <v>19</v>
      </c>
      <c r="J232" s="9"/>
      <c r="K232" s="11">
        <v>49</v>
      </c>
      <c r="L232" s="9" t="s">
        <v>20</v>
      </c>
    </row>
    <row r="233" spans="1:12" ht="16.5" thickBot="1">
      <c r="A233" s="12">
        <f>A199</f>
        <v>2016</v>
      </c>
      <c r="B233" s="12" t="s">
        <v>21</v>
      </c>
      <c r="C233" s="12"/>
      <c r="D233" s="13">
        <f>SUM(C230:L230)</f>
        <v>670.89010000000007</v>
      </c>
      <c r="E233" s="14" t="s">
        <v>17</v>
      </c>
      <c r="F233" s="14"/>
      <c r="G233" s="13">
        <f>D233*1.9835</f>
        <v>1330.7105133500002</v>
      </c>
      <c r="H233" s="14" t="s">
        <v>22</v>
      </c>
      <c r="I233" s="12" t="s">
        <v>23</v>
      </c>
      <c r="J233" s="12"/>
      <c r="K233" s="15">
        <v>69</v>
      </c>
      <c r="L233" s="12" t="s">
        <v>20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1960's</vt:lpstr>
      <vt:lpstr>1970's</vt:lpstr>
      <vt:lpstr>1980's</vt:lpstr>
      <vt:lpstr>1990's</vt:lpstr>
      <vt:lpstr>2000's</vt:lpstr>
      <vt:lpstr>2010's</vt:lpstr>
      <vt:lpstr>'1960''s'!Print_Area</vt:lpstr>
    </vt:vector>
  </TitlesOfParts>
  <Company>US Bureau of Reclamation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jsprague</cp:lastModifiedBy>
  <cp:lastPrinted>2003-11-19T17:20:30Z</cp:lastPrinted>
  <dcterms:created xsi:type="dcterms:W3CDTF">2003-03-04T19:22:14Z</dcterms:created>
  <dcterms:modified xsi:type="dcterms:W3CDTF">2017-01-11T15:30:28Z</dcterms:modified>
</cp:coreProperties>
</file>