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240" windowWidth="8100" windowHeight="5790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_xlnm.Print_Area" localSheetId="0">'1960''s'!$A$1:$L$114</definedName>
  </definedNames>
  <calcPr calcId="145621" iterate="1" iterateCount="1"/>
</workbook>
</file>

<file path=xl/calcChain.xml><?xml version="1.0" encoding="utf-8"?>
<calcChain xmlns="http://schemas.openxmlformats.org/spreadsheetml/2006/main">
  <c r="A155" i="6" l="1"/>
  <c r="E153" i="6"/>
  <c r="L152" i="6"/>
  <c r="L153" i="6" s="1"/>
  <c r="K152" i="6"/>
  <c r="K153" i="6" s="1"/>
  <c r="J152" i="6"/>
  <c r="J153" i="6" s="1"/>
  <c r="I152" i="6"/>
  <c r="I153" i="6" s="1"/>
  <c r="H152" i="6"/>
  <c r="H153" i="6" s="1"/>
  <c r="G152" i="6"/>
  <c r="G153" i="6" s="1"/>
  <c r="F152" i="6"/>
  <c r="F153" i="6" s="1"/>
  <c r="E152" i="6"/>
  <c r="D152" i="6"/>
  <c r="D153" i="6" s="1"/>
  <c r="C152" i="6"/>
  <c r="C153" i="6" s="1"/>
  <c r="D155" i="6" l="1"/>
  <c r="G155" i="6" s="1"/>
  <c r="A116" i="6"/>
  <c r="L113" i="6"/>
  <c r="L114" i="6" s="1"/>
  <c r="K113" i="6"/>
  <c r="K114" i="6" s="1"/>
  <c r="J113" i="6"/>
  <c r="J114" i="6" s="1"/>
  <c r="I113" i="6"/>
  <c r="I114" i="6" s="1"/>
  <c r="H113" i="6"/>
  <c r="H114" i="6" s="1"/>
  <c r="G113" i="6"/>
  <c r="G114" i="6" s="1"/>
  <c r="F113" i="6"/>
  <c r="F114" i="6" s="1"/>
  <c r="E113" i="6"/>
  <c r="E114" i="6" s="1"/>
  <c r="D113" i="6"/>
  <c r="D114" i="6" s="1"/>
  <c r="C113" i="6"/>
  <c r="C114" i="6" s="1"/>
  <c r="A77" i="6"/>
  <c r="L74" i="6"/>
  <c r="L75" i="6" s="1"/>
  <c r="K74" i="6"/>
  <c r="K75" i="6" s="1"/>
  <c r="J74" i="6"/>
  <c r="J75" i="6" s="1"/>
  <c r="I74" i="6"/>
  <c r="I75" i="6" s="1"/>
  <c r="H74" i="6"/>
  <c r="H75" i="6" s="1"/>
  <c r="G74" i="6"/>
  <c r="G75" i="6" s="1"/>
  <c r="F74" i="6"/>
  <c r="F75" i="6" s="1"/>
  <c r="E74" i="6"/>
  <c r="E75" i="6" s="1"/>
  <c r="D74" i="6"/>
  <c r="D75" i="6" s="1"/>
  <c r="C74" i="6"/>
  <c r="A38" i="6"/>
  <c r="L35" i="6"/>
  <c r="L36" i="6" s="1"/>
  <c r="K35" i="6"/>
  <c r="K36" i="6" s="1"/>
  <c r="J35" i="6"/>
  <c r="J36" i="6" s="1"/>
  <c r="I35" i="6"/>
  <c r="I36" i="6" s="1"/>
  <c r="H35" i="6"/>
  <c r="H36" i="6" s="1"/>
  <c r="G35" i="6"/>
  <c r="G36" i="6" s="1"/>
  <c r="F35" i="6"/>
  <c r="F36" i="6" s="1"/>
  <c r="E35" i="6"/>
  <c r="E36" i="6" s="1"/>
  <c r="D35" i="6"/>
  <c r="D36" i="6" s="1"/>
  <c r="C35" i="6"/>
  <c r="A418" i="5"/>
  <c r="L415" i="5"/>
  <c r="L416" i="5" s="1"/>
  <c r="K415" i="5"/>
  <c r="K416" i="5" s="1"/>
  <c r="J415" i="5"/>
  <c r="J416" i="5" s="1"/>
  <c r="I415" i="5"/>
  <c r="I416" i="5" s="1"/>
  <c r="H415" i="5"/>
  <c r="H416" i="5" s="1"/>
  <c r="G415" i="5"/>
  <c r="G416" i="5" s="1"/>
  <c r="F415" i="5"/>
  <c r="F416" i="5" s="1"/>
  <c r="E415" i="5"/>
  <c r="E416" i="5" s="1"/>
  <c r="D415" i="5"/>
  <c r="D416" i="5" s="1"/>
  <c r="C415" i="5"/>
  <c r="C377" i="5"/>
  <c r="D377" i="5"/>
  <c r="E377" i="5"/>
  <c r="F377" i="5"/>
  <c r="G377" i="5"/>
  <c r="H377" i="5"/>
  <c r="H378" i="5" s="1"/>
  <c r="I377" i="5"/>
  <c r="J377" i="5"/>
  <c r="K377" i="5"/>
  <c r="L377" i="5"/>
  <c r="L378" i="5" s="1"/>
  <c r="A380" i="5"/>
  <c r="K379" i="5"/>
  <c r="K378" i="5"/>
  <c r="J378" i="5"/>
  <c r="I378" i="5"/>
  <c r="G378" i="5"/>
  <c r="E378" i="5"/>
  <c r="D378" i="5"/>
  <c r="C378" i="5"/>
  <c r="C339" i="5"/>
  <c r="D339" i="5"/>
  <c r="E339" i="5"/>
  <c r="F339" i="5"/>
  <c r="G339" i="5"/>
  <c r="H339" i="5"/>
  <c r="I339" i="5"/>
  <c r="J339" i="5"/>
  <c r="K339" i="5"/>
  <c r="L339" i="5"/>
  <c r="L340" i="5" s="1"/>
  <c r="A342" i="5"/>
  <c r="K341" i="5"/>
  <c r="K340" i="5"/>
  <c r="J340" i="5"/>
  <c r="I340" i="5"/>
  <c r="H340" i="5"/>
  <c r="G340" i="5"/>
  <c r="F340" i="5"/>
  <c r="E340" i="5"/>
  <c r="D340" i="5"/>
  <c r="C340" i="5"/>
  <c r="C301" i="5"/>
  <c r="D301" i="5"/>
  <c r="E301" i="5"/>
  <c r="F301" i="5"/>
  <c r="G301" i="5"/>
  <c r="H301" i="5"/>
  <c r="H302" i="5" s="1"/>
  <c r="I301" i="5"/>
  <c r="I302" i="5" s="1"/>
  <c r="J301" i="5"/>
  <c r="J302" i="5" s="1"/>
  <c r="K301" i="5"/>
  <c r="L301" i="5"/>
  <c r="L302" i="5" s="1"/>
  <c r="A304" i="5"/>
  <c r="K303" i="5"/>
  <c r="K302" i="5"/>
  <c r="G302" i="5"/>
  <c r="F302" i="5"/>
  <c r="E302" i="5"/>
  <c r="D302" i="5"/>
  <c r="C302" i="5"/>
  <c r="C263" i="5"/>
  <c r="D263" i="5"/>
  <c r="E263" i="5"/>
  <c r="F263" i="5"/>
  <c r="G263" i="5"/>
  <c r="H263" i="5"/>
  <c r="H264" i="5" s="1"/>
  <c r="I263" i="5"/>
  <c r="J263" i="5"/>
  <c r="J264" i="5" s="1"/>
  <c r="K263" i="5"/>
  <c r="L263" i="5"/>
  <c r="L264" i="5" s="1"/>
  <c r="A266" i="5"/>
  <c r="K265" i="5"/>
  <c r="K264" i="5"/>
  <c r="I264" i="5"/>
  <c r="G264" i="5"/>
  <c r="F264" i="5"/>
  <c r="E264" i="5"/>
  <c r="D264" i="5"/>
  <c r="C264" i="5"/>
  <c r="C225" i="5"/>
  <c r="D225" i="5"/>
  <c r="E225" i="5"/>
  <c r="F225" i="5"/>
  <c r="G225" i="5"/>
  <c r="H225" i="5"/>
  <c r="H226" i="5" s="1"/>
  <c r="I225" i="5"/>
  <c r="I226" i="5" s="1"/>
  <c r="J225" i="5"/>
  <c r="J226" i="5" s="1"/>
  <c r="K225" i="5"/>
  <c r="L225" i="5"/>
  <c r="L226" i="5" s="1"/>
  <c r="A228" i="5"/>
  <c r="K227" i="5"/>
  <c r="K226" i="5"/>
  <c r="G226" i="5"/>
  <c r="F226" i="5"/>
  <c r="E226" i="5"/>
  <c r="D226" i="5"/>
  <c r="C226" i="5"/>
  <c r="C187" i="5"/>
  <c r="D187" i="5"/>
  <c r="E187" i="5"/>
  <c r="F187" i="5"/>
  <c r="F188" i="5" s="1"/>
  <c r="G187" i="5"/>
  <c r="H187" i="5"/>
  <c r="H188" i="5" s="1"/>
  <c r="I187" i="5"/>
  <c r="J187" i="5"/>
  <c r="J188" i="5" s="1"/>
  <c r="K187" i="5"/>
  <c r="L187" i="5"/>
  <c r="L188" i="5" s="1"/>
  <c r="A190" i="5"/>
  <c r="K189" i="5"/>
  <c r="K188" i="5"/>
  <c r="I188" i="5"/>
  <c r="G188" i="5"/>
  <c r="E188" i="5"/>
  <c r="C188" i="5"/>
  <c r="C149" i="5"/>
  <c r="D149" i="5"/>
  <c r="E149" i="5"/>
  <c r="F149" i="5"/>
  <c r="F150" i="5" s="1"/>
  <c r="G149" i="5"/>
  <c r="H149" i="5"/>
  <c r="H150" i="5" s="1"/>
  <c r="I149" i="5"/>
  <c r="J149" i="5"/>
  <c r="J150" i="5" s="1"/>
  <c r="K149" i="5"/>
  <c r="L149" i="5"/>
  <c r="L150" i="5" s="1"/>
  <c r="A152" i="5"/>
  <c r="K151" i="5"/>
  <c r="K150" i="5"/>
  <c r="I150" i="5"/>
  <c r="G150" i="5"/>
  <c r="E150" i="5"/>
  <c r="C150" i="5"/>
  <c r="C111" i="5"/>
  <c r="D111" i="5"/>
  <c r="E111" i="5"/>
  <c r="F111" i="5"/>
  <c r="F112" i="5" s="1"/>
  <c r="G111" i="5"/>
  <c r="H111" i="5"/>
  <c r="H112" i="5" s="1"/>
  <c r="I111" i="5"/>
  <c r="J111" i="5"/>
  <c r="J112" i="5" s="1"/>
  <c r="K111" i="5"/>
  <c r="L111" i="5"/>
  <c r="L112" i="5" s="1"/>
  <c r="A114" i="5"/>
  <c r="K113" i="5"/>
  <c r="K112" i="5"/>
  <c r="I112" i="5"/>
  <c r="G112" i="5"/>
  <c r="E112" i="5"/>
  <c r="C112" i="5"/>
  <c r="C73" i="5"/>
  <c r="D73" i="5"/>
  <c r="E73" i="5"/>
  <c r="F73" i="5"/>
  <c r="F74" i="5" s="1"/>
  <c r="G73" i="5"/>
  <c r="H73" i="5"/>
  <c r="H74" i="5" s="1"/>
  <c r="I73" i="5"/>
  <c r="J73" i="5"/>
  <c r="J74" i="5" s="1"/>
  <c r="K73" i="5"/>
  <c r="L73" i="5"/>
  <c r="L74" i="5" s="1"/>
  <c r="A76" i="5"/>
  <c r="K75" i="5"/>
  <c r="K74" i="5"/>
  <c r="I74" i="5"/>
  <c r="G74" i="5"/>
  <c r="E74" i="5"/>
  <c r="C74" i="5"/>
  <c r="C35" i="5"/>
  <c r="D35" i="5"/>
  <c r="E35" i="5"/>
  <c r="F35" i="5"/>
  <c r="F36" i="5" s="1"/>
  <c r="G35" i="5"/>
  <c r="H35" i="5"/>
  <c r="H36" i="5" s="1"/>
  <c r="I35" i="5"/>
  <c r="J35" i="5"/>
  <c r="J36" i="5" s="1"/>
  <c r="K35" i="5"/>
  <c r="L35" i="5"/>
  <c r="L36" i="5" s="1"/>
  <c r="A38" i="5"/>
  <c r="K37" i="5"/>
  <c r="K36" i="5"/>
  <c r="I36" i="5"/>
  <c r="G36" i="5"/>
  <c r="E36" i="5"/>
  <c r="C36" i="5"/>
  <c r="C377" i="4"/>
  <c r="C378" i="4" s="1"/>
  <c r="D377" i="4"/>
  <c r="D378" i="4" s="1"/>
  <c r="E377" i="4"/>
  <c r="E378" i="4" s="1"/>
  <c r="F377" i="4"/>
  <c r="F378" i="4" s="1"/>
  <c r="G377" i="4"/>
  <c r="G378" i="4" s="1"/>
  <c r="H377" i="4"/>
  <c r="H378" i="4" s="1"/>
  <c r="I377" i="4"/>
  <c r="I378" i="4" s="1"/>
  <c r="J377" i="4"/>
  <c r="J378" i="4" s="1"/>
  <c r="K377" i="4"/>
  <c r="K378" i="4" s="1"/>
  <c r="L377" i="4"/>
  <c r="L378" i="4" s="1"/>
  <c r="D380" i="4"/>
  <c r="A380" i="4"/>
  <c r="K379" i="4"/>
  <c r="C339" i="4"/>
  <c r="D339" i="4"/>
  <c r="E339" i="4"/>
  <c r="F339" i="4"/>
  <c r="F340" i="4" s="1"/>
  <c r="G339" i="4"/>
  <c r="H339" i="4"/>
  <c r="H340" i="4" s="1"/>
  <c r="I339" i="4"/>
  <c r="J339" i="4"/>
  <c r="J340" i="4" s="1"/>
  <c r="K339" i="4"/>
  <c r="L339" i="4"/>
  <c r="L340" i="4" s="1"/>
  <c r="A342" i="4"/>
  <c r="K341" i="4"/>
  <c r="K340" i="4"/>
  <c r="I340" i="4"/>
  <c r="G340" i="4"/>
  <c r="E340" i="4"/>
  <c r="C340" i="4"/>
  <c r="C301" i="4"/>
  <c r="D301" i="4"/>
  <c r="E301" i="4"/>
  <c r="E302" i="4" s="1"/>
  <c r="F301" i="4"/>
  <c r="F302" i="4" s="1"/>
  <c r="G301" i="4"/>
  <c r="H301" i="4"/>
  <c r="H302" i="4" s="1"/>
  <c r="I301" i="4"/>
  <c r="I302" i="4" s="1"/>
  <c r="J301" i="4"/>
  <c r="J302" i="4" s="1"/>
  <c r="K301" i="4"/>
  <c r="L301" i="4"/>
  <c r="L302" i="4" s="1"/>
  <c r="A304" i="4"/>
  <c r="K303" i="4"/>
  <c r="K302" i="4"/>
  <c r="G302" i="4"/>
  <c r="C302" i="4"/>
  <c r="C263" i="4"/>
  <c r="D263" i="4"/>
  <c r="E263" i="4"/>
  <c r="F263" i="4"/>
  <c r="F264" i="4" s="1"/>
  <c r="G263" i="4"/>
  <c r="H263" i="4"/>
  <c r="H264" i="4" s="1"/>
  <c r="I263" i="4"/>
  <c r="J263" i="4"/>
  <c r="J264" i="4" s="1"/>
  <c r="K263" i="4"/>
  <c r="L263" i="4"/>
  <c r="L264" i="4" s="1"/>
  <c r="A266" i="4"/>
  <c r="K265" i="4"/>
  <c r="K264" i="4"/>
  <c r="I264" i="4"/>
  <c r="G264" i="4"/>
  <c r="E264" i="4"/>
  <c r="C264" i="4"/>
  <c r="C225" i="4"/>
  <c r="D225" i="4"/>
  <c r="E225" i="4"/>
  <c r="E226" i="4" s="1"/>
  <c r="F225" i="4"/>
  <c r="F226" i="4" s="1"/>
  <c r="G225" i="4"/>
  <c r="H225" i="4"/>
  <c r="H226" i="4" s="1"/>
  <c r="I225" i="4"/>
  <c r="I226" i="4" s="1"/>
  <c r="J225" i="4"/>
  <c r="J226" i="4" s="1"/>
  <c r="K225" i="4"/>
  <c r="L225" i="4"/>
  <c r="L226" i="4" s="1"/>
  <c r="A228" i="4"/>
  <c r="K227" i="4"/>
  <c r="K226" i="4"/>
  <c r="G226" i="4"/>
  <c r="C226" i="4"/>
  <c r="C187" i="4"/>
  <c r="D187" i="4"/>
  <c r="E187" i="4"/>
  <c r="F187" i="4"/>
  <c r="F188" i="4" s="1"/>
  <c r="G187" i="4"/>
  <c r="H187" i="4"/>
  <c r="H188" i="4" s="1"/>
  <c r="I187" i="4"/>
  <c r="J187" i="4"/>
  <c r="J188" i="4" s="1"/>
  <c r="K187" i="4"/>
  <c r="L187" i="4"/>
  <c r="L188" i="4" s="1"/>
  <c r="A190" i="4"/>
  <c r="K189" i="4"/>
  <c r="K188" i="4"/>
  <c r="I188" i="4"/>
  <c r="G188" i="4"/>
  <c r="E188" i="4"/>
  <c r="C188" i="4"/>
  <c r="C149" i="4"/>
  <c r="D149" i="4"/>
  <c r="E149" i="4"/>
  <c r="F149" i="4"/>
  <c r="F150" i="4" s="1"/>
  <c r="G149" i="4"/>
  <c r="H149" i="4"/>
  <c r="H150" i="4" s="1"/>
  <c r="I149" i="4"/>
  <c r="I150" i="4" s="1"/>
  <c r="J149" i="4"/>
  <c r="J150" i="4" s="1"/>
  <c r="K149" i="4"/>
  <c r="L149" i="4"/>
  <c r="L150" i="4" s="1"/>
  <c r="A152" i="4"/>
  <c r="K151" i="4"/>
  <c r="K150" i="4"/>
  <c r="G150" i="4"/>
  <c r="E150" i="4"/>
  <c r="C150" i="4"/>
  <c r="C111" i="4"/>
  <c r="D111" i="4"/>
  <c r="E111" i="4"/>
  <c r="F111" i="4"/>
  <c r="F112" i="4" s="1"/>
  <c r="G111" i="4"/>
  <c r="H111" i="4"/>
  <c r="H112" i="4" s="1"/>
  <c r="I111" i="4"/>
  <c r="J111" i="4"/>
  <c r="J112" i="4" s="1"/>
  <c r="K111" i="4"/>
  <c r="L111" i="4"/>
  <c r="L112" i="4" s="1"/>
  <c r="A114" i="4"/>
  <c r="K113" i="4"/>
  <c r="K112" i="4"/>
  <c r="I112" i="4"/>
  <c r="G112" i="4"/>
  <c r="E112" i="4"/>
  <c r="C112" i="4"/>
  <c r="C73" i="4"/>
  <c r="D73" i="4"/>
  <c r="E73" i="4"/>
  <c r="F73" i="4"/>
  <c r="F74" i="4" s="1"/>
  <c r="G73" i="4"/>
  <c r="H73" i="4"/>
  <c r="H74" i="4" s="1"/>
  <c r="I73" i="4"/>
  <c r="J73" i="4"/>
  <c r="J74" i="4" s="1"/>
  <c r="K73" i="4"/>
  <c r="L73" i="4"/>
  <c r="L74" i="4" s="1"/>
  <c r="A76" i="4"/>
  <c r="K75" i="4"/>
  <c r="K74" i="4"/>
  <c r="I74" i="4"/>
  <c r="G74" i="4"/>
  <c r="E74" i="4"/>
  <c r="C74" i="4"/>
  <c r="C35" i="4"/>
  <c r="D35" i="4"/>
  <c r="E35" i="4"/>
  <c r="F35" i="4"/>
  <c r="F36" i="4" s="1"/>
  <c r="G35" i="4"/>
  <c r="H35" i="4"/>
  <c r="H36" i="4" s="1"/>
  <c r="I35" i="4"/>
  <c r="J35" i="4"/>
  <c r="J36" i="4" s="1"/>
  <c r="K35" i="4"/>
  <c r="L35" i="4"/>
  <c r="L36" i="4" s="1"/>
  <c r="A38" i="4"/>
  <c r="K37" i="4"/>
  <c r="K36" i="4"/>
  <c r="I36" i="4"/>
  <c r="G36" i="4"/>
  <c r="E36" i="4"/>
  <c r="C36" i="4"/>
  <c r="C377" i="3"/>
  <c r="D377" i="3"/>
  <c r="E377" i="3"/>
  <c r="F377" i="3"/>
  <c r="F378" i="3" s="1"/>
  <c r="G377" i="3"/>
  <c r="H377" i="3"/>
  <c r="H378" i="3" s="1"/>
  <c r="I377" i="3"/>
  <c r="J377" i="3"/>
  <c r="J378" i="3" s="1"/>
  <c r="K377" i="3"/>
  <c r="L377" i="3"/>
  <c r="L378" i="3" s="1"/>
  <c r="A380" i="3"/>
  <c r="K379" i="3"/>
  <c r="K378" i="3"/>
  <c r="I378" i="3"/>
  <c r="G378" i="3"/>
  <c r="E378" i="3"/>
  <c r="C378" i="3"/>
  <c r="C339" i="3"/>
  <c r="D339" i="3"/>
  <c r="E339" i="3"/>
  <c r="F339" i="3"/>
  <c r="F340" i="3" s="1"/>
  <c r="G339" i="3"/>
  <c r="H339" i="3"/>
  <c r="H340" i="3" s="1"/>
  <c r="I339" i="3"/>
  <c r="J339" i="3"/>
  <c r="J340" i="3" s="1"/>
  <c r="K339" i="3"/>
  <c r="L339" i="3"/>
  <c r="L340" i="3" s="1"/>
  <c r="A342" i="3"/>
  <c r="K341" i="3"/>
  <c r="K340" i="3"/>
  <c r="I340" i="3"/>
  <c r="G340" i="3"/>
  <c r="E340" i="3"/>
  <c r="C340" i="3"/>
  <c r="C301" i="3"/>
  <c r="D301" i="3"/>
  <c r="E301" i="3"/>
  <c r="F301" i="3"/>
  <c r="F302" i="3" s="1"/>
  <c r="G301" i="3"/>
  <c r="H301" i="3"/>
  <c r="H302" i="3" s="1"/>
  <c r="I301" i="3"/>
  <c r="J301" i="3"/>
  <c r="J302" i="3" s="1"/>
  <c r="K301" i="3"/>
  <c r="L301" i="3"/>
  <c r="L302" i="3" s="1"/>
  <c r="A304" i="3"/>
  <c r="K303" i="3"/>
  <c r="K302" i="3"/>
  <c r="I302" i="3"/>
  <c r="G302" i="3"/>
  <c r="E302" i="3"/>
  <c r="C302" i="3"/>
  <c r="C263" i="3"/>
  <c r="D263" i="3"/>
  <c r="E263" i="3"/>
  <c r="F263" i="3"/>
  <c r="F264" i="3" s="1"/>
  <c r="G263" i="3"/>
  <c r="H263" i="3"/>
  <c r="H264" i="3" s="1"/>
  <c r="I263" i="3"/>
  <c r="J263" i="3"/>
  <c r="J264" i="3" s="1"/>
  <c r="K263" i="3"/>
  <c r="L263" i="3"/>
  <c r="L264" i="3" s="1"/>
  <c r="A266" i="3"/>
  <c r="K265" i="3"/>
  <c r="K264" i="3"/>
  <c r="I264" i="3"/>
  <c r="G264" i="3"/>
  <c r="E264" i="3"/>
  <c r="C264" i="3"/>
  <c r="C225" i="3"/>
  <c r="D225" i="3"/>
  <c r="E225" i="3"/>
  <c r="F225" i="3"/>
  <c r="F226" i="3" s="1"/>
  <c r="G225" i="3"/>
  <c r="H225" i="3"/>
  <c r="H226" i="3" s="1"/>
  <c r="I225" i="3"/>
  <c r="J225" i="3"/>
  <c r="J226" i="3" s="1"/>
  <c r="K225" i="3"/>
  <c r="L225" i="3"/>
  <c r="L226" i="3" s="1"/>
  <c r="A228" i="3"/>
  <c r="K227" i="3"/>
  <c r="K226" i="3"/>
  <c r="I226" i="3"/>
  <c r="G226" i="3"/>
  <c r="E226" i="3"/>
  <c r="C226" i="3"/>
  <c r="C187" i="3"/>
  <c r="D187" i="3"/>
  <c r="E187" i="3"/>
  <c r="F187" i="3"/>
  <c r="F188" i="3" s="1"/>
  <c r="G187" i="3"/>
  <c r="H187" i="3"/>
  <c r="H188" i="3" s="1"/>
  <c r="I187" i="3"/>
  <c r="J187" i="3"/>
  <c r="J188" i="3" s="1"/>
  <c r="K187" i="3"/>
  <c r="L187" i="3"/>
  <c r="L188" i="3" s="1"/>
  <c r="A190" i="3"/>
  <c r="K189" i="3"/>
  <c r="K188" i="3"/>
  <c r="I188" i="3"/>
  <c r="G188" i="3"/>
  <c r="E188" i="3"/>
  <c r="C188" i="3"/>
  <c r="C149" i="3"/>
  <c r="D149" i="3"/>
  <c r="E149" i="3"/>
  <c r="F149" i="3"/>
  <c r="F150" i="3" s="1"/>
  <c r="G149" i="3"/>
  <c r="H149" i="3"/>
  <c r="H150" i="3" s="1"/>
  <c r="I149" i="3"/>
  <c r="J149" i="3"/>
  <c r="J150" i="3" s="1"/>
  <c r="K149" i="3"/>
  <c r="L149" i="3"/>
  <c r="L150" i="3" s="1"/>
  <c r="A152" i="3"/>
  <c r="K151" i="3"/>
  <c r="K150" i="3"/>
  <c r="I150" i="3"/>
  <c r="G150" i="3"/>
  <c r="E150" i="3"/>
  <c r="C150" i="3"/>
  <c r="C111" i="3"/>
  <c r="D111" i="3"/>
  <c r="E111" i="3"/>
  <c r="F111" i="3"/>
  <c r="F112" i="3" s="1"/>
  <c r="G111" i="3"/>
  <c r="H111" i="3"/>
  <c r="H112" i="3" s="1"/>
  <c r="I111" i="3"/>
  <c r="J111" i="3"/>
  <c r="J112" i="3" s="1"/>
  <c r="K111" i="3"/>
  <c r="L111" i="3"/>
  <c r="L112" i="3" s="1"/>
  <c r="A114" i="3"/>
  <c r="K113" i="3"/>
  <c r="K112" i="3"/>
  <c r="I112" i="3"/>
  <c r="G112" i="3"/>
  <c r="E112" i="3"/>
  <c r="C112" i="3"/>
  <c r="C73" i="3"/>
  <c r="D73" i="3"/>
  <c r="E73" i="3"/>
  <c r="F73" i="3"/>
  <c r="F74" i="3" s="1"/>
  <c r="G73" i="3"/>
  <c r="H73" i="3"/>
  <c r="H74" i="3" s="1"/>
  <c r="I73" i="3"/>
  <c r="J73" i="3"/>
  <c r="J74" i="3" s="1"/>
  <c r="K73" i="3"/>
  <c r="L73" i="3"/>
  <c r="L74" i="3" s="1"/>
  <c r="A76" i="3"/>
  <c r="K75" i="3"/>
  <c r="K74" i="3"/>
  <c r="I74" i="3"/>
  <c r="G74" i="3"/>
  <c r="E74" i="3"/>
  <c r="C74" i="3"/>
  <c r="C35" i="3"/>
  <c r="D35" i="3"/>
  <c r="E35" i="3"/>
  <c r="F35" i="3"/>
  <c r="F36" i="3" s="1"/>
  <c r="G35" i="3"/>
  <c r="H35" i="3"/>
  <c r="H36" i="3" s="1"/>
  <c r="I35" i="3"/>
  <c r="J35" i="3"/>
  <c r="J36" i="3" s="1"/>
  <c r="K35" i="3"/>
  <c r="L35" i="3"/>
  <c r="L36" i="3" s="1"/>
  <c r="A38" i="3"/>
  <c r="K37" i="3"/>
  <c r="K36" i="3"/>
  <c r="I36" i="3"/>
  <c r="G36" i="3"/>
  <c r="E36" i="3"/>
  <c r="C36" i="3"/>
  <c r="C377" i="2"/>
  <c r="D377" i="2"/>
  <c r="E377" i="2"/>
  <c r="F377" i="2"/>
  <c r="F378" i="2" s="1"/>
  <c r="G377" i="2"/>
  <c r="H377" i="2"/>
  <c r="H378" i="2" s="1"/>
  <c r="I377" i="2"/>
  <c r="J377" i="2"/>
  <c r="J378" i="2" s="1"/>
  <c r="K377" i="2"/>
  <c r="L377" i="2"/>
  <c r="L378" i="2" s="1"/>
  <c r="A380" i="2"/>
  <c r="K379" i="2"/>
  <c r="K378" i="2"/>
  <c r="I378" i="2"/>
  <c r="G378" i="2"/>
  <c r="E378" i="2"/>
  <c r="C378" i="2"/>
  <c r="C339" i="2"/>
  <c r="D339" i="2"/>
  <c r="E339" i="2"/>
  <c r="F339" i="2"/>
  <c r="F340" i="2" s="1"/>
  <c r="G339" i="2"/>
  <c r="H339" i="2"/>
  <c r="H340" i="2" s="1"/>
  <c r="I339" i="2"/>
  <c r="J339" i="2"/>
  <c r="J340" i="2" s="1"/>
  <c r="K339" i="2"/>
  <c r="L339" i="2"/>
  <c r="L340" i="2" s="1"/>
  <c r="A342" i="2"/>
  <c r="K341" i="2"/>
  <c r="K340" i="2"/>
  <c r="I340" i="2"/>
  <c r="G340" i="2"/>
  <c r="E340" i="2"/>
  <c r="C340" i="2"/>
  <c r="C301" i="2"/>
  <c r="D301" i="2"/>
  <c r="E301" i="2"/>
  <c r="F301" i="2"/>
  <c r="F302" i="2" s="1"/>
  <c r="G301" i="2"/>
  <c r="H301" i="2"/>
  <c r="H302" i="2" s="1"/>
  <c r="I301" i="2"/>
  <c r="J301" i="2"/>
  <c r="J302" i="2" s="1"/>
  <c r="K301" i="2"/>
  <c r="L301" i="2"/>
  <c r="L302" i="2" s="1"/>
  <c r="A304" i="2"/>
  <c r="K303" i="2"/>
  <c r="K302" i="2"/>
  <c r="I302" i="2"/>
  <c r="G302" i="2"/>
  <c r="E302" i="2"/>
  <c r="C302" i="2"/>
  <c r="C263" i="2"/>
  <c r="D263" i="2"/>
  <c r="E263" i="2"/>
  <c r="F263" i="2"/>
  <c r="F264" i="2" s="1"/>
  <c r="G263" i="2"/>
  <c r="H263" i="2"/>
  <c r="H264" i="2" s="1"/>
  <c r="I263" i="2"/>
  <c r="J263" i="2"/>
  <c r="J264" i="2" s="1"/>
  <c r="K263" i="2"/>
  <c r="L263" i="2"/>
  <c r="L264" i="2" s="1"/>
  <c r="A266" i="2"/>
  <c r="K265" i="2"/>
  <c r="K264" i="2"/>
  <c r="I264" i="2"/>
  <c r="G264" i="2"/>
  <c r="E264" i="2"/>
  <c r="C264" i="2"/>
  <c r="C225" i="2"/>
  <c r="D225" i="2"/>
  <c r="E225" i="2"/>
  <c r="F225" i="2"/>
  <c r="F226" i="2" s="1"/>
  <c r="G225" i="2"/>
  <c r="H225" i="2"/>
  <c r="H226" i="2" s="1"/>
  <c r="I225" i="2"/>
  <c r="J225" i="2"/>
  <c r="J226" i="2" s="1"/>
  <c r="K225" i="2"/>
  <c r="L225" i="2"/>
  <c r="L226" i="2" s="1"/>
  <c r="A228" i="2"/>
  <c r="K227" i="2"/>
  <c r="K226" i="2"/>
  <c r="I226" i="2"/>
  <c r="G226" i="2"/>
  <c r="E226" i="2"/>
  <c r="C226" i="2"/>
  <c r="C187" i="2"/>
  <c r="D187" i="2"/>
  <c r="E187" i="2"/>
  <c r="F187" i="2"/>
  <c r="F188" i="2" s="1"/>
  <c r="G187" i="2"/>
  <c r="H187" i="2"/>
  <c r="H188" i="2" s="1"/>
  <c r="I187" i="2"/>
  <c r="J187" i="2"/>
  <c r="J188" i="2" s="1"/>
  <c r="K187" i="2"/>
  <c r="L187" i="2"/>
  <c r="L188" i="2" s="1"/>
  <c r="A190" i="2"/>
  <c r="K189" i="2"/>
  <c r="K188" i="2"/>
  <c r="I188" i="2"/>
  <c r="G188" i="2"/>
  <c r="E188" i="2"/>
  <c r="C188" i="2"/>
  <c r="C149" i="2"/>
  <c r="D149" i="2"/>
  <c r="E149" i="2"/>
  <c r="F149" i="2"/>
  <c r="F150" i="2" s="1"/>
  <c r="G149" i="2"/>
  <c r="H149" i="2"/>
  <c r="H150" i="2" s="1"/>
  <c r="I149" i="2"/>
  <c r="J149" i="2"/>
  <c r="J150" i="2" s="1"/>
  <c r="K149" i="2"/>
  <c r="L149" i="2"/>
  <c r="L150" i="2" s="1"/>
  <c r="A152" i="2"/>
  <c r="K151" i="2"/>
  <c r="K150" i="2"/>
  <c r="I150" i="2"/>
  <c r="G150" i="2"/>
  <c r="E150" i="2"/>
  <c r="C150" i="2"/>
  <c r="C111" i="2"/>
  <c r="D111" i="2"/>
  <c r="E111" i="2"/>
  <c r="F111" i="2"/>
  <c r="F112" i="2" s="1"/>
  <c r="G111" i="2"/>
  <c r="H111" i="2"/>
  <c r="H112" i="2" s="1"/>
  <c r="I111" i="2"/>
  <c r="J111" i="2"/>
  <c r="J112" i="2" s="1"/>
  <c r="K111" i="2"/>
  <c r="L111" i="2"/>
  <c r="L112" i="2" s="1"/>
  <c r="A114" i="2"/>
  <c r="K113" i="2"/>
  <c r="K112" i="2"/>
  <c r="I112" i="2"/>
  <c r="G112" i="2"/>
  <c r="E112" i="2"/>
  <c r="C112" i="2"/>
  <c r="C73" i="2"/>
  <c r="D73" i="2"/>
  <c r="E73" i="2"/>
  <c r="F73" i="2"/>
  <c r="F74" i="2" s="1"/>
  <c r="G73" i="2"/>
  <c r="H73" i="2"/>
  <c r="H74" i="2" s="1"/>
  <c r="I73" i="2"/>
  <c r="J73" i="2"/>
  <c r="J74" i="2" s="1"/>
  <c r="K73" i="2"/>
  <c r="L73" i="2"/>
  <c r="L74" i="2" s="1"/>
  <c r="A76" i="2"/>
  <c r="K75" i="2"/>
  <c r="K74" i="2"/>
  <c r="I74" i="2"/>
  <c r="G74" i="2"/>
  <c r="E74" i="2"/>
  <c r="C74" i="2"/>
  <c r="C35" i="2"/>
  <c r="D35" i="2"/>
  <c r="E35" i="2"/>
  <c r="F35" i="2"/>
  <c r="F36" i="2" s="1"/>
  <c r="G35" i="2"/>
  <c r="H35" i="2"/>
  <c r="H36" i="2" s="1"/>
  <c r="I35" i="2"/>
  <c r="J35" i="2"/>
  <c r="J36" i="2" s="1"/>
  <c r="K35" i="2"/>
  <c r="L35" i="2"/>
  <c r="L36" i="2" s="1"/>
  <c r="A38" i="2"/>
  <c r="K37" i="2"/>
  <c r="K36" i="2"/>
  <c r="I36" i="2"/>
  <c r="G36" i="2"/>
  <c r="E36" i="2"/>
  <c r="C36" i="2"/>
  <c r="C111" i="1"/>
  <c r="D111" i="1"/>
  <c r="E111" i="1"/>
  <c r="F111" i="1"/>
  <c r="G111" i="1"/>
  <c r="H111" i="1"/>
  <c r="I111" i="1"/>
  <c r="J111" i="1"/>
  <c r="K111" i="1"/>
  <c r="L111" i="1"/>
  <c r="L112" i="1" s="1"/>
  <c r="K113" i="1"/>
  <c r="K112" i="1"/>
  <c r="J112" i="1"/>
  <c r="I112" i="1"/>
  <c r="H112" i="1"/>
  <c r="G112" i="1"/>
  <c r="F112" i="1"/>
  <c r="E112" i="1"/>
  <c r="D112" i="1"/>
  <c r="C112" i="1"/>
  <c r="C73" i="1"/>
  <c r="D73" i="1"/>
  <c r="E73" i="1"/>
  <c r="F73" i="1"/>
  <c r="G73" i="1"/>
  <c r="H73" i="1"/>
  <c r="I73" i="1"/>
  <c r="J73" i="1"/>
  <c r="K73" i="1"/>
  <c r="L73" i="1"/>
  <c r="D76" i="1"/>
  <c r="G76" i="1" s="1"/>
  <c r="K75" i="1"/>
  <c r="L74" i="1"/>
  <c r="K74" i="1"/>
  <c r="J74" i="1"/>
  <c r="I74" i="1"/>
  <c r="H74" i="1"/>
  <c r="G74" i="1"/>
  <c r="F74" i="1"/>
  <c r="E74" i="1"/>
  <c r="D74" i="1"/>
  <c r="C74" i="1"/>
  <c r="C35" i="1"/>
  <c r="D35" i="1"/>
  <c r="E35" i="1"/>
  <c r="F35" i="1"/>
  <c r="G35" i="1"/>
  <c r="H35" i="1"/>
  <c r="I35" i="1"/>
  <c r="J35" i="1"/>
  <c r="K35" i="1"/>
  <c r="L35" i="1"/>
  <c r="K37" i="1"/>
  <c r="L36" i="1"/>
  <c r="K36" i="1"/>
  <c r="J36" i="1"/>
  <c r="I36" i="1"/>
  <c r="H36" i="1"/>
  <c r="G36" i="1"/>
  <c r="F36" i="1"/>
  <c r="E36" i="1"/>
  <c r="D36" i="1"/>
  <c r="C36" i="1"/>
  <c r="D116" i="6" l="1"/>
  <c r="G116" i="6" s="1"/>
  <c r="G380" i="4"/>
  <c r="D38" i="1"/>
  <c r="G38" i="1" s="1"/>
  <c r="D114" i="1"/>
  <c r="G114" i="1" s="1"/>
  <c r="D76" i="2"/>
  <c r="G76" i="2" s="1"/>
  <c r="D152" i="2"/>
  <c r="G152" i="2" s="1"/>
  <c r="D228" i="2"/>
  <c r="G228" i="2" s="1"/>
  <c r="D304" i="2"/>
  <c r="G304" i="2" s="1"/>
  <c r="D380" i="2"/>
  <c r="G380" i="2" s="1"/>
  <c r="D76" i="3"/>
  <c r="G76" i="3" s="1"/>
  <c r="D152" i="3"/>
  <c r="G152" i="3" s="1"/>
  <c r="D228" i="3"/>
  <c r="G228" i="3" s="1"/>
  <c r="D304" i="3"/>
  <c r="G304" i="3" s="1"/>
  <c r="D380" i="3"/>
  <c r="G380" i="3" s="1"/>
  <c r="D76" i="4"/>
  <c r="G76" i="4" s="1"/>
  <c r="D152" i="4"/>
  <c r="G152" i="4" s="1"/>
  <c r="D228" i="4"/>
  <c r="G228" i="4" s="1"/>
  <c r="D304" i="4"/>
  <c r="G304" i="4" s="1"/>
  <c r="D76" i="5"/>
  <c r="G76" i="5" s="1"/>
  <c r="D152" i="5"/>
  <c r="G152" i="5" s="1"/>
  <c r="D228" i="5"/>
  <c r="G228" i="5" s="1"/>
  <c r="D304" i="5"/>
  <c r="G304" i="5" s="1"/>
  <c r="D38" i="2"/>
  <c r="G38" i="2" s="1"/>
  <c r="D114" i="2"/>
  <c r="G114" i="2" s="1"/>
  <c r="D190" i="2"/>
  <c r="G190" i="2" s="1"/>
  <c r="D266" i="2"/>
  <c r="G266" i="2" s="1"/>
  <c r="D342" i="2"/>
  <c r="G342" i="2" s="1"/>
  <c r="D38" i="3"/>
  <c r="G38" i="3" s="1"/>
  <c r="D114" i="3"/>
  <c r="G114" i="3" s="1"/>
  <c r="D190" i="3"/>
  <c r="G190" i="3" s="1"/>
  <c r="D266" i="3"/>
  <c r="G266" i="3" s="1"/>
  <c r="D342" i="3"/>
  <c r="G342" i="3" s="1"/>
  <c r="D38" i="4"/>
  <c r="G38" i="4" s="1"/>
  <c r="D114" i="4"/>
  <c r="G114" i="4" s="1"/>
  <c r="D190" i="4"/>
  <c r="G190" i="4" s="1"/>
  <c r="D266" i="4"/>
  <c r="G266" i="4" s="1"/>
  <c r="D342" i="4"/>
  <c r="G342" i="4" s="1"/>
  <c r="D38" i="5"/>
  <c r="G38" i="5" s="1"/>
  <c r="D114" i="5"/>
  <c r="G114" i="5" s="1"/>
  <c r="D190" i="5"/>
  <c r="G190" i="5" s="1"/>
  <c r="D266" i="5"/>
  <c r="G266" i="5" s="1"/>
  <c r="D342" i="5"/>
  <c r="G342" i="5" s="1"/>
  <c r="D77" i="6"/>
  <c r="G77" i="6" s="1"/>
  <c r="C75" i="6"/>
  <c r="D38" i="6"/>
  <c r="G38" i="6" s="1"/>
  <c r="C36" i="6"/>
  <c r="D418" i="5"/>
  <c r="G418" i="5" s="1"/>
  <c r="C416" i="5"/>
  <c r="D380" i="5"/>
  <c r="G380" i="5" s="1"/>
  <c r="F378" i="5"/>
  <c r="D36" i="2"/>
  <c r="D74" i="2"/>
  <c r="D112" i="2"/>
  <c r="D150" i="2"/>
  <c r="D188" i="2"/>
  <c r="D226" i="2"/>
  <c r="D264" i="2"/>
  <c r="D302" i="2"/>
  <c r="D340" i="2"/>
  <c r="D378" i="2"/>
  <c r="D36" i="3"/>
  <c r="D74" i="3"/>
  <c r="D112" i="3"/>
  <c r="D150" i="3"/>
  <c r="D188" i="3"/>
  <c r="D226" i="3"/>
  <c r="D264" i="3"/>
  <c r="D302" i="3"/>
  <c r="D340" i="3"/>
  <c r="D378" i="3"/>
  <c r="D36" i="4"/>
  <c r="D74" i="4"/>
  <c r="D112" i="4"/>
  <c r="D150" i="4"/>
  <c r="D188" i="4"/>
  <c r="D226" i="4"/>
  <c r="D264" i="4"/>
  <c r="D302" i="4"/>
  <c r="D340" i="4"/>
  <c r="D36" i="5"/>
  <c r="D74" i="5"/>
  <c r="D112" i="5"/>
  <c r="D150" i="5"/>
  <c r="D188" i="5"/>
</calcChain>
</file>

<file path=xl/sharedStrings.xml><?xml version="1.0" encoding="utf-8"?>
<sst xmlns="http://schemas.openxmlformats.org/spreadsheetml/2006/main" count="1390" uniqueCount="31">
  <si>
    <t>BOSTWICK IRRIG. DIST. IN NEBRASKA</t>
  </si>
  <si>
    <t>SUPERIOR CANAL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</si>
  <si>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</si>
  <si>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</si>
  <si>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</si>
  <si>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</si>
  <si>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</si>
  <si>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</si>
  <si>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</si>
  <si>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</si>
  <si>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</si>
  <si>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</si>
  <si>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</si>
  <si>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</si>
  <si>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</si>
  <si>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</si>
  <si>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</si>
  <si>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</si>
  <si>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</si>
  <si>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</si>
  <si>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</si>
  <si>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</si>
  <si>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</si>
  <si>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</si>
  <si>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FROM HYDROMET PRINTOUT</t>
  </si>
  <si>
    <t>File Name:  SUP-DLY.XLS</t>
  </si>
  <si>
    <t>BOSTWICK IRRIGATION DISTRICT IN NEBRASKA</t>
  </si>
  <si>
    <t>DID NOT RUN IN 2006</t>
  </si>
  <si>
    <t>DID NOT RUN IN 2007</t>
  </si>
  <si>
    <t>FROM DCP (HYDROMET)</t>
  </si>
  <si>
    <t>CANAL DID NOT OPERATE IN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</si>
</sst>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"/>
    <numFmt numFmtId="165" formatCode="0_)"/>
  </numFmts>
  <fonts count="3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5" xfId="0" applyNumberFormat="1" applyFont="1" applyBorder="1" applyProtection="1"/>
    <xf numFmtId="164" fontId="2" fillId="0" borderId="6" xfId="0" applyNumberFormat="1" applyFont="1" applyBorder="1" applyProtection="1"/>
    <xf numFmtId="0" fontId="0" fillId="0" borderId="7" xfId="0" applyBorder="1"/>
    <xf numFmtId="164" fontId="1" fillId="0" borderId="3" xfId="0" applyNumberFormat="1" applyFont="1" applyBorder="1" applyProtection="1"/>
    <xf numFmtId="165" fontId="2" fillId="0" borderId="0" xfId="0" applyNumberFormat="1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10"/>
  </sheetPr>
  <dimension ref="A1:M115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  <col min="13" max="16" width="9.77734375" customWidth="1"/>
  </cols>
  <sheetData>
    <row r="1" spans="1:13" ht="15.75">
      <c r="A1" s="1" t="s">
        <v>26</v>
      </c>
      <c r="B1" s="2"/>
      <c r="C1" s="2"/>
      <c r="D1" s="2"/>
      <c r="E1" s="2"/>
      <c r="F1" s="2"/>
      <c r="G1" s="1"/>
      <c r="H1" s="1"/>
      <c r="I1" s="2" t="s">
        <v>25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1967</v>
      </c>
      <c r="B4" s="5">
        <v>1</v>
      </c>
      <c r="C4" s="6"/>
      <c r="D4" s="6"/>
      <c r="E4" s="6">
        <v>38.228000000000002</v>
      </c>
      <c r="F4" s="6"/>
      <c r="G4" s="6"/>
      <c r="H4" s="6">
        <v>103.44</v>
      </c>
      <c r="I4" s="6">
        <v>73.037999999999997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>
        <v>34.92</v>
      </c>
      <c r="F5" s="6"/>
      <c r="G5" s="6"/>
      <c r="H5" s="6">
        <v>102.67</v>
      </c>
      <c r="I5" s="6">
        <v>65.968999999999994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>
        <v>34.92</v>
      </c>
      <c r="F6" s="6">
        <v>25.113</v>
      </c>
      <c r="G6" s="6"/>
      <c r="H6" s="6">
        <v>101.35</v>
      </c>
      <c r="I6" s="6">
        <v>57.7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>
        <v>33.975999999999999</v>
      </c>
      <c r="F7" s="6">
        <v>35.601999999999997</v>
      </c>
      <c r="G7" s="6"/>
      <c r="H7" s="6">
        <v>99.869</v>
      </c>
      <c r="I7" s="6">
        <v>42.484000000000002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>
        <v>30.675000000000001</v>
      </c>
      <c r="F8" s="6">
        <v>35.698999999999998</v>
      </c>
      <c r="G8" s="6">
        <v>10.342000000000001</v>
      </c>
      <c r="H8" s="6">
        <v>98.783000000000001</v>
      </c>
      <c r="I8" s="6">
        <v>32.021999999999998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>
        <v>29.608000000000001</v>
      </c>
      <c r="F9" s="6">
        <v>35.167999999999999</v>
      </c>
      <c r="G9" s="6">
        <v>40.375</v>
      </c>
      <c r="H9" s="6">
        <v>98.85</v>
      </c>
      <c r="I9" s="6">
        <v>30.202000000000002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>
        <v>29.093</v>
      </c>
      <c r="F10" s="6">
        <v>32.581000000000003</v>
      </c>
      <c r="G10" s="6">
        <v>51.9</v>
      </c>
      <c r="H10" s="6">
        <v>98.055999999999997</v>
      </c>
      <c r="I10" s="6">
        <v>24.9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>
        <v>30.524000000000001</v>
      </c>
      <c r="F11" s="6">
        <v>34.651000000000003</v>
      </c>
      <c r="G11" s="6">
        <v>38.290999999999997</v>
      </c>
      <c r="H11" s="6">
        <v>87.730999999999995</v>
      </c>
      <c r="I11" s="6">
        <v>24.9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>
        <v>30.98</v>
      </c>
      <c r="F12" s="6">
        <v>32.564</v>
      </c>
      <c r="G12" s="6">
        <v>38.472999999999999</v>
      </c>
      <c r="H12" s="6">
        <v>81.363</v>
      </c>
      <c r="I12" s="6">
        <v>24.9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>
        <v>30.98</v>
      </c>
      <c r="F13" s="6">
        <v>10.731</v>
      </c>
      <c r="G13" s="6">
        <v>45.972000000000001</v>
      </c>
      <c r="H13" s="6">
        <v>79.733999999999995</v>
      </c>
      <c r="I13" s="6">
        <v>24.9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>
        <v>30.98</v>
      </c>
      <c r="F14" s="6"/>
      <c r="G14" s="6">
        <v>48.731000000000002</v>
      </c>
      <c r="H14" s="6">
        <v>74.674000000000007</v>
      </c>
      <c r="I14" s="6">
        <v>24.9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30.98</v>
      </c>
      <c r="F15" s="6"/>
      <c r="G15" s="6">
        <v>64.004999999999995</v>
      </c>
      <c r="H15" s="6">
        <v>75.709000000000003</v>
      </c>
      <c r="I15" s="6">
        <v>8.3000000000000007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10.055999999999999</v>
      </c>
      <c r="F16" s="6"/>
      <c r="G16" s="6">
        <v>71.337999999999994</v>
      </c>
      <c r="H16" s="6">
        <v>74.492999999999995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73.477999999999994</v>
      </c>
      <c r="H17" s="6">
        <v>84.034000000000006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80.082999999999998</v>
      </c>
      <c r="H18" s="6">
        <v>96.625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80.2</v>
      </c>
      <c r="H19" s="6">
        <v>102.02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80.655000000000001</v>
      </c>
      <c r="H20" s="6">
        <v>102.8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83.662999999999997</v>
      </c>
      <c r="H21" s="6">
        <v>104.17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94.075000000000003</v>
      </c>
      <c r="H22" s="6">
        <v>108.99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96.712000000000003</v>
      </c>
      <c r="H23" s="6">
        <v>110.69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97.869</v>
      </c>
      <c r="H24" s="6">
        <v>110.4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104</v>
      </c>
      <c r="H25" s="6">
        <v>110.15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106.09</v>
      </c>
      <c r="H26" s="6">
        <v>111.19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111.54</v>
      </c>
      <c r="H27" s="6">
        <v>110.75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104.25</v>
      </c>
      <c r="H28" s="6">
        <v>109.86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>
        <v>38.780999999999999</v>
      </c>
      <c r="E29" s="6"/>
      <c r="F29" s="6"/>
      <c r="G29" s="6">
        <v>103.73</v>
      </c>
      <c r="H29" s="6">
        <v>107.56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>
        <v>51</v>
      </c>
      <c r="E30" s="6"/>
      <c r="F30" s="6"/>
      <c r="G30" s="6">
        <v>108.4</v>
      </c>
      <c r="H30" s="6">
        <v>100.3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>
        <v>49.517000000000003</v>
      </c>
      <c r="E31" s="6"/>
      <c r="F31" s="6"/>
      <c r="G31" s="6">
        <v>110.56</v>
      </c>
      <c r="H31" s="6">
        <v>91.927999999999997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>
        <v>42.95</v>
      </c>
      <c r="E32" s="6"/>
      <c r="F32" s="6"/>
      <c r="G32" s="6">
        <v>110.29</v>
      </c>
      <c r="H32" s="6">
        <v>84.25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>
        <v>39.148000000000003</v>
      </c>
      <c r="E33" s="6"/>
      <c r="F33" s="6"/>
      <c r="G33" s="6">
        <v>110.63</v>
      </c>
      <c r="H33" s="6">
        <v>82.974999999999994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3.8374999999999999</v>
      </c>
      <c r="F34" s="8" t="s">
        <v>16</v>
      </c>
      <c r="G34" s="6">
        <v>107.61</v>
      </c>
      <c r="H34" s="7">
        <v>81.025000000000006</v>
      </c>
      <c r="I34" s="8" t="s">
        <v>16</v>
      </c>
      <c r="J34" s="7"/>
      <c r="K34" s="8" t="s">
        <v>16</v>
      </c>
      <c r="L34" s="7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221.39599999999999</v>
      </c>
      <c r="E35" s="9">
        <f t="shared" si="0"/>
        <v>399.75749999999999</v>
      </c>
      <c r="F35" s="9">
        <f t="shared" si="0"/>
        <v>242.10900000000001</v>
      </c>
      <c r="G35" s="9">
        <f t="shared" si="0"/>
        <v>2173.2620000000002</v>
      </c>
      <c r="H35" s="9">
        <f t="shared" si="0"/>
        <v>2986.4390000000008</v>
      </c>
      <c r="I35" s="9">
        <f t="shared" si="0"/>
        <v>434.21499999999992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439.13896599999998</v>
      </c>
      <c r="E36" s="10">
        <f t="shared" si="1"/>
        <v>792.91900124999995</v>
      </c>
      <c r="F36" s="10">
        <f t="shared" si="1"/>
        <v>480.22320150000002</v>
      </c>
      <c r="G36" s="10">
        <f t="shared" si="1"/>
        <v>4310.6651770000008</v>
      </c>
      <c r="H36" s="10">
        <f t="shared" si="1"/>
        <v>5923.601756500002</v>
      </c>
      <c r="I36" s="10">
        <f t="shared" si="1"/>
        <v>861.26545249999981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97</v>
      </c>
      <c r="L37" s="9" t="s">
        <v>20</v>
      </c>
      <c r="M37" s="2"/>
    </row>
    <row r="38" spans="1:13" ht="16.5" thickBot="1">
      <c r="A38" s="12">
        <v>1967</v>
      </c>
      <c r="B38" s="12" t="s">
        <v>21</v>
      </c>
      <c r="C38" s="12"/>
      <c r="D38" s="13">
        <f>SUM(C35:L35)</f>
        <v>6457.1785000000018</v>
      </c>
      <c r="E38" s="14" t="s">
        <v>17</v>
      </c>
      <c r="F38" s="14"/>
      <c r="G38" s="13">
        <f>D38*1.9835</f>
        <v>12807.813554750004</v>
      </c>
      <c r="H38" s="14" t="s">
        <v>22</v>
      </c>
      <c r="I38" s="12" t="s">
        <v>23</v>
      </c>
      <c r="J38" s="12"/>
      <c r="K38" s="15">
        <v>158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/>
      <c r="G42" s="6">
        <v>102.64</v>
      </c>
      <c r="H42" s="6">
        <v>91.224999999999994</v>
      </c>
      <c r="I42" s="6">
        <v>11.166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126.02</v>
      </c>
      <c r="H43" s="6">
        <v>90.361999999999995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132.91</v>
      </c>
      <c r="H44" s="6">
        <v>89.2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133.72</v>
      </c>
      <c r="H45" s="6">
        <v>89.363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132.82</v>
      </c>
      <c r="H46" s="6">
        <v>89.338999999999999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>
        <v>47.392000000000003</v>
      </c>
      <c r="F47" s="6"/>
      <c r="G47" s="6">
        <v>131.80000000000001</v>
      </c>
      <c r="H47" s="6">
        <v>96.158000000000001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>
        <v>67.635000000000005</v>
      </c>
      <c r="F48" s="6"/>
      <c r="G48" s="6">
        <v>132.09</v>
      </c>
      <c r="H48" s="6">
        <v>104.31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>
        <v>50.094999999999999</v>
      </c>
      <c r="F49" s="6"/>
      <c r="G49" s="6">
        <v>135.1</v>
      </c>
      <c r="H49" s="6">
        <v>119.43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>
        <v>29.545000000000002</v>
      </c>
      <c r="F50" s="6"/>
      <c r="G50" s="6">
        <v>134.69</v>
      </c>
      <c r="H50" s="6">
        <v>139.9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>
        <v>29.76</v>
      </c>
      <c r="F51" s="6">
        <v>23.521999999999998</v>
      </c>
      <c r="G51" s="6">
        <v>137.97999999999999</v>
      </c>
      <c r="H51" s="6">
        <v>129.32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>
        <v>29.76</v>
      </c>
      <c r="F52" s="6">
        <v>40.6</v>
      </c>
      <c r="G52" s="6">
        <v>139.34</v>
      </c>
      <c r="H52" s="6">
        <v>103.52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>
        <v>29.931999999999999</v>
      </c>
      <c r="F53" s="6">
        <v>39.533000000000001</v>
      </c>
      <c r="G53" s="6">
        <v>142.63999999999999</v>
      </c>
      <c r="H53" s="6">
        <v>82.1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26.931999999999999</v>
      </c>
      <c r="F54" s="6">
        <v>39.4</v>
      </c>
      <c r="G54" s="6">
        <v>143.97</v>
      </c>
      <c r="H54" s="6">
        <v>69.400000000000006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24.9</v>
      </c>
      <c r="F55" s="6">
        <v>39.799999999999997</v>
      </c>
      <c r="G55" s="6">
        <v>142.25</v>
      </c>
      <c r="H55" s="6">
        <v>68.05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24.3</v>
      </c>
      <c r="F56" s="6">
        <v>40.853000000000002</v>
      </c>
      <c r="G56" s="6">
        <v>142.74</v>
      </c>
      <c r="H56" s="6">
        <v>64.512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23.7</v>
      </c>
      <c r="F57" s="6">
        <v>37.945999999999998</v>
      </c>
      <c r="G57" s="6">
        <v>140.52000000000001</v>
      </c>
      <c r="H57" s="6">
        <v>37.084000000000003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16.076000000000001</v>
      </c>
      <c r="F58" s="6">
        <v>32.03</v>
      </c>
      <c r="G58" s="6">
        <v>137.68</v>
      </c>
      <c r="H58" s="6"/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34.92</v>
      </c>
      <c r="G59" s="6">
        <v>128.1</v>
      </c>
      <c r="H59" s="6"/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34.92</v>
      </c>
      <c r="G60" s="6">
        <v>121.13</v>
      </c>
      <c r="H60" s="6"/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35.26</v>
      </c>
      <c r="G61" s="6">
        <v>121.57</v>
      </c>
      <c r="H61" s="6"/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35.6</v>
      </c>
      <c r="G62" s="6">
        <v>121.5</v>
      </c>
      <c r="H62" s="6"/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35.26</v>
      </c>
      <c r="G63" s="6">
        <v>118.85</v>
      </c>
      <c r="H63" s="6">
        <v>13.096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34.58</v>
      </c>
      <c r="G64" s="6">
        <v>120.75</v>
      </c>
      <c r="H64" s="6">
        <v>58.341000000000001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35.351999999999997</v>
      </c>
      <c r="G65" s="6">
        <v>123.9</v>
      </c>
      <c r="H65" s="6">
        <v>64.787999999999997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35.94</v>
      </c>
      <c r="G66" s="6">
        <v>117.91</v>
      </c>
      <c r="H66" s="6">
        <v>64.641999999999996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39.097999999999999</v>
      </c>
      <c r="G67" s="6">
        <v>108.59</v>
      </c>
      <c r="H67" s="6">
        <v>64.900000000000006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53.491999999999997</v>
      </c>
      <c r="G68" s="6">
        <v>106.49</v>
      </c>
      <c r="H68" s="6">
        <v>61.981999999999999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63.418999999999997</v>
      </c>
      <c r="G69" s="6">
        <v>95.65</v>
      </c>
      <c r="H69" s="6">
        <v>49.889000000000003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67.206000000000003</v>
      </c>
      <c r="G70" s="6">
        <v>89.917000000000002</v>
      </c>
      <c r="H70" s="6">
        <v>37.996000000000002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67.924999999999997</v>
      </c>
      <c r="G71" s="6">
        <v>89.65</v>
      </c>
      <c r="H71" s="6">
        <v>28.565000000000001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91</v>
      </c>
      <c r="H72" s="7">
        <v>27.93</v>
      </c>
      <c r="I72" s="8" t="s">
        <v>16</v>
      </c>
      <c r="J72" s="7"/>
      <c r="K72" s="8" t="s">
        <v>16</v>
      </c>
      <c r="L72" s="7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400.02700000000004</v>
      </c>
      <c r="F73" s="9">
        <f t="shared" si="2"/>
        <v>866.65599999999995</v>
      </c>
      <c r="G73" s="9">
        <f t="shared" si="2"/>
        <v>3843.9169999999999</v>
      </c>
      <c r="H73" s="9">
        <f t="shared" si="2"/>
        <v>1935.402</v>
      </c>
      <c r="I73" s="9">
        <f t="shared" si="2"/>
        <v>11.166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793.45355450000011</v>
      </c>
      <c r="F74" s="10">
        <f t="shared" si="3"/>
        <v>1719.012176</v>
      </c>
      <c r="G74" s="10">
        <f t="shared" si="3"/>
        <v>7624.4093695000001</v>
      </c>
      <c r="H74" s="10">
        <f t="shared" si="3"/>
        <v>3838.8698670000003</v>
      </c>
      <c r="I74" s="10">
        <f t="shared" si="3"/>
        <v>22.147761000000003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91</v>
      </c>
      <c r="L75" s="9" t="s">
        <v>20</v>
      </c>
      <c r="M75" s="2"/>
    </row>
    <row r="76" spans="1:13" ht="16.5" thickBot="1">
      <c r="A76" s="12">
        <v>1968</v>
      </c>
      <c r="B76" s="12" t="s">
        <v>21</v>
      </c>
      <c r="C76" s="12"/>
      <c r="D76" s="13">
        <f>SUM(C73:L73)</f>
        <v>7057.1680000000006</v>
      </c>
      <c r="E76" s="14" t="s">
        <v>17</v>
      </c>
      <c r="F76" s="14"/>
      <c r="G76" s="13">
        <f>D76*1.9835-1</f>
        <v>13996.892728000001</v>
      </c>
      <c r="H76" s="14" t="s">
        <v>22</v>
      </c>
      <c r="I76" s="12" t="s">
        <v>23</v>
      </c>
      <c r="J76" s="12"/>
      <c r="K76" s="15">
        <v>119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/>
      <c r="G80" s="6">
        <v>70.563000000000002</v>
      </c>
      <c r="H80" s="6">
        <v>92.066000000000003</v>
      </c>
      <c r="I80" s="6">
        <v>18.332999999999998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80.198999999999998</v>
      </c>
      <c r="H81" s="6">
        <v>91.3</v>
      </c>
      <c r="I81" s="6">
        <v>13.855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92.805000000000007</v>
      </c>
      <c r="H82" s="6">
        <v>91</v>
      </c>
      <c r="I82" s="6">
        <v>6.6760000000000002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108.5</v>
      </c>
      <c r="H83" s="6">
        <v>78.411000000000001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109.08</v>
      </c>
      <c r="H84" s="6">
        <v>64.244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>
        <v>44.127000000000002</v>
      </c>
      <c r="F85" s="6"/>
      <c r="G85" s="6">
        <v>112.5</v>
      </c>
      <c r="H85" s="6">
        <v>66.302999999999997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>
        <v>67.022999999999996</v>
      </c>
      <c r="F86" s="6"/>
      <c r="G86" s="6">
        <v>113.94</v>
      </c>
      <c r="H86" s="6">
        <v>73.900000000000006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>
        <v>44.161999999999999</v>
      </c>
      <c r="F87" s="6"/>
      <c r="G87" s="6">
        <v>111.65</v>
      </c>
      <c r="H87" s="6">
        <v>73.900000000000006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28.513000000000002</v>
      </c>
      <c r="F88" s="6"/>
      <c r="G88" s="6">
        <v>110.84</v>
      </c>
      <c r="H88" s="6">
        <v>73.769000000000005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29.239000000000001</v>
      </c>
      <c r="F89" s="6"/>
      <c r="G89" s="6">
        <v>77.349999999999994</v>
      </c>
      <c r="H89" s="6">
        <v>80.286000000000001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29.21</v>
      </c>
      <c r="F90" s="6"/>
      <c r="G90" s="6">
        <v>59.459000000000003</v>
      </c>
      <c r="H90" s="6">
        <v>103.43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29.709</v>
      </c>
      <c r="F91" s="6"/>
      <c r="G91" s="6">
        <v>58.73</v>
      </c>
      <c r="H91" s="6">
        <v>113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29.76</v>
      </c>
      <c r="F92" s="6"/>
      <c r="G92" s="6">
        <v>59.055999999999997</v>
      </c>
      <c r="H92" s="6">
        <v>116.23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29.201000000000001</v>
      </c>
      <c r="F93" s="6"/>
      <c r="G93" s="6">
        <v>58.6</v>
      </c>
      <c r="H93" s="6">
        <v>127.6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29.15</v>
      </c>
      <c r="F94" s="6"/>
      <c r="G94" s="6">
        <v>59.831000000000003</v>
      </c>
      <c r="H94" s="6">
        <v>127.63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28.616</v>
      </c>
      <c r="F95" s="6"/>
      <c r="G95" s="6">
        <v>67.337999999999994</v>
      </c>
      <c r="H95" s="6">
        <v>126.81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28.337</v>
      </c>
      <c r="F96" s="6"/>
      <c r="G96" s="6">
        <v>92.188000000000002</v>
      </c>
      <c r="H96" s="6">
        <v>128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28.337</v>
      </c>
      <c r="F97" s="6"/>
      <c r="G97" s="6">
        <v>88.694999999999993</v>
      </c>
      <c r="H97" s="6">
        <v>122.89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10.872999999999999</v>
      </c>
      <c r="F98" s="6"/>
      <c r="G98" s="6">
        <v>73.721999999999994</v>
      </c>
      <c r="H98" s="6">
        <v>119.62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50.332999999999998</v>
      </c>
      <c r="H99" s="6">
        <v>118.01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47.085999999999999</v>
      </c>
      <c r="H100" s="6">
        <v>110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38.304000000000002</v>
      </c>
      <c r="H101" s="6">
        <v>107.94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>
        <v>10.826000000000001</v>
      </c>
      <c r="H102" s="6">
        <v>96.174999999999997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>
        <v>87.811999999999998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>
        <v>72.034000000000006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>
        <v>42.963999999999999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>
        <v>28.654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29.241</v>
      </c>
      <c r="G107" s="6">
        <v>19.102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49.01</v>
      </c>
      <c r="G108" s="6">
        <v>68.95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59.725000000000001</v>
      </c>
      <c r="G109" s="6">
        <v>68.5</v>
      </c>
      <c r="H109" s="6">
        <v>5.4089999999999998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74.260999999999996</v>
      </c>
      <c r="H110" s="7">
        <v>18.972999999999999</v>
      </c>
      <c r="I110" s="8" t="s">
        <v>16</v>
      </c>
      <c r="J110" s="7"/>
      <c r="K110" s="8" t="s">
        <v>16</v>
      </c>
      <c r="L110" s="7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456.25699999999995</v>
      </c>
      <c r="F111" s="9">
        <f t="shared" si="4"/>
        <v>137.976</v>
      </c>
      <c r="G111" s="9">
        <f t="shared" si="4"/>
        <v>1982.4080000000001</v>
      </c>
      <c r="H111" s="9">
        <f t="shared" si="4"/>
        <v>2558.3600000000006</v>
      </c>
      <c r="I111" s="9">
        <f t="shared" si="4"/>
        <v>38.864000000000004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904.98575949999997</v>
      </c>
      <c r="F112" s="10">
        <f t="shared" si="5"/>
        <v>273.67539599999998</v>
      </c>
      <c r="G112" s="10">
        <f t="shared" si="5"/>
        <v>3932.1062680000005</v>
      </c>
      <c r="H112" s="10">
        <f t="shared" si="5"/>
        <v>5074.5070600000008</v>
      </c>
      <c r="I112" s="10">
        <f t="shared" si="5"/>
        <v>77.08674400000001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76</v>
      </c>
      <c r="L113" s="9" t="s">
        <v>20</v>
      </c>
      <c r="M113" s="2"/>
    </row>
    <row r="114" spans="1:13" ht="16.5" thickBot="1">
      <c r="A114" s="12">
        <v>1969</v>
      </c>
      <c r="B114" s="12" t="s">
        <v>21</v>
      </c>
      <c r="C114" s="12"/>
      <c r="D114" s="13">
        <f>SUM(C111:L111)</f>
        <v>5173.8649999999998</v>
      </c>
      <c r="E114" s="14" t="s">
        <v>17</v>
      </c>
      <c r="F114" s="14"/>
      <c r="G114" s="13">
        <f>D114*1.9835</f>
        <v>10262.3612275</v>
      </c>
      <c r="H114" s="14" t="s">
        <v>22</v>
      </c>
      <c r="I114" s="12" t="s">
        <v>23</v>
      </c>
      <c r="J114" s="12"/>
      <c r="K114" s="15">
        <v>121</v>
      </c>
      <c r="L114" s="12" t="s">
        <v>20</v>
      </c>
      <c r="M114" s="2"/>
    </row>
    <row r="115" spans="1:13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2" manualBreakCount="2">
    <brk id="38" max="16383" man="1"/>
    <brk id="1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14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26</v>
      </c>
      <c r="B1" s="2"/>
      <c r="C1" s="2"/>
      <c r="D1" s="2"/>
      <c r="E1" s="2"/>
      <c r="F1" s="2"/>
      <c r="G1" s="1"/>
      <c r="H1" s="1"/>
      <c r="I1" s="2" t="s">
        <v>25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/>
      <c r="G4" s="6">
        <v>134.88999999999999</v>
      </c>
      <c r="H4" s="6">
        <v>130.16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138.55000000000001</v>
      </c>
      <c r="H5" s="6">
        <v>132.05000000000001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142.02000000000001</v>
      </c>
      <c r="H6" s="6">
        <v>129.41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>
        <v>47.889000000000003</v>
      </c>
      <c r="F7" s="6"/>
      <c r="G7" s="6">
        <v>143.15</v>
      </c>
      <c r="H7" s="6">
        <v>125.5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>
        <v>64</v>
      </c>
      <c r="F8" s="6"/>
      <c r="G8" s="6">
        <v>143.22999999999999</v>
      </c>
      <c r="H8" s="6">
        <v>125.89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>
        <v>55.722999999999999</v>
      </c>
      <c r="F9" s="6"/>
      <c r="G9" s="6">
        <v>142.21</v>
      </c>
      <c r="H9" s="6">
        <v>126.9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>
        <v>32.119</v>
      </c>
      <c r="F10" s="6"/>
      <c r="G10" s="6">
        <v>140.24</v>
      </c>
      <c r="H10" s="6">
        <v>126.88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>
        <v>32.981999999999999</v>
      </c>
      <c r="F11" s="6"/>
      <c r="G11" s="6">
        <v>145.63</v>
      </c>
      <c r="H11" s="6">
        <v>124.98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>
        <v>32.901000000000003</v>
      </c>
      <c r="F12" s="6"/>
      <c r="G12" s="6">
        <v>146.63</v>
      </c>
      <c r="H12" s="6">
        <v>125.83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>
        <v>33.185000000000002</v>
      </c>
      <c r="F13" s="6"/>
      <c r="G13" s="6">
        <v>143.97</v>
      </c>
      <c r="H13" s="6">
        <v>126.25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>
        <v>33.31</v>
      </c>
      <c r="F14" s="6"/>
      <c r="G14" s="6">
        <v>142.93</v>
      </c>
      <c r="H14" s="6">
        <v>118.81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33.22</v>
      </c>
      <c r="F15" s="6"/>
      <c r="G15" s="6">
        <v>144.77000000000001</v>
      </c>
      <c r="H15" s="6">
        <v>105.79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32.880000000000003</v>
      </c>
      <c r="F16" s="6"/>
      <c r="G16" s="6">
        <v>147.43</v>
      </c>
      <c r="H16" s="6">
        <v>105.48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>
        <v>32.880000000000003</v>
      </c>
      <c r="F17" s="6"/>
      <c r="G17" s="6">
        <v>146.93</v>
      </c>
      <c r="H17" s="6">
        <v>104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32.54</v>
      </c>
      <c r="F18" s="6">
        <v>30.972000000000001</v>
      </c>
      <c r="G18" s="6">
        <v>145.44</v>
      </c>
      <c r="H18" s="6">
        <v>105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32.377000000000002</v>
      </c>
      <c r="F19" s="6">
        <v>42.091999999999999</v>
      </c>
      <c r="G19" s="6">
        <v>145.33000000000001</v>
      </c>
      <c r="H19" s="6">
        <v>103.19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>
        <v>34.1</v>
      </c>
      <c r="F20" s="6">
        <v>31.437999999999999</v>
      </c>
      <c r="G20" s="6">
        <v>145.75</v>
      </c>
      <c r="H20" s="6">
        <v>93.212000000000003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>
        <v>10.208</v>
      </c>
      <c r="F21" s="6">
        <v>31.895</v>
      </c>
      <c r="G21" s="6">
        <v>143.65</v>
      </c>
      <c r="H21" s="6">
        <v>72.855000000000004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31.824999999999999</v>
      </c>
      <c r="G22" s="6">
        <v>146.31</v>
      </c>
      <c r="H22" s="6">
        <v>60.802999999999997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24.111999999999998</v>
      </c>
      <c r="G23" s="6">
        <v>145.81</v>
      </c>
      <c r="H23" s="6">
        <v>51.171999999999997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147.15</v>
      </c>
      <c r="H24" s="6">
        <v>40.78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146.4</v>
      </c>
      <c r="H25" s="6">
        <v>33.036999999999999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35.96</v>
      </c>
      <c r="G26" s="6">
        <v>145.31</v>
      </c>
      <c r="H26" s="6">
        <v>28.774999999999999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54.753</v>
      </c>
      <c r="G27" s="6">
        <v>145.19999999999999</v>
      </c>
      <c r="H27" s="6">
        <v>28.954999999999998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68.302999999999997</v>
      </c>
      <c r="G28" s="6">
        <v>144.6</v>
      </c>
      <c r="H28" s="6">
        <v>29.108000000000001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82.721999999999994</v>
      </c>
      <c r="G29" s="6">
        <v>144.75</v>
      </c>
      <c r="H29" s="6">
        <v>29.315000000000001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92.72</v>
      </c>
      <c r="G30" s="6">
        <v>144.33000000000001</v>
      </c>
      <c r="H30" s="6">
        <v>29.422999999999998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97.308999999999997</v>
      </c>
      <c r="G31" s="6">
        <v>144.58000000000001</v>
      </c>
      <c r="H31" s="6">
        <v>29.454999999999998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115.06</v>
      </c>
      <c r="G32" s="6">
        <v>139.53</v>
      </c>
      <c r="H32" s="6">
        <v>29.29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128.94</v>
      </c>
      <c r="G33" s="6">
        <v>131.03</v>
      </c>
      <c r="H33" s="6">
        <v>29.187999999999999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130.77000000000001</v>
      </c>
      <c r="H34" s="7">
        <v>21.512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540.31400000000008</v>
      </c>
      <c r="F35" s="9">
        <f t="shared" si="0"/>
        <v>868.10099999999989</v>
      </c>
      <c r="G35" s="9">
        <f t="shared" si="0"/>
        <v>4438.5200000000004</v>
      </c>
      <c r="H35" s="9">
        <f t="shared" si="0"/>
        <v>2523</v>
      </c>
      <c r="I35" s="9">
        <f t="shared" si="0"/>
        <v>0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1071.7128190000001</v>
      </c>
      <c r="F36" s="10">
        <f t="shared" si="1"/>
        <v>1721.8783334999998</v>
      </c>
      <c r="G36" s="10">
        <f t="shared" si="1"/>
        <v>8803.8044200000004</v>
      </c>
      <c r="H36" s="10">
        <f t="shared" si="1"/>
        <v>5004.3705</v>
      </c>
      <c r="I36" s="10">
        <f t="shared" si="1"/>
        <v>0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91</v>
      </c>
      <c r="L37" s="9" t="s">
        <v>20</v>
      </c>
      <c r="M37" s="2"/>
    </row>
    <row r="38" spans="1:13" ht="16.5" thickBot="1">
      <c r="A38" s="12">
        <f>A4</f>
        <v>1970</v>
      </c>
      <c r="B38" s="12" t="s">
        <v>21</v>
      </c>
      <c r="C38" s="12"/>
      <c r="D38" s="13">
        <f>SUM(C35:L35)</f>
        <v>8369.9350000000013</v>
      </c>
      <c r="E38" s="14" t="s">
        <v>17</v>
      </c>
      <c r="F38" s="14"/>
      <c r="G38" s="13">
        <f>D38*1.9835</f>
        <v>16601.766072500002</v>
      </c>
      <c r="H38" s="14" t="s">
        <v>22</v>
      </c>
      <c r="I38" s="12" t="s">
        <v>23</v>
      </c>
      <c r="J38" s="12"/>
      <c r="K38" s="15">
        <v>120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/>
      <c r="G42" s="6">
        <v>118.56</v>
      </c>
      <c r="H42" s="6">
        <v>109</v>
      </c>
      <c r="I42" s="6">
        <v>47.082999999999998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131.54</v>
      </c>
      <c r="H43" s="6">
        <v>114.75</v>
      </c>
      <c r="I43" s="6">
        <v>41.448999999999998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137.22999999999999</v>
      </c>
      <c r="H44" s="6">
        <v>125.01</v>
      </c>
      <c r="I44" s="6">
        <v>40.200000000000003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138.43</v>
      </c>
      <c r="H45" s="6">
        <v>129.86000000000001</v>
      </c>
      <c r="I45" s="6">
        <v>11.231999999999999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140.66</v>
      </c>
      <c r="H46" s="6">
        <v>138.13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139.85</v>
      </c>
      <c r="H47" s="6">
        <v>136.63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142.80000000000001</v>
      </c>
      <c r="H48" s="6">
        <v>129.80000000000001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145.51</v>
      </c>
      <c r="H49" s="6">
        <v>129.80000000000001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144.32</v>
      </c>
      <c r="H50" s="6">
        <v>125.68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140.94</v>
      </c>
      <c r="H51" s="6">
        <v>120.7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138.74</v>
      </c>
      <c r="H52" s="6">
        <v>116.94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136.38999999999999</v>
      </c>
      <c r="H53" s="6">
        <v>115.4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43.518999999999998</v>
      </c>
      <c r="F54" s="6"/>
      <c r="G54" s="6">
        <v>120.5</v>
      </c>
      <c r="H54" s="6">
        <v>114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54.350999999999999</v>
      </c>
      <c r="F55" s="6"/>
      <c r="G55" s="6">
        <v>112.03</v>
      </c>
      <c r="H55" s="6">
        <v>113.71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39.716999999999999</v>
      </c>
      <c r="F56" s="6"/>
      <c r="G56" s="6">
        <v>112.67</v>
      </c>
      <c r="H56" s="6">
        <v>114.49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38.32</v>
      </c>
      <c r="F57" s="6"/>
      <c r="G57" s="6">
        <v>114.51</v>
      </c>
      <c r="H57" s="6">
        <v>114.65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38.261000000000003</v>
      </c>
      <c r="F58" s="6"/>
      <c r="G58" s="6">
        <v>116.14</v>
      </c>
      <c r="H58" s="6">
        <v>113.24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36.661999999999999</v>
      </c>
      <c r="F59" s="6"/>
      <c r="G59" s="6">
        <v>125.83</v>
      </c>
      <c r="H59" s="6">
        <v>113.58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42.094000000000001</v>
      </c>
      <c r="F60" s="6"/>
      <c r="G60" s="6">
        <v>135.51</v>
      </c>
      <c r="H60" s="6">
        <v>110.94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39.581000000000003</v>
      </c>
      <c r="F61" s="6"/>
      <c r="G61" s="6">
        <v>136.69999999999999</v>
      </c>
      <c r="H61" s="6">
        <v>112.03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35.372999999999998</v>
      </c>
      <c r="F62" s="6"/>
      <c r="G62" s="6">
        <v>133.74</v>
      </c>
      <c r="H62" s="6">
        <v>103.37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34.97</v>
      </c>
      <c r="F63" s="6"/>
      <c r="G63" s="6">
        <v>132.5</v>
      </c>
      <c r="H63" s="6">
        <v>97.75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34.92</v>
      </c>
      <c r="F64" s="6"/>
      <c r="G64" s="6">
        <v>133.96</v>
      </c>
      <c r="H64" s="6">
        <v>96.132999999999996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34.58</v>
      </c>
      <c r="F65" s="6">
        <v>7.4770000000000003</v>
      </c>
      <c r="G65" s="6">
        <v>128.53</v>
      </c>
      <c r="H65" s="6">
        <v>89.724999999999994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34.24</v>
      </c>
      <c r="F66" s="6">
        <v>9.7639999999999993</v>
      </c>
      <c r="G66" s="6">
        <v>122.31</v>
      </c>
      <c r="H66" s="6">
        <v>78.125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34.003</v>
      </c>
      <c r="F67" s="6">
        <v>39.798000000000002</v>
      </c>
      <c r="G67" s="6">
        <v>116.28</v>
      </c>
      <c r="H67" s="6">
        <v>64.052000000000007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34.24</v>
      </c>
      <c r="F68" s="6">
        <v>64.453000000000003</v>
      </c>
      <c r="G68" s="6">
        <v>116.05</v>
      </c>
      <c r="H68" s="6">
        <v>57.13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9.3320000000000007</v>
      </c>
      <c r="F69" s="6">
        <v>90.26</v>
      </c>
      <c r="G69" s="6">
        <v>116.6</v>
      </c>
      <c r="H69" s="6">
        <v>56.838000000000001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105.16</v>
      </c>
      <c r="G70" s="6">
        <v>114.67</v>
      </c>
      <c r="H70" s="6">
        <v>58.337000000000003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109.46</v>
      </c>
      <c r="G71" s="6">
        <v>109.58</v>
      </c>
      <c r="H71" s="6">
        <v>55.497999999999998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109</v>
      </c>
      <c r="H72" s="7">
        <v>49.4</v>
      </c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584.16300000000001</v>
      </c>
      <c r="F73" s="9">
        <f t="shared" si="2"/>
        <v>426.37200000000001</v>
      </c>
      <c r="G73" s="9">
        <f t="shared" si="2"/>
        <v>3962.08</v>
      </c>
      <c r="H73" s="9">
        <f t="shared" si="2"/>
        <v>3204.6980000000008</v>
      </c>
      <c r="I73" s="9">
        <f t="shared" si="2"/>
        <v>139.964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1158.6873105</v>
      </c>
      <c r="F74" s="10">
        <f t="shared" si="3"/>
        <v>845.70886200000007</v>
      </c>
      <c r="G74" s="10">
        <f t="shared" si="3"/>
        <v>7858.78568</v>
      </c>
      <c r="H74" s="10">
        <f t="shared" si="3"/>
        <v>6356.5184830000017</v>
      </c>
      <c r="I74" s="10">
        <f t="shared" si="3"/>
        <v>277.61859400000003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89</v>
      </c>
      <c r="L75" s="9" t="s">
        <v>20</v>
      </c>
      <c r="M75" s="2"/>
    </row>
    <row r="76" spans="1:13" ht="16.5" thickBot="1">
      <c r="A76" s="12">
        <f>A42</f>
        <v>1971</v>
      </c>
      <c r="B76" s="12" t="s">
        <v>21</v>
      </c>
      <c r="C76" s="12"/>
      <c r="D76" s="13">
        <f>SUM(C73:L73)</f>
        <v>8317.277</v>
      </c>
      <c r="E76" s="14" t="s">
        <v>17</v>
      </c>
      <c r="F76" s="14"/>
      <c r="G76" s="13">
        <f>D76*1.9835+1</f>
        <v>16498.318929500001</v>
      </c>
      <c r="H76" s="14" t="s">
        <v>22</v>
      </c>
      <c r="I76" s="12" t="s">
        <v>23</v>
      </c>
      <c r="J76" s="12"/>
      <c r="K76" s="15">
        <v>115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/>
      <c r="G80" s="6">
        <v>63.05</v>
      </c>
      <c r="H80" s="6">
        <v>42.41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80.52</v>
      </c>
      <c r="H81" s="6">
        <v>42.28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102.44</v>
      </c>
      <c r="H82" s="6">
        <v>18.579999999999998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115.32</v>
      </c>
      <c r="H83" s="6">
        <v>25.1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124.83</v>
      </c>
      <c r="H84" s="6">
        <v>49.72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130.35</v>
      </c>
      <c r="H85" s="6">
        <v>66.7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134.97</v>
      </c>
      <c r="H86" s="6">
        <v>72.400000000000006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>
        <v>49.62</v>
      </c>
      <c r="F87" s="6"/>
      <c r="G87" s="6">
        <v>137.21</v>
      </c>
      <c r="H87" s="6">
        <v>82.81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64.87</v>
      </c>
      <c r="F88" s="6"/>
      <c r="G88" s="6">
        <v>136.97999999999999</v>
      </c>
      <c r="H88" s="6">
        <v>93.81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48.6</v>
      </c>
      <c r="F89" s="6"/>
      <c r="G89" s="6">
        <v>138.28</v>
      </c>
      <c r="H89" s="6">
        <v>98.2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29.01</v>
      </c>
      <c r="F90" s="6"/>
      <c r="G90" s="6">
        <v>146.84</v>
      </c>
      <c r="H90" s="6">
        <v>117.13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35.49</v>
      </c>
      <c r="F91" s="6"/>
      <c r="G91" s="6">
        <v>136.09</v>
      </c>
      <c r="H91" s="6">
        <v>124.76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35.26</v>
      </c>
      <c r="F92" s="6"/>
      <c r="G92" s="6">
        <v>129.09</v>
      </c>
      <c r="H92" s="6">
        <v>125.01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34.92</v>
      </c>
      <c r="F93" s="6"/>
      <c r="G93" s="6">
        <v>135.82</v>
      </c>
      <c r="H93" s="6">
        <v>127.19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35.36</v>
      </c>
      <c r="F94" s="6"/>
      <c r="G94" s="6">
        <v>133.22</v>
      </c>
      <c r="H94" s="6">
        <v>128.69999999999999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35.049999999999997</v>
      </c>
      <c r="F95" s="6"/>
      <c r="G95" s="6">
        <v>134.11000000000001</v>
      </c>
      <c r="H95" s="6">
        <v>128.69999999999999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38.39</v>
      </c>
      <c r="F96" s="6"/>
      <c r="G96" s="6">
        <v>133.94</v>
      </c>
      <c r="H96" s="6">
        <v>128.69999999999999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40.6</v>
      </c>
      <c r="F97" s="6"/>
      <c r="G97" s="6">
        <v>133.66</v>
      </c>
      <c r="H97" s="6">
        <v>125.55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40.6</v>
      </c>
      <c r="F98" s="6"/>
      <c r="G98" s="6">
        <v>135.1</v>
      </c>
      <c r="H98" s="6">
        <v>112.16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40.6</v>
      </c>
      <c r="F99" s="6"/>
      <c r="G99" s="6">
        <v>134.28</v>
      </c>
      <c r="H99" s="6">
        <v>85.2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40.6</v>
      </c>
      <c r="F100" s="6"/>
      <c r="G100" s="6">
        <v>133.77000000000001</v>
      </c>
      <c r="H100" s="6">
        <v>34.97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40.15</v>
      </c>
      <c r="F101" s="6"/>
      <c r="G101" s="6">
        <v>133.69</v>
      </c>
      <c r="H101" s="6"/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43.08</v>
      </c>
      <c r="F102" s="6"/>
      <c r="G102" s="6">
        <v>133.41</v>
      </c>
      <c r="H102" s="6"/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42.2</v>
      </c>
      <c r="F103" s="6"/>
      <c r="G103" s="6">
        <v>128.51</v>
      </c>
      <c r="H103" s="6"/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41.65</v>
      </c>
      <c r="F104" s="6"/>
      <c r="G104" s="6">
        <v>118.91</v>
      </c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11.25</v>
      </c>
      <c r="F105" s="6">
        <v>25.02</v>
      </c>
      <c r="G105" s="6">
        <v>115.09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51.47</v>
      </c>
      <c r="G106" s="6">
        <v>105.4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51.35</v>
      </c>
      <c r="G107" s="6">
        <v>94.23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51</v>
      </c>
      <c r="G108" s="6">
        <v>68.86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50.72</v>
      </c>
      <c r="G109" s="6">
        <v>43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42.39</v>
      </c>
      <c r="H110" s="7"/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747.30000000000018</v>
      </c>
      <c r="F111" s="9">
        <f t="shared" si="4"/>
        <v>229.56</v>
      </c>
      <c r="G111" s="9">
        <f t="shared" si="4"/>
        <v>3633.3599999999997</v>
      </c>
      <c r="H111" s="9">
        <f t="shared" si="4"/>
        <v>1830.0800000000004</v>
      </c>
      <c r="I111" s="9">
        <f t="shared" si="4"/>
        <v>0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1482.2695500000004</v>
      </c>
      <c r="F112" s="10">
        <f t="shared" si="5"/>
        <v>455.33226000000002</v>
      </c>
      <c r="G112" s="10">
        <f t="shared" si="5"/>
        <v>7206.7695599999997</v>
      </c>
      <c r="H112" s="10">
        <f t="shared" si="5"/>
        <v>3629.9636800000007</v>
      </c>
      <c r="I112" s="10">
        <f t="shared" si="5"/>
        <v>0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76</v>
      </c>
      <c r="L113" s="9" t="s">
        <v>20</v>
      </c>
      <c r="M113" s="2"/>
    </row>
    <row r="114" spans="1:13" ht="16.5" thickBot="1">
      <c r="A114" s="12">
        <f>A80</f>
        <v>1972</v>
      </c>
      <c r="B114" s="12" t="s">
        <v>21</v>
      </c>
      <c r="C114" s="12"/>
      <c r="D114" s="13">
        <f>SUM(C111:L111)</f>
        <v>6440.2999999999993</v>
      </c>
      <c r="E114" s="14" t="s">
        <v>17</v>
      </c>
      <c r="F114" s="14"/>
      <c r="G114" s="13">
        <f>D114*1.9835</f>
        <v>12774.33505</v>
      </c>
      <c r="H114" s="14" t="s">
        <v>22</v>
      </c>
      <c r="I114" s="12" t="s">
        <v>23</v>
      </c>
      <c r="J114" s="12"/>
      <c r="K114" s="15">
        <v>106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/>
      <c r="G118" s="6">
        <v>139.33000000000001</v>
      </c>
      <c r="H118" s="6">
        <v>97.66</v>
      </c>
      <c r="I118" s="6">
        <v>46.83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140.44999999999999</v>
      </c>
      <c r="H119" s="6">
        <v>113.66</v>
      </c>
      <c r="I119" s="6">
        <v>43.83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43.15</v>
      </c>
      <c r="F120" s="6"/>
      <c r="G120" s="6">
        <v>141.61000000000001</v>
      </c>
      <c r="H120" s="6">
        <v>129.46</v>
      </c>
      <c r="I120" s="6">
        <v>25.73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47</v>
      </c>
      <c r="F121" s="6"/>
      <c r="G121" s="6">
        <v>141.41</v>
      </c>
      <c r="H121" s="6">
        <v>142.38999999999999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47.25</v>
      </c>
      <c r="F122" s="6"/>
      <c r="G122" s="6">
        <v>140.37</v>
      </c>
      <c r="H122" s="6">
        <v>142.74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47</v>
      </c>
      <c r="F123" s="6"/>
      <c r="G123" s="6">
        <v>141.28</v>
      </c>
      <c r="H123" s="6">
        <v>143.85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39.270000000000003</v>
      </c>
      <c r="F124" s="6"/>
      <c r="G124" s="6">
        <v>143.25</v>
      </c>
      <c r="H124" s="6">
        <v>144.02000000000001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16.68</v>
      </c>
      <c r="F125" s="6"/>
      <c r="G125" s="6">
        <v>142.80000000000001</v>
      </c>
      <c r="H125" s="6">
        <v>142.91999999999999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33.04</v>
      </c>
      <c r="F126" s="6"/>
      <c r="G126" s="6">
        <v>143.4</v>
      </c>
      <c r="H126" s="6">
        <v>134.21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33.67</v>
      </c>
      <c r="F127" s="6"/>
      <c r="G127" s="6">
        <v>142.65</v>
      </c>
      <c r="H127" s="6">
        <v>104.84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34.24</v>
      </c>
      <c r="F128" s="6"/>
      <c r="G128" s="6">
        <v>144.27000000000001</v>
      </c>
      <c r="H128" s="6">
        <v>89.59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34.24</v>
      </c>
      <c r="F129" s="6"/>
      <c r="G129" s="6">
        <v>144.07</v>
      </c>
      <c r="H129" s="6">
        <v>82.9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34.24</v>
      </c>
      <c r="F130" s="6"/>
      <c r="G130" s="6">
        <v>145.41999999999999</v>
      </c>
      <c r="H130" s="6">
        <v>72.17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34.24</v>
      </c>
      <c r="F131" s="6"/>
      <c r="G131" s="6">
        <v>125.62</v>
      </c>
      <c r="H131" s="6">
        <v>60.14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34.24</v>
      </c>
      <c r="F132" s="6"/>
      <c r="G132" s="6">
        <v>63.5</v>
      </c>
      <c r="H132" s="6">
        <v>51.41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34.24</v>
      </c>
      <c r="F133" s="6"/>
      <c r="G133" s="6">
        <v>63.34</v>
      </c>
      <c r="H133" s="6">
        <v>41.32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34.58</v>
      </c>
      <c r="F134" s="6"/>
      <c r="G134" s="6">
        <v>58.77</v>
      </c>
      <c r="H134" s="6">
        <v>40.6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34.92</v>
      </c>
      <c r="F135" s="6">
        <v>12.17</v>
      </c>
      <c r="G135" s="6">
        <v>60.35</v>
      </c>
      <c r="H135" s="6">
        <v>41.15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34.92</v>
      </c>
      <c r="F136" s="6">
        <v>39.53</v>
      </c>
      <c r="G136" s="6">
        <v>54.09</v>
      </c>
      <c r="H136" s="6">
        <v>41.4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34.58</v>
      </c>
      <c r="F137" s="6">
        <v>39.799999999999997</v>
      </c>
      <c r="G137" s="6">
        <v>31.39</v>
      </c>
      <c r="H137" s="6">
        <v>41.4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13.5</v>
      </c>
      <c r="F138" s="6">
        <v>47.45</v>
      </c>
      <c r="G138" s="6"/>
      <c r="H138" s="6">
        <v>44.75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>
        <v>51</v>
      </c>
      <c r="G139" s="6"/>
      <c r="H139" s="6">
        <v>55.52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>
        <v>61.5</v>
      </c>
      <c r="G140" s="6"/>
      <c r="H140" s="6">
        <v>60.22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>
        <v>67.19</v>
      </c>
      <c r="G141" s="6"/>
      <c r="H141" s="6">
        <v>68.5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>
        <v>86.61</v>
      </c>
      <c r="G142" s="6"/>
      <c r="H142" s="6">
        <v>68.5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>
        <v>104.71</v>
      </c>
      <c r="G143" s="6"/>
      <c r="H143" s="6">
        <v>66.84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>
        <v>112.15</v>
      </c>
      <c r="G144" s="6">
        <v>29.66</v>
      </c>
      <c r="H144" s="6">
        <v>68.5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>
        <v>130.13999999999999</v>
      </c>
      <c r="G145" s="6">
        <v>40.159999999999997</v>
      </c>
      <c r="H145" s="6">
        <v>68.5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>
        <v>130.55000000000001</v>
      </c>
      <c r="G146" s="6">
        <v>53.08</v>
      </c>
      <c r="H146" s="6">
        <v>68.5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>
        <v>134.52000000000001</v>
      </c>
      <c r="G147" s="6">
        <v>72.08</v>
      </c>
      <c r="H147" s="6">
        <v>65.349999999999994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63.91</v>
      </c>
      <c r="H148" s="7">
        <v>56.47</v>
      </c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665.00000000000011</v>
      </c>
      <c r="F149" s="9">
        <f t="shared" si="6"/>
        <v>1017.3199999999999</v>
      </c>
      <c r="G149" s="9">
        <f t="shared" si="6"/>
        <v>2566.2599999999998</v>
      </c>
      <c r="H149" s="9">
        <f t="shared" si="6"/>
        <v>2549.4800000000005</v>
      </c>
      <c r="I149" s="9">
        <f t="shared" si="6"/>
        <v>116.39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1319.0275000000001</v>
      </c>
      <c r="F150" s="10">
        <f t="shared" si="7"/>
        <v>2017.8542199999999</v>
      </c>
      <c r="G150" s="10">
        <f t="shared" si="7"/>
        <v>5090.1767099999997</v>
      </c>
      <c r="H150" s="10">
        <f t="shared" si="7"/>
        <v>5056.8935800000008</v>
      </c>
      <c r="I150" s="10">
        <f t="shared" si="7"/>
        <v>230.859565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91</v>
      </c>
      <c r="L151" s="9" t="s">
        <v>20</v>
      </c>
      <c r="M151" s="2"/>
    </row>
    <row r="152" spans="1:13" ht="16.5" thickBot="1">
      <c r="A152" s="12">
        <f>A118</f>
        <v>1973</v>
      </c>
      <c r="B152" s="12" t="s">
        <v>21</v>
      </c>
      <c r="C152" s="12"/>
      <c r="D152" s="13">
        <f>SUM(C149:L149)</f>
        <v>6914.4500000000007</v>
      </c>
      <c r="E152" s="14" t="s">
        <v>17</v>
      </c>
      <c r="F152" s="14"/>
      <c r="G152" s="13">
        <f>D152*1.9835</f>
        <v>13714.811575000002</v>
      </c>
      <c r="H152" s="14" t="s">
        <v>22</v>
      </c>
      <c r="I152" s="12" t="s">
        <v>23</v>
      </c>
      <c r="J152" s="12"/>
      <c r="K152" s="15">
        <v>124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/>
      <c r="G156" s="6">
        <v>139.81</v>
      </c>
      <c r="H156" s="6">
        <v>134.93</v>
      </c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137.59</v>
      </c>
      <c r="H157" s="6">
        <v>126.97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136.58000000000001</v>
      </c>
      <c r="H158" s="6">
        <v>122.1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134.38</v>
      </c>
      <c r="H159" s="6">
        <v>121.99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135.63999999999999</v>
      </c>
      <c r="H160" s="6">
        <v>118.17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>
        <v>57.94</v>
      </c>
      <c r="F161" s="6"/>
      <c r="G161" s="6">
        <v>135.05000000000001</v>
      </c>
      <c r="H161" s="6">
        <v>107.33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>
        <v>66.67</v>
      </c>
      <c r="F162" s="6"/>
      <c r="G162" s="6">
        <v>134.08000000000001</v>
      </c>
      <c r="H162" s="6">
        <v>95.6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>
        <v>55.4</v>
      </c>
      <c r="F163" s="6"/>
      <c r="G163" s="6">
        <v>134.44</v>
      </c>
      <c r="H163" s="6">
        <v>87.33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>
        <v>45.57</v>
      </c>
      <c r="F164" s="6"/>
      <c r="G164" s="6">
        <v>135.93</v>
      </c>
      <c r="H164" s="6">
        <v>67.66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41.3</v>
      </c>
      <c r="F165" s="6"/>
      <c r="G165" s="6">
        <v>137.57</v>
      </c>
      <c r="H165" s="6">
        <v>51.51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41</v>
      </c>
      <c r="F166" s="6"/>
      <c r="G166" s="6">
        <v>141.36000000000001</v>
      </c>
      <c r="H166" s="6">
        <v>51.4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>
        <v>40.6</v>
      </c>
      <c r="F167" s="6"/>
      <c r="G167" s="6">
        <v>142</v>
      </c>
      <c r="H167" s="6">
        <v>48.11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40.6</v>
      </c>
      <c r="F168" s="6"/>
      <c r="G168" s="6">
        <v>144.41</v>
      </c>
      <c r="H168" s="6">
        <v>31.08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39.159999999999997</v>
      </c>
      <c r="F169" s="6"/>
      <c r="G169" s="6">
        <v>144.79</v>
      </c>
      <c r="H169" s="6"/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35.94</v>
      </c>
      <c r="F170" s="6"/>
      <c r="G170" s="6">
        <v>146.80000000000001</v>
      </c>
      <c r="H170" s="6"/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35.6</v>
      </c>
      <c r="F171" s="6"/>
      <c r="G171" s="6">
        <v>148.01</v>
      </c>
      <c r="H171" s="6"/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35.6</v>
      </c>
      <c r="F172" s="6"/>
      <c r="G172" s="6">
        <v>146.79</v>
      </c>
      <c r="H172" s="6"/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35.6</v>
      </c>
      <c r="F173" s="6">
        <v>28.64</v>
      </c>
      <c r="G173" s="6">
        <v>146.35</v>
      </c>
      <c r="H173" s="6"/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35.6</v>
      </c>
      <c r="F174" s="6">
        <v>40.6</v>
      </c>
      <c r="G174" s="6">
        <v>147.02000000000001</v>
      </c>
      <c r="H174" s="6"/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35.04</v>
      </c>
      <c r="F175" s="6">
        <v>39.49</v>
      </c>
      <c r="G175" s="6">
        <v>147.94999999999999</v>
      </c>
      <c r="H175" s="6"/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10.23</v>
      </c>
      <c r="F176" s="6">
        <v>49.61</v>
      </c>
      <c r="G176" s="6">
        <v>147.1</v>
      </c>
      <c r="H176" s="6"/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93.64</v>
      </c>
      <c r="G177" s="6">
        <v>147.35</v>
      </c>
      <c r="H177" s="6"/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117.63</v>
      </c>
      <c r="G178" s="6">
        <v>147.36000000000001</v>
      </c>
      <c r="H178" s="6"/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125.02</v>
      </c>
      <c r="G179" s="6">
        <v>146.88</v>
      </c>
      <c r="H179" s="6"/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126.87</v>
      </c>
      <c r="G180" s="6">
        <v>146.76</v>
      </c>
      <c r="H180" s="6"/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131.9</v>
      </c>
      <c r="G181" s="6">
        <v>147.22999999999999</v>
      </c>
      <c r="H181" s="6"/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131.85</v>
      </c>
      <c r="G182" s="6">
        <v>147.6</v>
      </c>
      <c r="H182" s="6"/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131.53</v>
      </c>
      <c r="G183" s="6">
        <v>146.56</v>
      </c>
      <c r="H183" s="6"/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130.78</v>
      </c>
      <c r="G184" s="6">
        <v>146.47</v>
      </c>
      <c r="H184" s="6"/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132.78</v>
      </c>
      <c r="G185" s="6">
        <v>141.38999999999999</v>
      </c>
      <c r="H185" s="6"/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131.16</v>
      </c>
      <c r="H186" s="7"/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651.85</v>
      </c>
      <c r="F187" s="9">
        <f t="shared" si="8"/>
        <v>1280.3399999999999</v>
      </c>
      <c r="G187" s="9">
        <f t="shared" si="8"/>
        <v>4412.4099999999989</v>
      </c>
      <c r="H187" s="9">
        <f t="shared" si="8"/>
        <v>1164.18</v>
      </c>
      <c r="I187" s="9">
        <f t="shared" si="8"/>
        <v>0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1292.944475</v>
      </c>
      <c r="F188" s="10">
        <f t="shared" si="9"/>
        <v>2539.5543899999998</v>
      </c>
      <c r="G188" s="10">
        <f t="shared" si="9"/>
        <v>8752.0152349999989</v>
      </c>
      <c r="H188" s="10">
        <f t="shared" si="9"/>
        <v>2309.15103</v>
      </c>
      <c r="I188" s="10">
        <f t="shared" si="9"/>
        <v>0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73</v>
      </c>
      <c r="L189" s="9" t="s">
        <v>20</v>
      </c>
      <c r="M189" s="2"/>
    </row>
    <row r="190" spans="1:13" ht="16.5" thickBot="1">
      <c r="A190" s="12">
        <f>A156</f>
        <v>1974</v>
      </c>
      <c r="B190" s="12" t="s">
        <v>21</v>
      </c>
      <c r="C190" s="12"/>
      <c r="D190" s="13">
        <f>SUM(C187:L187)</f>
        <v>7508.7799999999988</v>
      </c>
      <c r="E190" s="14" t="s">
        <v>17</v>
      </c>
      <c r="F190" s="14"/>
      <c r="G190" s="13">
        <f>D190*1.9835</f>
        <v>14893.665129999998</v>
      </c>
      <c r="H190" s="14" t="s">
        <v>22</v>
      </c>
      <c r="I190" s="12" t="s">
        <v>23</v>
      </c>
      <c r="J190" s="12"/>
      <c r="K190" s="15">
        <v>100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/>
      <c r="F194" s="6"/>
      <c r="G194" s="6">
        <v>57.23</v>
      </c>
      <c r="H194" s="6">
        <v>130.81</v>
      </c>
      <c r="I194" s="6">
        <v>56.64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66.180000000000007</v>
      </c>
      <c r="H195" s="6">
        <v>131.18</v>
      </c>
      <c r="I195" s="6">
        <v>53.02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77.680000000000007</v>
      </c>
      <c r="H196" s="6">
        <v>130.88999999999999</v>
      </c>
      <c r="I196" s="6">
        <v>45.13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102.35</v>
      </c>
      <c r="H197" s="6">
        <v>126.05</v>
      </c>
      <c r="I197" s="6">
        <v>29.69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43.43</v>
      </c>
      <c r="F198" s="6"/>
      <c r="G198" s="6">
        <v>108.92</v>
      </c>
      <c r="H198" s="6">
        <v>122.05</v>
      </c>
      <c r="I198" s="6">
        <v>13.25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52.6</v>
      </c>
      <c r="F199" s="6"/>
      <c r="G199" s="6">
        <v>124.53</v>
      </c>
      <c r="H199" s="6">
        <v>119.85</v>
      </c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34.770000000000003</v>
      </c>
      <c r="F200" s="6"/>
      <c r="G200" s="6">
        <v>132.83000000000001</v>
      </c>
      <c r="H200" s="6">
        <v>119.72</v>
      </c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28.22</v>
      </c>
      <c r="F201" s="6"/>
      <c r="G201" s="6">
        <v>146.28</v>
      </c>
      <c r="H201" s="6">
        <v>118.8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27.56</v>
      </c>
      <c r="F202" s="6"/>
      <c r="G202" s="6">
        <v>152.93</v>
      </c>
      <c r="H202" s="6">
        <v>118.8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27.9</v>
      </c>
      <c r="F203" s="6"/>
      <c r="G203" s="6">
        <v>154.02000000000001</v>
      </c>
      <c r="H203" s="6">
        <v>118.8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27.93</v>
      </c>
      <c r="F204" s="6"/>
      <c r="G204" s="6">
        <v>152.4</v>
      </c>
      <c r="H204" s="6">
        <v>121.92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28.48</v>
      </c>
      <c r="F205" s="6"/>
      <c r="G205" s="6">
        <v>151.63</v>
      </c>
      <c r="H205" s="6">
        <v>130.47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28.25</v>
      </c>
      <c r="F206" s="6"/>
      <c r="G206" s="6">
        <v>144.05000000000001</v>
      </c>
      <c r="H206" s="6">
        <v>134.94999999999999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>
        <v>28.54</v>
      </c>
      <c r="F207" s="6"/>
      <c r="G207" s="6">
        <v>147.13</v>
      </c>
      <c r="H207" s="6">
        <v>102.48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>
        <v>27.74</v>
      </c>
      <c r="F208" s="6"/>
      <c r="G208" s="6">
        <v>142.16</v>
      </c>
      <c r="H208" s="6">
        <v>58.79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>
        <v>26.51</v>
      </c>
      <c r="F209" s="6"/>
      <c r="G209" s="6">
        <v>140.91999999999999</v>
      </c>
      <c r="H209" s="6">
        <v>23.86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>
        <v>25.17</v>
      </c>
      <c r="F210" s="6"/>
      <c r="G210" s="6">
        <v>140.54</v>
      </c>
      <c r="H210" s="6">
        <v>23.1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>
        <v>24.9</v>
      </c>
      <c r="F211" s="6"/>
      <c r="G211" s="6">
        <v>139.87</v>
      </c>
      <c r="H211" s="6">
        <v>24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25.12</v>
      </c>
      <c r="F212" s="6"/>
      <c r="G212" s="6">
        <v>139.6</v>
      </c>
      <c r="H212" s="6">
        <v>7.99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24.49</v>
      </c>
      <c r="F213" s="6"/>
      <c r="G213" s="6">
        <v>144.52000000000001</v>
      </c>
      <c r="H213" s="6"/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23.79</v>
      </c>
      <c r="F214" s="6"/>
      <c r="G214" s="6">
        <v>145.94999999999999</v>
      </c>
      <c r="H214" s="6">
        <v>17.96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>
        <v>23.73</v>
      </c>
      <c r="F215" s="6"/>
      <c r="G215" s="6">
        <v>150.18</v>
      </c>
      <c r="H215" s="6">
        <v>52.37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>
        <v>7.82</v>
      </c>
      <c r="F216" s="6"/>
      <c r="G216" s="6">
        <v>128.54</v>
      </c>
      <c r="H216" s="6">
        <v>53.15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113.74</v>
      </c>
      <c r="H217" s="6">
        <v>52.45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>
        <v>104.56</v>
      </c>
      <c r="H218" s="6">
        <v>67.58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7.24</v>
      </c>
      <c r="F219" s="6"/>
      <c r="G219" s="6">
        <v>114.47</v>
      </c>
      <c r="H219" s="6">
        <v>72.45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49.53</v>
      </c>
      <c r="F220" s="6"/>
      <c r="G220" s="6">
        <v>118.62</v>
      </c>
      <c r="H220" s="6">
        <v>73.150000000000006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51.07</v>
      </c>
      <c r="F221" s="6"/>
      <c r="G221" s="6">
        <v>118.25</v>
      </c>
      <c r="H221" s="6">
        <v>71.709999999999994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27.99</v>
      </c>
      <c r="F222" s="6"/>
      <c r="G222" s="6">
        <v>117.91</v>
      </c>
      <c r="H222" s="6">
        <v>68.239999999999995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28.94</v>
      </c>
      <c r="G223" s="6">
        <v>130.06</v>
      </c>
      <c r="H223" s="6">
        <v>62.17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130.18</v>
      </c>
      <c r="H224" s="7">
        <v>56.54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672.7800000000002</v>
      </c>
      <c r="F225" s="9">
        <f t="shared" si="10"/>
        <v>28.94</v>
      </c>
      <c r="G225" s="9">
        <f t="shared" si="10"/>
        <v>3938.2299999999987</v>
      </c>
      <c r="H225" s="9">
        <f t="shared" si="10"/>
        <v>2512.2799999999997</v>
      </c>
      <c r="I225" s="9">
        <f t="shared" si="10"/>
        <v>197.73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1334.4591300000004</v>
      </c>
      <c r="F226" s="10">
        <f t="shared" si="11"/>
        <v>57.40249</v>
      </c>
      <c r="G226" s="10">
        <f t="shared" si="11"/>
        <v>7811.4792049999978</v>
      </c>
      <c r="H226" s="10">
        <f t="shared" si="11"/>
        <v>4983.1073799999995</v>
      </c>
      <c r="I226" s="10">
        <f t="shared" si="11"/>
        <v>392.19745499999999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90</v>
      </c>
      <c r="L227" s="9" t="s">
        <v>20</v>
      </c>
      <c r="M227" s="2"/>
    </row>
    <row r="228" spans="1:13" ht="16.5" thickBot="1">
      <c r="A228" s="12">
        <f>A194</f>
        <v>1975</v>
      </c>
      <c r="B228" s="12" t="s">
        <v>21</v>
      </c>
      <c r="C228" s="12"/>
      <c r="D228" s="13">
        <f>SUM(C225:L225)</f>
        <v>7349.9599999999982</v>
      </c>
      <c r="E228" s="14" t="s">
        <v>17</v>
      </c>
      <c r="F228" s="14"/>
      <c r="G228" s="13">
        <f>D228*1.9835-2</f>
        <v>14576.645659999996</v>
      </c>
      <c r="H228" s="14" t="s">
        <v>22</v>
      </c>
      <c r="I228" s="12" t="s">
        <v>23</v>
      </c>
      <c r="J228" s="12"/>
      <c r="K228" s="15">
        <v>124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/>
      <c r="F232" s="6"/>
      <c r="G232" s="6">
        <v>144.55000000000001</v>
      </c>
      <c r="H232" s="6">
        <v>126.71</v>
      </c>
      <c r="I232" s="6">
        <v>75.540000000000006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145.76</v>
      </c>
      <c r="H233" s="6">
        <v>126.5</v>
      </c>
      <c r="I233" s="6">
        <v>69.319999999999993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144.08000000000001</v>
      </c>
      <c r="H234" s="6">
        <v>126.5</v>
      </c>
      <c r="I234" s="6">
        <v>54.95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145.66999999999999</v>
      </c>
      <c r="H235" s="6">
        <v>125.51</v>
      </c>
      <c r="I235" s="6">
        <v>40.98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146.99</v>
      </c>
      <c r="H236" s="6">
        <v>118.14</v>
      </c>
      <c r="I236" s="6">
        <v>37.31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145.72</v>
      </c>
      <c r="H237" s="6">
        <v>92.75</v>
      </c>
      <c r="I237" s="6">
        <v>34.75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146.91999999999999</v>
      </c>
      <c r="H238" s="6">
        <v>76.66</v>
      </c>
      <c r="I238" s="6">
        <v>13.87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146.94999999999999</v>
      </c>
      <c r="H239" s="6">
        <v>71.58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148.35</v>
      </c>
      <c r="H240" s="6">
        <v>70.3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50.13</v>
      </c>
      <c r="F241" s="6"/>
      <c r="G241" s="6">
        <v>148.76</v>
      </c>
      <c r="H241" s="6">
        <v>70.3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21.14</v>
      </c>
      <c r="F242" s="6"/>
      <c r="G242" s="6">
        <v>149.01</v>
      </c>
      <c r="H242" s="6">
        <v>91.9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149.51</v>
      </c>
      <c r="H243" s="6">
        <v>100.29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147.41</v>
      </c>
      <c r="H244" s="6">
        <v>99.44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41.41</v>
      </c>
      <c r="G245" s="6">
        <v>147.18</v>
      </c>
      <c r="H245" s="6">
        <v>98.72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54.85</v>
      </c>
      <c r="G246" s="6">
        <v>146.5</v>
      </c>
      <c r="H246" s="6">
        <v>114.58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55.08</v>
      </c>
      <c r="G247" s="6">
        <v>146.63</v>
      </c>
      <c r="H247" s="6">
        <v>126.66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72.38</v>
      </c>
      <c r="G248" s="6">
        <v>145.38999999999999</v>
      </c>
      <c r="H248" s="6">
        <v>130.75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107.68</v>
      </c>
      <c r="G249" s="6">
        <v>147.38</v>
      </c>
      <c r="H249" s="6">
        <v>128.22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119.22</v>
      </c>
      <c r="G250" s="6">
        <v>147.47</v>
      </c>
      <c r="H250" s="6">
        <v>133.79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117.91</v>
      </c>
      <c r="G251" s="6">
        <v>146.80000000000001</v>
      </c>
      <c r="H251" s="6">
        <v>139.43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122.38</v>
      </c>
      <c r="G252" s="6">
        <v>148.99</v>
      </c>
      <c r="H252" s="6">
        <v>145.72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125.6</v>
      </c>
      <c r="G253" s="6">
        <v>134.4</v>
      </c>
      <c r="H253" s="6">
        <v>145.94999999999999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127.71</v>
      </c>
      <c r="G254" s="6">
        <v>123.02</v>
      </c>
      <c r="H254" s="6">
        <v>144.65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134.63</v>
      </c>
      <c r="G255" s="6">
        <v>119.45</v>
      </c>
      <c r="H255" s="6">
        <v>141.19999999999999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135.01</v>
      </c>
      <c r="G256" s="6">
        <v>118.59</v>
      </c>
      <c r="H256" s="6">
        <v>132.27000000000001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128.62</v>
      </c>
      <c r="G257" s="6">
        <v>118.48</v>
      </c>
      <c r="H257" s="6">
        <v>133.30000000000001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128.62</v>
      </c>
      <c r="G258" s="6">
        <v>118.25</v>
      </c>
      <c r="H258" s="6">
        <v>127.71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131.29</v>
      </c>
      <c r="G259" s="6">
        <v>126.37</v>
      </c>
      <c r="H259" s="6">
        <v>116.6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135.01</v>
      </c>
      <c r="G260" s="6">
        <v>136.49</v>
      </c>
      <c r="H260" s="6">
        <v>116.49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139.11000000000001</v>
      </c>
      <c r="G261" s="6">
        <v>128.11000000000001</v>
      </c>
      <c r="H261" s="6">
        <v>110.95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125.02</v>
      </c>
      <c r="H262" s="7">
        <v>91.37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71.27000000000001</v>
      </c>
      <c r="F263" s="9">
        <f t="shared" si="12"/>
        <v>1876.5099999999998</v>
      </c>
      <c r="G263" s="9">
        <f t="shared" si="12"/>
        <v>4334.2</v>
      </c>
      <c r="H263" s="9">
        <f t="shared" si="12"/>
        <v>3574.9399999999991</v>
      </c>
      <c r="I263" s="9">
        <f t="shared" si="12"/>
        <v>326.72000000000003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141.36404500000003</v>
      </c>
      <c r="F264" s="10">
        <f t="shared" si="13"/>
        <v>3722.0575849999996</v>
      </c>
      <c r="G264" s="10">
        <f t="shared" si="13"/>
        <v>8596.8857000000007</v>
      </c>
      <c r="H264" s="10">
        <f t="shared" si="13"/>
        <v>7090.8934899999986</v>
      </c>
      <c r="I264" s="10">
        <f t="shared" si="13"/>
        <v>648.04912000000002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88</v>
      </c>
      <c r="L265" s="9" t="s">
        <v>20</v>
      </c>
      <c r="M265" s="2"/>
    </row>
    <row r="266" spans="1:13" ht="16.5" thickBot="1">
      <c r="A266" s="12">
        <f>A232</f>
        <v>1976</v>
      </c>
      <c r="B266" s="12" t="s">
        <v>21</v>
      </c>
      <c r="C266" s="12"/>
      <c r="D266" s="13">
        <f>SUM(C263:L263)</f>
        <v>10183.639999999998</v>
      </c>
      <c r="E266" s="14" t="s">
        <v>17</v>
      </c>
      <c r="F266" s="14"/>
      <c r="G266" s="13">
        <f>D266*1.9835</f>
        <v>20199.249939999994</v>
      </c>
      <c r="H266" s="14" t="s">
        <v>22</v>
      </c>
      <c r="I266" s="12" t="s">
        <v>23</v>
      </c>
      <c r="J266" s="12"/>
      <c r="K266" s="15">
        <v>121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1977</v>
      </c>
      <c r="B270" s="5">
        <v>1</v>
      </c>
      <c r="C270" s="6"/>
      <c r="D270" s="6"/>
      <c r="E270" s="6"/>
      <c r="F270" s="6"/>
      <c r="G270" s="6">
        <v>92.67</v>
      </c>
      <c r="H270" s="6">
        <v>121.59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94.75</v>
      </c>
      <c r="H271" s="6">
        <v>120.11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84.14</v>
      </c>
      <c r="H272" s="6">
        <v>110.07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112.71</v>
      </c>
      <c r="H273" s="6">
        <v>90.37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124.94</v>
      </c>
      <c r="H274" s="6">
        <v>67.12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142.19</v>
      </c>
      <c r="H275" s="6">
        <v>48.44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145.5</v>
      </c>
      <c r="H276" s="6">
        <v>34.46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143.91</v>
      </c>
      <c r="H277" s="6">
        <v>42.98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145.57</v>
      </c>
      <c r="H278" s="6">
        <v>59.97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147.30000000000001</v>
      </c>
      <c r="H279" s="6">
        <v>68.180000000000007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149.16</v>
      </c>
      <c r="H280" s="6">
        <v>63.79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147.26</v>
      </c>
      <c r="H281" s="6">
        <v>66.510000000000005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145.68</v>
      </c>
      <c r="H282" s="6">
        <v>62.82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146.47</v>
      </c>
      <c r="H283" s="6">
        <v>63.01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145.22</v>
      </c>
      <c r="H284" s="6">
        <v>57.77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>
        <v>151.43</v>
      </c>
      <c r="H285" s="6">
        <v>36.89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>
        <v>51.32</v>
      </c>
      <c r="F286" s="6"/>
      <c r="G286" s="6">
        <v>151.41</v>
      </c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>
        <v>20.61</v>
      </c>
      <c r="F287" s="6"/>
      <c r="G287" s="6">
        <v>150.18</v>
      </c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>
        <v>149.59</v>
      </c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/>
      <c r="G289" s="6">
        <v>148.61000000000001</v>
      </c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/>
      <c r="G290" s="6">
        <v>147.49</v>
      </c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/>
      <c r="G291" s="6">
        <v>147.15</v>
      </c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/>
      <c r="G292" s="6">
        <v>147.05000000000001</v>
      </c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/>
      <c r="G293" s="6">
        <v>146.55000000000001</v>
      </c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/>
      <c r="G294" s="6">
        <v>147.63999999999999</v>
      </c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>
        <v>134.11000000000001</v>
      </c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41.89</v>
      </c>
      <c r="G296" s="6">
        <v>123.2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62.91</v>
      </c>
      <c r="G297" s="6">
        <v>121.94</v>
      </c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75.78</v>
      </c>
      <c r="G298" s="6">
        <v>121</v>
      </c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79.72</v>
      </c>
      <c r="G299" s="6">
        <v>121.26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120.8</v>
      </c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71.930000000000007</v>
      </c>
      <c r="F301" s="9">
        <f t="shared" si="14"/>
        <v>260.29999999999995</v>
      </c>
      <c r="G301" s="9">
        <f t="shared" si="14"/>
        <v>4196.880000000001</v>
      </c>
      <c r="H301" s="9">
        <f t="shared" si="14"/>
        <v>1114.0800000000004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142.67315500000001</v>
      </c>
      <c r="F302" s="10">
        <f t="shared" si="15"/>
        <v>516.30504999999994</v>
      </c>
      <c r="G302" s="10">
        <f t="shared" si="15"/>
        <v>8324.5114800000028</v>
      </c>
      <c r="H302" s="10">
        <f t="shared" si="15"/>
        <v>2209.7776800000006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53</v>
      </c>
      <c r="L303" s="9" t="s">
        <v>20</v>
      </c>
      <c r="M303" s="2"/>
    </row>
    <row r="304" spans="1:13" ht="16.5" thickBot="1">
      <c r="A304" s="12">
        <f>A270</f>
        <v>1977</v>
      </c>
      <c r="B304" s="12" t="s">
        <v>21</v>
      </c>
      <c r="C304" s="12"/>
      <c r="D304" s="13">
        <f>SUM(C301:L301)</f>
        <v>5643.1900000000005</v>
      </c>
      <c r="E304" s="14" t="s">
        <v>17</v>
      </c>
      <c r="F304" s="14"/>
      <c r="G304" s="13">
        <f>D304*1.9835</f>
        <v>11193.267365000002</v>
      </c>
      <c r="H304" s="14" t="s">
        <v>22</v>
      </c>
      <c r="I304" s="12" t="s">
        <v>23</v>
      </c>
      <c r="J304" s="12"/>
      <c r="K304" s="15">
        <v>92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/>
      <c r="G308" s="6">
        <v>121.22</v>
      </c>
      <c r="H308" s="6">
        <v>128.72</v>
      </c>
      <c r="I308" s="6">
        <v>77.02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122.09</v>
      </c>
      <c r="H309" s="6">
        <v>90.87</v>
      </c>
      <c r="I309" s="6">
        <v>66.7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134.19999999999999</v>
      </c>
      <c r="H310" s="6">
        <v>17.71</v>
      </c>
      <c r="I310" s="6">
        <v>63.61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138.84</v>
      </c>
      <c r="H311" s="6"/>
      <c r="I311" s="6">
        <v>55.02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139.04</v>
      </c>
      <c r="H312" s="6"/>
      <c r="I312" s="6">
        <v>54.36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148.13</v>
      </c>
      <c r="H313" s="6"/>
      <c r="I313" s="6">
        <v>48.33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151.71</v>
      </c>
      <c r="H314" s="6">
        <v>76.11</v>
      </c>
      <c r="I314" s="6">
        <v>47.8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149.71</v>
      </c>
      <c r="H315" s="6">
        <v>105</v>
      </c>
      <c r="I315" s="6">
        <v>24.88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148.54</v>
      </c>
      <c r="H316" s="6">
        <v>105.97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148.13999999999999</v>
      </c>
      <c r="H317" s="6">
        <v>106.16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147.02000000000001</v>
      </c>
      <c r="H318" s="6">
        <v>108.67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146.81</v>
      </c>
      <c r="H319" s="6">
        <v>107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145.09</v>
      </c>
      <c r="H320" s="6">
        <v>101.73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147.03</v>
      </c>
      <c r="H321" s="6">
        <v>101.13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145.85</v>
      </c>
      <c r="H322" s="6">
        <v>105.25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145.53</v>
      </c>
      <c r="H323" s="6">
        <v>96.85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144.9</v>
      </c>
      <c r="H324" s="6">
        <v>92.5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145.03</v>
      </c>
      <c r="H325" s="6">
        <v>85.94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51.53</v>
      </c>
      <c r="G326" s="6">
        <v>140.71</v>
      </c>
      <c r="H326" s="6">
        <v>91.82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74.459999999999994</v>
      </c>
      <c r="G327" s="6">
        <v>136.05000000000001</v>
      </c>
      <c r="H327" s="6">
        <v>96.4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75.47</v>
      </c>
      <c r="G328" s="6">
        <v>143.71</v>
      </c>
      <c r="H328" s="6">
        <v>96.04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76.150000000000006</v>
      </c>
      <c r="G329" s="6">
        <v>116.89</v>
      </c>
      <c r="H329" s="6">
        <v>94.68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92.79</v>
      </c>
      <c r="G330" s="6">
        <v>19.760000000000002</v>
      </c>
      <c r="H330" s="6">
        <v>94.75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98.54</v>
      </c>
      <c r="G331" s="6"/>
      <c r="H331" s="6">
        <v>93.1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103.24</v>
      </c>
      <c r="G332" s="6"/>
      <c r="H332" s="6">
        <v>95.41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121.37</v>
      </c>
      <c r="G333" s="6"/>
      <c r="H333" s="6">
        <v>106.53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129.77000000000001</v>
      </c>
      <c r="G334" s="6"/>
      <c r="H334" s="6">
        <v>109.65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122.34</v>
      </c>
      <c r="G335" s="6"/>
      <c r="H335" s="6">
        <v>108.64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110.8</v>
      </c>
      <c r="G336" s="6">
        <v>33.96</v>
      </c>
      <c r="H336" s="6">
        <v>98.73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112.37</v>
      </c>
      <c r="G337" s="6">
        <v>72.02</v>
      </c>
      <c r="H337" s="6">
        <v>90.03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120.05</v>
      </c>
      <c r="H338" s="7">
        <v>88.48</v>
      </c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1168.83</v>
      </c>
      <c r="G339" s="9">
        <f t="shared" si="16"/>
        <v>3352.0300000000007</v>
      </c>
      <c r="H339" s="9">
        <f t="shared" si="16"/>
        <v>2693.8700000000003</v>
      </c>
      <c r="I339" s="9">
        <f t="shared" si="16"/>
        <v>437.71999999999997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2318.3743049999998</v>
      </c>
      <c r="G340" s="10">
        <f t="shared" si="17"/>
        <v>6648.7515050000011</v>
      </c>
      <c r="H340" s="10">
        <f t="shared" si="17"/>
        <v>5343.2911450000011</v>
      </c>
      <c r="I340" s="10">
        <f t="shared" si="17"/>
        <v>868.21762000000001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74</v>
      </c>
      <c r="L341" s="9" t="s">
        <v>20</v>
      </c>
      <c r="M341" s="2"/>
    </row>
    <row r="342" spans="1:13" ht="16.5" thickBot="1">
      <c r="A342" s="12">
        <f>A308</f>
        <v>1978</v>
      </c>
      <c r="B342" s="12" t="s">
        <v>21</v>
      </c>
      <c r="C342" s="12"/>
      <c r="D342" s="13">
        <f>SUM(C339:L339)</f>
        <v>7652.4500000000016</v>
      </c>
      <c r="E342" s="14" t="s">
        <v>17</v>
      </c>
      <c r="F342" s="14"/>
      <c r="G342" s="13">
        <f>D342*1.9835-1</f>
        <v>15177.634575000004</v>
      </c>
      <c r="H342" s="14" t="s">
        <v>22</v>
      </c>
      <c r="I342" s="12" t="s">
        <v>23</v>
      </c>
      <c r="J342" s="12"/>
      <c r="K342" s="15">
        <v>82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/>
      <c r="G346" s="6"/>
      <c r="H346" s="6">
        <v>118.83</v>
      </c>
      <c r="I346" s="6">
        <v>7.47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/>
      <c r="H347" s="6">
        <v>122.19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/>
      <c r="H348" s="6">
        <v>122.65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43.01</v>
      </c>
      <c r="H349" s="6">
        <v>122.03</v>
      </c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62.71</v>
      </c>
      <c r="H350" s="6">
        <v>121.94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63.1</v>
      </c>
      <c r="H351" s="6">
        <v>121.41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63.1</v>
      </c>
      <c r="H352" s="6">
        <v>122.16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63.1</v>
      </c>
      <c r="H353" s="6">
        <v>120.27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63.1</v>
      </c>
      <c r="H354" s="6">
        <v>115.98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63.1</v>
      </c>
      <c r="H355" s="6">
        <v>117.91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63.55</v>
      </c>
      <c r="H356" s="6">
        <v>130.93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54.42</v>
      </c>
      <c r="H357" s="6">
        <v>137.4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51.64</v>
      </c>
      <c r="H358" s="6">
        <v>136.91999999999999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53.4</v>
      </c>
      <c r="H359" s="6">
        <v>128.26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54.2</v>
      </c>
      <c r="H360" s="6">
        <v>113.06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91.71</v>
      </c>
      <c r="H361" s="6">
        <v>99.5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>
        <v>95.25</v>
      </c>
      <c r="H362" s="6">
        <v>96.4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>
        <v>58.37</v>
      </c>
      <c r="H363" s="6">
        <v>94.79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>
        <v>56.48</v>
      </c>
      <c r="H364" s="6">
        <v>94.57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>
        <v>55.05</v>
      </c>
      <c r="H365" s="6">
        <v>94.5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/>
      <c r="G366" s="6">
        <v>53.55</v>
      </c>
      <c r="H366" s="6">
        <v>92.93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/>
      <c r="G367" s="6">
        <v>53</v>
      </c>
      <c r="H367" s="6">
        <v>86.01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/>
      <c r="G368" s="6">
        <v>83.99</v>
      </c>
      <c r="H368" s="6">
        <v>85.35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/>
      <c r="G369" s="6">
        <v>101.69</v>
      </c>
      <c r="H369" s="6">
        <v>85.39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/>
      <c r="G370" s="6">
        <v>101.87</v>
      </c>
      <c r="H370" s="6">
        <v>85.51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>
        <v>116.47</v>
      </c>
      <c r="H371" s="6">
        <v>82.7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123.52</v>
      </c>
      <c r="H372" s="6">
        <v>71.44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121.53</v>
      </c>
      <c r="H373" s="6">
        <v>57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>
        <v>125.19</v>
      </c>
      <c r="H374" s="6">
        <v>49.1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/>
      <c r="G375" s="6">
        <v>126.12</v>
      </c>
      <c r="H375" s="6">
        <v>48.6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124.77</v>
      </c>
      <c r="H376" s="7">
        <v>40.4</v>
      </c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0</v>
      </c>
      <c r="G377" s="9">
        <f t="shared" si="18"/>
        <v>2186.9900000000002</v>
      </c>
      <c r="H377" s="9">
        <f t="shared" si="18"/>
        <v>3116.13</v>
      </c>
      <c r="I377" s="9">
        <f t="shared" si="18"/>
        <v>7.47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0</v>
      </c>
      <c r="G378" s="10">
        <f t="shared" si="19"/>
        <v>4337.8946650000007</v>
      </c>
      <c r="H378" s="10">
        <f t="shared" si="19"/>
        <v>6180.8438550000001</v>
      </c>
      <c r="I378" s="10">
        <f t="shared" si="19"/>
        <v>14.816744999999999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60</v>
      </c>
      <c r="L379" s="9" t="s">
        <v>20</v>
      </c>
      <c r="M379" s="2"/>
    </row>
    <row r="380" spans="1:13" ht="16.5" thickBot="1">
      <c r="A380" s="12">
        <f>A346</f>
        <v>1979</v>
      </c>
      <c r="B380" s="12" t="s">
        <v>21</v>
      </c>
      <c r="C380" s="12"/>
      <c r="D380" s="13">
        <f>SUM(C377:L377)</f>
        <v>5310.5900000000011</v>
      </c>
      <c r="E380" s="14" t="s">
        <v>17</v>
      </c>
      <c r="F380" s="14"/>
      <c r="G380" s="13">
        <f>D380*1.9835</f>
        <v>10533.555265000003</v>
      </c>
      <c r="H380" s="14" t="s">
        <v>22</v>
      </c>
      <c r="I380" s="12" t="s">
        <v>23</v>
      </c>
      <c r="J380" s="12"/>
      <c r="K380" s="15">
        <v>60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5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26</v>
      </c>
      <c r="B1" s="2"/>
      <c r="C1" s="2"/>
      <c r="D1" s="2"/>
      <c r="E1" s="2"/>
      <c r="F1" s="2"/>
      <c r="G1" s="1"/>
      <c r="H1" s="1"/>
      <c r="I1" s="2" t="s">
        <v>25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/>
      <c r="G4" s="6">
        <v>123.3</v>
      </c>
      <c r="H4" s="6">
        <v>143.99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135.05000000000001</v>
      </c>
      <c r="H5" s="6">
        <v>144.37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131.04</v>
      </c>
      <c r="H6" s="6">
        <v>143.94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128.69999999999999</v>
      </c>
      <c r="H7" s="6">
        <v>144.9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128.97</v>
      </c>
      <c r="H8" s="6">
        <v>146.99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128.69999999999999</v>
      </c>
      <c r="H9" s="6">
        <v>148.04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128.26</v>
      </c>
      <c r="H10" s="6">
        <v>147.69999999999999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127.67</v>
      </c>
      <c r="H11" s="6">
        <v>147.33000000000001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137.03</v>
      </c>
      <c r="H12" s="6">
        <v>146.07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142.13999999999999</v>
      </c>
      <c r="H13" s="6">
        <v>145.4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145.85</v>
      </c>
      <c r="H14" s="6">
        <v>143.49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146.94</v>
      </c>
      <c r="H15" s="6">
        <v>138.01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145.97999999999999</v>
      </c>
      <c r="H16" s="6">
        <v>130.65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146.9</v>
      </c>
      <c r="H17" s="6">
        <v>129.86000000000001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148.13999999999999</v>
      </c>
      <c r="H18" s="6">
        <v>116.59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148.72</v>
      </c>
      <c r="H19" s="6">
        <v>88.25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148.22</v>
      </c>
      <c r="H20" s="6">
        <v>75.81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148.59</v>
      </c>
      <c r="H21" s="6">
        <v>68.78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54.71</v>
      </c>
      <c r="G22" s="6">
        <v>149.77000000000001</v>
      </c>
      <c r="H22" s="6">
        <v>51.4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77.5</v>
      </c>
      <c r="G23" s="6">
        <v>148.05000000000001</v>
      </c>
      <c r="H23" s="6">
        <v>50.6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78.03</v>
      </c>
      <c r="G24" s="6">
        <v>148.94</v>
      </c>
      <c r="H24" s="6">
        <v>14.23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78.13</v>
      </c>
      <c r="G25" s="6">
        <v>148.66</v>
      </c>
      <c r="H25" s="6"/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77.5</v>
      </c>
      <c r="G26" s="6">
        <v>149.74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76.599999999999994</v>
      </c>
      <c r="G27" s="6">
        <v>149.37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76.599999999999994</v>
      </c>
      <c r="G28" s="6">
        <v>148.66999999999999</v>
      </c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76.599999999999994</v>
      </c>
      <c r="G29" s="6">
        <v>145.25</v>
      </c>
      <c r="H29" s="6"/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76.599999999999994</v>
      </c>
      <c r="G30" s="6">
        <v>144.56</v>
      </c>
      <c r="H30" s="6"/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77.39</v>
      </c>
      <c r="G31" s="6">
        <v>145.74</v>
      </c>
      <c r="H31" s="6"/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77.05</v>
      </c>
      <c r="G32" s="6">
        <v>144.38</v>
      </c>
      <c r="H32" s="6"/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96.34</v>
      </c>
      <c r="G33" s="6">
        <v>139.99</v>
      </c>
      <c r="H33" s="6"/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141.34</v>
      </c>
      <c r="H34" s="7"/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923.05000000000007</v>
      </c>
      <c r="G35" s="9">
        <f t="shared" si="0"/>
        <v>4394.66</v>
      </c>
      <c r="H35" s="9">
        <f t="shared" si="0"/>
        <v>2466.4000000000005</v>
      </c>
      <c r="I35" s="9">
        <f t="shared" si="0"/>
        <v>0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1830.8696750000001</v>
      </c>
      <c r="G36" s="10">
        <f t="shared" si="1"/>
        <v>8716.8081099999999</v>
      </c>
      <c r="H36" s="10">
        <f t="shared" si="1"/>
        <v>4892.1044000000011</v>
      </c>
      <c r="I36" s="10">
        <f t="shared" si="1"/>
        <v>0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64</v>
      </c>
      <c r="L37" s="9" t="s">
        <v>20</v>
      </c>
      <c r="M37" s="2"/>
    </row>
    <row r="38" spans="1:13" ht="16.5" thickBot="1">
      <c r="A38" s="12">
        <f>A4</f>
        <v>1980</v>
      </c>
      <c r="B38" s="12" t="s">
        <v>21</v>
      </c>
      <c r="C38" s="12"/>
      <c r="D38" s="13">
        <f>SUM(C35:L35)</f>
        <v>7784.1100000000006</v>
      </c>
      <c r="E38" s="14" t="s">
        <v>17</v>
      </c>
      <c r="F38" s="14"/>
      <c r="G38" s="13">
        <f>D38*1.9835</f>
        <v>15439.782185000002</v>
      </c>
      <c r="H38" s="14" t="s">
        <v>22</v>
      </c>
      <c r="I38" s="12" t="s">
        <v>23</v>
      </c>
      <c r="J38" s="12"/>
      <c r="K38" s="15">
        <v>64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1981</v>
      </c>
      <c r="B42" s="5">
        <v>1</v>
      </c>
      <c r="C42" s="6"/>
      <c r="D42" s="6"/>
      <c r="E42" s="6"/>
      <c r="F42" s="6"/>
      <c r="G42" s="6">
        <v>139.86000000000001</v>
      </c>
      <c r="H42" s="6"/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136.63999999999999</v>
      </c>
      <c r="H43" s="6"/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138.9</v>
      </c>
      <c r="H44" s="6"/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137.26</v>
      </c>
      <c r="H45" s="6"/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128.33000000000001</v>
      </c>
      <c r="H46" s="6"/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125.06</v>
      </c>
      <c r="H47" s="6"/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125.98</v>
      </c>
      <c r="H48" s="6"/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125.83</v>
      </c>
      <c r="H49" s="6"/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126.03</v>
      </c>
      <c r="H50" s="6"/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117.95</v>
      </c>
      <c r="H51" s="6"/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115.14</v>
      </c>
      <c r="H52" s="6"/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121.45</v>
      </c>
      <c r="H53" s="6">
        <v>37.97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124.36</v>
      </c>
      <c r="H54" s="6">
        <v>61.8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123.21</v>
      </c>
      <c r="H55" s="6">
        <v>41.4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138.54</v>
      </c>
      <c r="H56" s="6">
        <v>41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144.59</v>
      </c>
      <c r="H57" s="6">
        <v>40.6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146.09</v>
      </c>
      <c r="H58" s="6">
        <v>40.6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112</v>
      </c>
      <c r="H59" s="6">
        <v>40.6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16.75</v>
      </c>
      <c r="H60" s="6">
        <v>36.090000000000003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/>
      <c r="H61" s="6">
        <v>34.58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/>
      <c r="H62" s="6">
        <v>34.92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/>
      <c r="H63" s="6">
        <v>34.92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71.37</v>
      </c>
      <c r="H64" s="6">
        <v>63.81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37.880000000000003</v>
      </c>
      <c r="G65" s="6">
        <v>101.08</v>
      </c>
      <c r="H65" s="6">
        <v>73.83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71.17</v>
      </c>
      <c r="G66" s="6">
        <v>91.49</v>
      </c>
      <c r="H66" s="6">
        <v>60.72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111.6</v>
      </c>
      <c r="G67" s="6">
        <v>78.98</v>
      </c>
      <c r="H67" s="6">
        <v>59.5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124.73</v>
      </c>
      <c r="G68" s="6">
        <v>46.11</v>
      </c>
      <c r="H68" s="6">
        <v>59.05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126.12</v>
      </c>
      <c r="G69" s="6"/>
      <c r="H69" s="6">
        <v>58.52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128.47</v>
      </c>
      <c r="G70" s="6"/>
      <c r="H70" s="6">
        <v>33.950000000000003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138.69</v>
      </c>
      <c r="G71" s="6"/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/>
      <c r="H72" s="7"/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738.66000000000008</v>
      </c>
      <c r="G73" s="9">
        <f t="shared" si="2"/>
        <v>2733</v>
      </c>
      <c r="H73" s="9">
        <f t="shared" si="2"/>
        <v>853.86000000000013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1465.1321100000002</v>
      </c>
      <c r="G74" s="10">
        <f t="shared" si="3"/>
        <v>5420.9054999999998</v>
      </c>
      <c r="H74" s="10">
        <f t="shared" si="3"/>
        <v>1693.6313100000002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49</v>
      </c>
      <c r="L75" s="9" t="s">
        <v>20</v>
      </c>
      <c r="M75" s="2"/>
    </row>
    <row r="76" spans="1:13" ht="16.5" thickBot="1">
      <c r="A76" s="12">
        <f>A42</f>
        <v>1981</v>
      </c>
      <c r="B76" s="12" t="s">
        <v>21</v>
      </c>
      <c r="C76" s="12"/>
      <c r="D76" s="13">
        <f>SUM(C73:L73)</f>
        <v>4325.5200000000004</v>
      </c>
      <c r="E76" s="14" t="s">
        <v>17</v>
      </c>
      <c r="F76" s="14"/>
      <c r="G76" s="13">
        <f>D76*1.9835</f>
        <v>8579.6689200000019</v>
      </c>
      <c r="H76" s="14" t="s">
        <v>22</v>
      </c>
      <c r="I76" s="12" t="s">
        <v>23</v>
      </c>
      <c r="J76" s="12"/>
      <c r="K76" s="15">
        <v>67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/>
      <c r="H80" s="6">
        <v>144.91</v>
      </c>
      <c r="I80" s="6">
        <v>45.74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>
        <v>144.6</v>
      </c>
      <c r="I81" s="6">
        <v>45.77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/>
      <c r="H82" s="6">
        <v>146.32</v>
      </c>
      <c r="I82" s="6">
        <v>45.37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/>
      <c r="H83" s="6">
        <v>145.9</v>
      </c>
      <c r="I83" s="6">
        <v>45.4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/>
      <c r="H84" s="6">
        <v>147.44</v>
      </c>
      <c r="I84" s="6">
        <v>45.4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/>
      <c r="H85" s="6">
        <v>147.47999999999999</v>
      </c>
      <c r="I85" s="6">
        <v>45.8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>
        <v>147.29</v>
      </c>
      <c r="I86" s="6">
        <v>41.64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>
        <v>146.74</v>
      </c>
      <c r="I87" s="6">
        <v>31.26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>
        <v>143.97</v>
      </c>
      <c r="I88" s="6">
        <v>26.7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/>
      <c r="H89" s="6">
        <v>131.22999999999999</v>
      </c>
      <c r="I89" s="6">
        <v>1.01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/>
      <c r="H90" s="6">
        <v>119.53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/>
      <c r="H91" s="6">
        <v>105.64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23.2</v>
      </c>
      <c r="H92" s="6">
        <v>98.65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81.849999999999994</v>
      </c>
      <c r="H93" s="6">
        <v>98.54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88.68</v>
      </c>
      <c r="H94" s="6">
        <v>98.2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107.04</v>
      </c>
      <c r="H95" s="6">
        <v>98.2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123.51</v>
      </c>
      <c r="H96" s="6">
        <v>98.29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134.47</v>
      </c>
      <c r="H97" s="6">
        <v>99.1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136.69999999999999</v>
      </c>
      <c r="H98" s="6">
        <v>98.65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137.69999999999999</v>
      </c>
      <c r="H99" s="6">
        <v>98.65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141.05000000000001</v>
      </c>
      <c r="H100" s="6">
        <v>99.04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142.27000000000001</v>
      </c>
      <c r="H101" s="6">
        <v>98.93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>
        <v>142.34</v>
      </c>
      <c r="H102" s="6">
        <v>91.22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>
        <v>142.30000000000001</v>
      </c>
      <c r="H103" s="6">
        <v>72.78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>
        <v>142.63</v>
      </c>
      <c r="H104" s="6">
        <v>58.94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>
        <v>143.06</v>
      </c>
      <c r="H105" s="6">
        <v>44.52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>
        <v>142.34</v>
      </c>
      <c r="H106" s="6">
        <v>43.42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>
        <v>143.97999999999999</v>
      </c>
      <c r="H107" s="6">
        <v>44.6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>
        <v>142.72999999999999</v>
      </c>
      <c r="H108" s="6">
        <v>45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>
        <v>143.97</v>
      </c>
      <c r="H109" s="6">
        <v>45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144.28</v>
      </c>
      <c r="H110" s="7">
        <v>45.28</v>
      </c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2404.0999999999995</v>
      </c>
      <c r="H111" s="9">
        <f t="shared" si="4"/>
        <v>3148.0600000000004</v>
      </c>
      <c r="I111" s="9">
        <f t="shared" si="4"/>
        <v>374.09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4768.5323499999986</v>
      </c>
      <c r="H112" s="10">
        <f t="shared" si="5"/>
        <v>6244.1770100000012</v>
      </c>
      <c r="I112" s="10">
        <f t="shared" si="5"/>
        <v>742.00751500000001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60</v>
      </c>
      <c r="L113" s="9" t="s">
        <v>20</v>
      </c>
      <c r="M113" s="2"/>
    </row>
    <row r="114" spans="1:13" ht="16.5" thickBot="1">
      <c r="A114" s="12">
        <f>A80</f>
        <v>1982</v>
      </c>
      <c r="B114" s="12" t="s">
        <v>21</v>
      </c>
      <c r="C114" s="12"/>
      <c r="D114" s="13">
        <f>SUM(C111:L111)</f>
        <v>5926.25</v>
      </c>
      <c r="E114" s="14" t="s">
        <v>17</v>
      </c>
      <c r="F114" s="14"/>
      <c r="G114" s="13">
        <f>D114*1.9835-1</f>
        <v>11753.716875</v>
      </c>
      <c r="H114" s="14" t="s">
        <v>22</v>
      </c>
      <c r="I114" s="12" t="s">
        <v>23</v>
      </c>
      <c r="J114" s="12"/>
      <c r="K114" s="15">
        <v>60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/>
      <c r="F118" s="6"/>
      <c r="G118" s="6">
        <v>80.459999999999994</v>
      </c>
      <c r="H118" s="6">
        <v>138.22999999999999</v>
      </c>
      <c r="I118" s="6">
        <v>47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80.17</v>
      </c>
      <c r="H119" s="6">
        <v>133.80000000000001</v>
      </c>
      <c r="I119" s="6">
        <v>47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97.46</v>
      </c>
      <c r="H120" s="6">
        <v>133.80000000000001</v>
      </c>
      <c r="I120" s="6">
        <v>47.45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104.29</v>
      </c>
      <c r="H121" s="6">
        <v>133.80000000000001</v>
      </c>
      <c r="I121" s="6">
        <v>47.4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110.37</v>
      </c>
      <c r="H122" s="6">
        <v>132.6</v>
      </c>
      <c r="I122" s="6">
        <v>47.48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127.9</v>
      </c>
      <c r="H123" s="6">
        <v>132.30000000000001</v>
      </c>
      <c r="I123" s="6">
        <v>41.97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129.9</v>
      </c>
      <c r="H124" s="6">
        <v>134.66999999999999</v>
      </c>
      <c r="I124" s="6">
        <v>8.4499999999999993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138.54</v>
      </c>
      <c r="H125" s="6">
        <v>129.96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143.6</v>
      </c>
      <c r="H126" s="6">
        <v>124.09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142.82</v>
      </c>
      <c r="H127" s="6">
        <v>123.72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141.21</v>
      </c>
      <c r="H128" s="6">
        <v>122.65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140.88</v>
      </c>
      <c r="H129" s="6">
        <v>121.57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140.01</v>
      </c>
      <c r="H130" s="6">
        <v>121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139.38</v>
      </c>
      <c r="H131" s="6">
        <v>121.82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140.65</v>
      </c>
      <c r="H132" s="6">
        <v>121.22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139.88999999999999</v>
      </c>
      <c r="H133" s="6">
        <v>117.04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140.99</v>
      </c>
      <c r="H134" s="6">
        <v>116.37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139.32</v>
      </c>
      <c r="H135" s="6">
        <v>115.5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139.44999999999999</v>
      </c>
      <c r="H136" s="6">
        <v>115.5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139.41</v>
      </c>
      <c r="H137" s="6">
        <v>115.5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>
        <v>138.22999999999999</v>
      </c>
      <c r="H138" s="6">
        <v>116.05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>
        <v>138.94999999999999</v>
      </c>
      <c r="H139" s="6">
        <v>111.45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>
        <v>139.24</v>
      </c>
      <c r="H140" s="6">
        <v>93.61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>
        <v>140.1</v>
      </c>
      <c r="H141" s="6">
        <v>72.040000000000006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>
        <v>141.06</v>
      </c>
      <c r="H142" s="6">
        <v>61.51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>
        <v>135.97</v>
      </c>
      <c r="H143" s="6">
        <v>57.25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>
        <v>140.58000000000001</v>
      </c>
      <c r="H144" s="6">
        <v>47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>
        <v>62.03</v>
      </c>
      <c r="G145" s="6">
        <v>141.32</v>
      </c>
      <c r="H145" s="6">
        <v>46.88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>
        <v>80.2</v>
      </c>
      <c r="G146" s="6">
        <v>141.13999999999999</v>
      </c>
      <c r="H146" s="6">
        <v>46.63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>
        <v>79.010000000000005</v>
      </c>
      <c r="G147" s="6">
        <v>140.76</v>
      </c>
      <c r="H147" s="6">
        <v>46.65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140.76</v>
      </c>
      <c r="H148" s="7">
        <v>46.6</v>
      </c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221.24</v>
      </c>
      <c r="G149" s="9">
        <f t="shared" si="6"/>
        <v>4094.8099999999986</v>
      </c>
      <c r="H149" s="9">
        <f t="shared" si="6"/>
        <v>3250.8100000000004</v>
      </c>
      <c r="I149" s="9">
        <f t="shared" si="6"/>
        <v>286.74999999999994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438.82954000000001</v>
      </c>
      <c r="G150" s="10">
        <f t="shared" si="7"/>
        <v>8122.055634999997</v>
      </c>
      <c r="H150" s="10">
        <f t="shared" si="7"/>
        <v>6447.981635000001</v>
      </c>
      <c r="I150" s="10">
        <f t="shared" si="7"/>
        <v>568.76862499999993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72</v>
      </c>
      <c r="L151" s="9" t="s">
        <v>20</v>
      </c>
      <c r="M151" s="2"/>
    </row>
    <row r="152" spans="1:13" ht="16.5" thickBot="1">
      <c r="A152" s="12">
        <f>A118</f>
        <v>1983</v>
      </c>
      <c r="B152" s="12" t="s">
        <v>21</v>
      </c>
      <c r="C152" s="12"/>
      <c r="D152" s="13">
        <f>SUM(C149:L149)</f>
        <v>7853.6099999999988</v>
      </c>
      <c r="E152" s="14" t="s">
        <v>17</v>
      </c>
      <c r="F152" s="14"/>
      <c r="G152" s="13">
        <f>D152*1.9835</f>
        <v>15577.635434999998</v>
      </c>
      <c r="H152" s="14" t="s">
        <v>22</v>
      </c>
      <c r="I152" s="12" t="s">
        <v>23</v>
      </c>
      <c r="J152" s="12"/>
      <c r="K152" s="15">
        <v>72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77.5</v>
      </c>
      <c r="H156" s="6">
        <v>144.02000000000001</v>
      </c>
      <c r="I156" s="6">
        <v>93.48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91.66</v>
      </c>
      <c r="H157" s="6">
        <v>144.12</v>
      </c>
      <c r="I157" s="6">
        <v>90.1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117.69</v>
      </c>
      <c r="H158" s="6">
        <v>142.80000000000001</v>
      </c>
      <c r="I158" s="6">
        <v>83.8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116.96</v>
      </c>
      <c r="H159" s="6">
        <v>143.78</v>
      </c>
      <c r="I159" s="6">
        <v>72.06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117.8</v>
      </c>
      <c r="H160" s="6">
        <v>145.59</v>
      </c>
      <c r="I160" s="6">
        <v>55.7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117.7</v>
      </c>
      <c r="H161" s="6">
        <v>143.87</v>
      </c>
      <c r="I161" s="6">
        <v>39.69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118.72</v>
      </c>
      <c r="H162" s="6">
        <v>144.5</v>
      </c>
      <c r="I162" s="6">
        <v>15.02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119.9</v>
      </c>
      <c r="H163" s="6">
        <v>143.18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>
        <v>134.97</v>
      </c>
      <c r="H164" s="6">
        <v>139.91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141.29</v>
      </c>
      <c r="H165" s="6">
        <v>133.72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141.06</v>
      </c>
      <c r="H166" s="6">
        <v>134.34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139.82</v>
      </c>
      <c r="H167" s="6">
        <v>134.03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139.1</v>
      </c>
      <c r="H168" s="6">
        <v>132.02000000000001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139.29</v>
      </c>
      <c r="H169" s="6">
        <v>127.36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139.5</v>
      </c>
      <c r="H170" s="6">
        <v>126.73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139.81</v>
      </c>
      <c r="H171" s="6">
        <v>126.91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139.16999999999999</v>
      </c>
      <c r="H172" s="6">
        <v>125.18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138.78</v>
      </c>
      <c r="H173" s="6">
        <v>124.7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139.18</v>
      </c>
      <c r="H174" s="6">
        <v>123.73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139.30000000000001</v>
      </c>
      <c r="H175" s="6">
        <v>121.86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>
        <v>138.68</v>
      </c>
      <c r="H176" s="6">
        <v>111.33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>
        <v>138.53</v>
      </c>
      <c r="H177" s="6">
        <v>96.26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>
        <v>139.86000000000001</v>
      </c>
      <c r="H178" s="6">
        <v>88.64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>
        <v>141.72</v>
      </c>
      <c r="H179" s="6">
        <v>88.7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>
        <v>141.61000000000001</v>
      </c>
      <c r="H180" s="6">
        <v>88.6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>
        <v>141.94999999999999</v>
      </c>
      <c r="H181" s="6">
        <v>88.45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>
        <v>144.38999999999999</v>
      </c>
      <c r="H182" s="6">
        <v>88.74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>
        <v>145.18</v>
      </c>
      <c r="H183" s="6">
        <v>88.3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/>
      <c r="G184" s="6">
        <v>144.13</v>
      </c>
      <c r="H184" s="6">
        <v>88.38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56.52</v>
      </c>
      <c r="G185" s="6">
        <v>144.68</v>
      </c>
      <c r="H185" s="6">
        <v>97.86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144.01</v>
      </c>
      <c r="H186" s="7">
        <v>97.75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56.52</v>
      </c>
      <c r="G187" s="9">
        <f t="shared" si="8"/>
        <v>4113.9399999999996</v>
      </c>
      <c r="H187" s="9">
        <f t="shared" si="8"/>
        <v>3725.3599999999992</v>
      </c>
      <c r="I187" s="9">
        <f t="shared" si="8"/>
        <v>449.84999999999997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112.10742</v>
      </c>
      <c r="G188" s="10">
        <f t="shared" si="9"/>
        <v>8159.9999899999993</v>
      </c>
      <c r="H188" s="10">
        <f t="shared" si="9"/>
        <v>7389.2515599999988</v>
      </c>
      <c r="I188" s="10">
        <f t="shared" si="9"/>
        <v>892.27747499999998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70</v>
      </c>
      <c r="L189" s="9" t="s">
        <v>20</v>
      </c>
      <c r="M189" s="2"/>
    </row>
    <row r="190" spans="1:13" ht="16.5" thickBot="1">
      <c r="A190" s="12">
        <f>A156</f>
        <v>1984</v>
      </c>
      <c r="B190" s="12" t="s">
        <v>21</v>
      </c>
      <c r="C190" s="12"/>
      <c r="D190" s="13">
        <f>SUM(C187:L187)</f>
        <v>8345.67</v>
      </c>
      <c r="E190" s="14" t="s">
        <v>17</v>
      </c>
      <c r="F190" s="14"/>
      <c r="G190" s="13">
        <f>D190*1.9835-1</f>
        <v>16552.636445</v>
      </c>
      <c r="H190" s="14" t="s">
        <v>22</v>
      </c>
      <c r="I190" s="12" t="s">
        <v>23</v>
      </c>
      <c r="J190" s="12"/>
      <c r="K190" s="15">
        <v>70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/>
      <c r="G194" s="6">
        <v>128.21</v>
      </c>
      <c r="H194" s="6">
        <v>71.010000000000005</v>
      </c>
      <c r="I194" s="6">
        <v>70.75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132.05000000000001</v>
      </c>
      <c r="H195" s="6">
        <v>63.7</v>
      </c>
      <c r="I195" s="6">
        <v>63.65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131.88</v>
      </c>
      <c r="H196" s="6">
        <v>29.97</v>
      </c>
      <c r="I196" s="6">
        <v>56.8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133.49</v>
      </c>
      <c r="H197" s="6"/>
      <c r="I197" s="6">
        <v>49.7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132.30000000000001</v>
      </c>
      <c r="H198" s="6"/>
      <c r="I198" s="6">
        <v>33.42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132.91</v>
      </c>
      <c r="H199" s="6"/>
      <c r="I199" s="6">
        <v>10.199999999999999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133.38</v>
      </c>
      <c r="H200" s="6"/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132.22</v>
      </c>
      <c r="H201" s="6">
        <v>64.25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131.5</v>
      </c>
      <c r="H202" s="6">
        <v>99.88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133.33000000000001</v>
      </c>
      <c r="H203" s="6">
        <v>100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134.16999999999999</v>
      </c>
      <c r="H204" s="6">
        <v>100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135.26</v>
      </c>
      <c r="H205" s="6">
        <v>99.42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135.44</v>
      </c>
      <c r="H206" s="6">
        <v>99.1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136.07</v>
      </c>
      <c r="H207" s="6">
        <v>99.88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136.86000000000001</v>
      </c>
      <c r="H208" s="6">
        <v>100.87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134.69</v>
      </c>
      <c r="H209" s="6">
        <v>101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134.94999999999999</v>
      </c>
      <c r="H210" s="6">
        <v>101.87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135.78</v>
      </c>
      <c r="H211" s="6">
        <v>101.85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136.99</v>
      </c>
      <c r="H212" s="6">
        <v>101.74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139.46</v>
      </c>
      <c r="H213" s="6">
        <v>101.87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122.19</v>
      </c>
      <c r="H214" s="6">
        <v>101.82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84.27</v>
      </c>
      <c r="H215" s="6">
        <v>100.58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84.68</v>
      </c>
      <c r="H216" s="6">
        <v>99.67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85.2</v>
      </c>
      <c r="H217" s="6">
        <v>95.39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56.44</v>
      </c>
      <c r="G218" s="6">
        <v>84.74</v>
      </c>
      <c r="H218" s="6">
        <v>90.58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81.400000000000006</v>
      </c>
      <c r="G219" s="6">
        <v>85.13</v>
      </c>
      <c r="H219" s="6">
        <v>88.65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110.83</v>
      </c>
      <c r="G220" s="6">
        <v>84.16</v>
      </c>
      <c r="H220" s="6">
        <v>78.89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118.89</v>
      </c>
      <c r="G221" s="6">
        <v>84.92</v>
      </c>
      <c r="H221" s="6">
        <v>70.3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116.67</v>
      </c>
      <c r="G222" s="6">
        <v>116.77</v>
      </c>
      <c r="H222" s="6">
        <v>70.88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115.69</v>
      </c>
      <c r="G223" s="6">
        <v>120.31</v>
      </c>
      <c r="H223" s="6">
        <v>70.849999999999994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85.32</v>
      </c>
      <c r="H224" s="7">
        <v>70.900000000000006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599.92000000000007</v>
      </c>
      <c r="G225" s="9">
        <f t="shared" si="10"/>
        <v>3718.63</v>
      </c>
      <c r="H225" s="9">
        <f t="shared" si="10"/>
        <v>2374.92</v>
      </c>
      <c r="I225" s="9">
        <f t="shared" si="10"/>
        <v>284.52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1189.9413200000001</v>
      </c>
      <c r="G226" s="10">
        <f t="shared" si="11"/>
        <v>7375.9026050000002</v>
      </c>
      <c r="H226" s="10">
        <f t="shared" si="11"/>
        <v>4710.6538200000005</v>
      </c>
      <c r="I226" s="10">
        <f t="shared" si="11"/>
        <v>564.34541999999999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70</v>
      </c>
      <c r="L227" s="9" t="s">
        <v>20</v>
      </c>
      <c r="M227" s="2"/>
    </row>
    <row r="228" spans="1:13" ht="16.5" thickBot="1">
      <c r="A228" s="12">
        <f>A194</f>
        <v>1985</v>
      </c>
      <c r="B228" s="12" t="s">
        <v>21</v>
      </c>
      <c r="C228" s="12"/>
      <c r="D228" s="13">
        <f>SUM(C225:L225)</f>
        <v>6977.99</v>
      </c>
      <c r="E228" s="14" t="s">
        <v>17</v>
      </c>
      <c r="F228" s="14"/>
      <c r="G228" s="13">
        <f>D228*1.9835</f>
        <v>13840.843165</v>
      </c>
      <c r="H228" s="14" t="s">
        <v>22</v>
      </c>
      <c r="I228" s="12" t="s">
        <v>23</v>
      </c>
      <c r="J228" s="12"/>
      <c r="K228" s="15">
        <v>74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137.65</v>
      </c>
      <c r="H232" s="6">
        <v>132.55000000000001</v>
      </c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138.12</v>
      </c>
      <c r="H233" s="6">
        <v>127.14</v>
      </c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137.80000000000001</v>
      </c>
      <c r="H234" s="6">
        <v>122.3</v>
      </c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136.62</v>
      </c>
      <c r="H235" s="6">
        <v>122.1</v>
      </c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136</v>
      </c>
      <c r="H236" s="6">
        <v>112.39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130.49</v>
      </c>
      <c r="H237" s="6">
        <v>95.9</v>
      </c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122.48</v>
      </c>
      <c r="H238" s="6">
        <v>96.83</v>
      </c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119.45</v>
      </c>
      <c r="H239" s="6">
        <v>88.01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118.61</v>
      </c>
      <c r="H240" s="6">
        <v>73.95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120.77</v>
      </c>
      <c r="H241" s="6">
        <v>65.349999999999994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124.6</v>
      </c>
      <c r="H242" s="6">
        <v>64.42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122.1</v>
      </c>
      <c r="H243" s="6">
        <v>65.19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122.21</v>
      </c>
      <c r="H244" s="6">
        <v>54.78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129.41</v>
      </c>
      <c r="H245" s="6">
        <v>51.25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134.13999999999999</v>
      </c>
      <c r="H246" s="6">
        <v>51.77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140.83000000000001</v>
      </c>
      <c r="H247" s="6">
        <v>64.61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>
        <v>140.1</v>
      </c>
      <c r="H248" s="6">
        <v>71.2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59.25</v>
      </c>
      <c r="G249" s="6">
        <v>140.6</v>
      </c>
      <c r="H249" s="6">
        <v>88.65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79.5</v>
      </c>
      <c r="G250" s="6">
        <v>140.41999999999999</v>
      </c>
      <c r="H250" s="6">
        <v>96.4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102.3</v>
      </c>
      <c r="G251" s="6">
        <v>141.30000000000001</v>
      </c>
      <c r="H251" s="6">
        <v>96.4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113.28</v>
      </c>
      <c r="G252" s="6">
        <v>142.05000000000001</v>
      </c>
      <c r="H252" s="6">
        <v>91.43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113.42</v>
      </c>
      <c r="G253" s="6">
        <v>141.44999999999999</v>
      </c>
      <c r="H253" s="6">
        <v>67.97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115.5</v>
      </c>
      <c r="G254" s="6">
        <v>142.19999999999999</v>
      </c>
      <c r="H254" s="6">
        <v>55.63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115.25</v>
      </c>
      <c r="G255" s="6">
        <v>141.29</v>
      </c>
      <c r="H255" s="6">
        <v>56.24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113.16</v>
      </c>
      <c r="G256" s="6">
        <v>140.71</v>
      </c>
      <c r="H256" s="6">
        <v>41.44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112.94</v>
      </c>
      <c r="G257" s="6">
        <v>141.82</v>
      </c>
      <c r="H257" s="6">
        <v>11.88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130.13999999999999</v>
      </c>
      <c r="G258" s="6">
        <v>142.5</v>
      </c>
      <c r="H258" s="6"/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136.88</v>
      </c>
      <c r="G259" s="6">
        <v>140.88</v>
      </c>
      <c r="H259" s="6"/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137.6</v>
      </c>
      <c r="G260" s="6">
        <v>134.71</v>
      </c>
      <c r="H260" s="6"/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136.22999999999999</v>
      </c>
      <c r="G261" s="6">
        <v>131.97</v>
      </c>
      <c r="H261" s="6"/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132.05000000000001</v>
      </c>
      <c r="H262" s="7"/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1465.4499999999998</v>
      </c>
      <c r="G263" s="9">
        <f t="shared" si="12"/>
        <v>4165.33</v>
      </c>
      <c r="H263" s="9">
        <f t="shared" si="12"/>
        <v>2065.7800000000007</v>
      </c>
      <c r="I263" s="9">
        <f t="shared" si="12"/>
        <v>0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2906.7200749999997</v>
      </c>
      <c r="G264" s="10">
        <f t="shared" si="13"/>
        <v>8261.9320549999993</v>
      </c>
      <c r="H264" s="10">
        <f t="shared" si="13"/>
        <v>4097.4746300000015</v>
      </c>
      <c r="I264" s="10">
        <f t="shared" si="13"/>
        <v>0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70</v>
      </c>
      <c r="L265" s="9" t="s">
        <v>20</v>
      </c>
      <c r="M265" s="2"/>
    </row>
    <row r="266" spans="1:13" ht="16.5" thickBot="1">
      <c r="A266" s="12">
        <f>A232</f>
        <v>1986</v>
      </c>
      <c r="B266" s="12" t="s">
        <v>21</v>
      </c>
      <c r="C266" s="12"/>
      <c r="D266" s="13">
        <f>SUM(C263:L263)</f>
        <v>7696.56</v>
      </c>
      <c r="E266" s="14" t="s">
        <v>17</v>
      </c>
      <c r="F266" s="14"/>
      <c r="G266" s="13">
        <f>D266*1.9835</f>
        <v>15266.126760000001</v>
      </c>
      <c r="H266" s="14" t="s">
        <v>22</v>
      </c>
      <c r="I266" s="12" t="s">
        <v>23</v>
      </c>
      <c r="J266" s="12"/>
      <c r="K266" s="15">
        <v>70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/>
      <c r="G270" s="6">
        <v>65.03</v>
      </c>
      <c r="H270" s="6">
        <v>142.80000000000001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64.900000000000006</v>
      </c>
      <c r="H271" s="6">
        <v>142.80000000000001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64.900000000000006</v>
      </c>
      <c r="H272" s="6">
        <v>142.80000000000001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64.56</v>
      </c>
      <c r="H273" s="6">
        <v>140.84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64</v>
      </c>
      <c r="H274" s="6">
        <v>134.4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95.25</v>
      </c>
      <c r="H275" s="6">
        <v>134.21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123.68</v>
      </c>
      <c r="H276" s="6">
        <v>124.78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118.5</v>
      </c>
      <c r="H277" s="6">
        <v>83.45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105.61</v>
      </c>
      <c r="H278" s="6">
        <v>70.69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106.55</v>
      </c>
      <c r="H279" s="6">
        <v>67.86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106.52</v>
      </c>
      <c r="H280" s="6">
        <v>65.83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106.72</v>
      </c>
      <c r="H281" s="6">
        <v>64.900000000000006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121.88</v>
      </c>
      <c r="H282" s="6">
        <v>62.1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126.5</v>
      </c>
      <c r="H283" s="6">
        <v>52.6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126.5</v>
      </c>
      <c r="H284" s="6">
        <v>52.6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>
        <v>125.99</v>
      </c>
      <c r="H285" s="6">
        <v>52.6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46.51</v>
      </c>
      <c r="G286" s="6">
        <v>125.43</v>
      </c>
      <c r="H286" s="6">
        <v>52.4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80.540000000000006</v>
      </c>
      <c r="G287" s="6">
        <v>134.66</v>
      </c>
      <c r="H287" s="6">
        <v>52.48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76.87</v>
      </c>
      <c r="G288" s="6">
        <v>136.29</v>
      </c>
      <c r="H288" s="6">
        <v>52.45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93.89</v>
      </c>
      <c r="G289" s="6">
        <v>128.12</v>
      </c>
      <c r="H289" s="6">
        <v>60.16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103.82</v>
      </c>
      <c r="G290" s="6">
        <v>126.66</v>
      </c>
      <c r="H290" s="6">
        <v>63.78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122.61</v>
      </c>
      <c r="G291" s="6">
        <v>126.5</v>
      </c>
      <c r="H291" s="6">
        <v>64.81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131.63999999999999</v>
      </c>
      <c r="G292" s="6">
        <v>126.5</v>
      </c>
      <c r="H292" s="6">
        <v>65.569999999999993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130.66999999999999</v>
      </c>
      <c r="G293" s="6">
        <v>126.5</v>
      </c>
      <c r="H293" s="6">
        <v>51.18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133.06</v>
      </c>
      <c r="G294" s="6">
        <v>126.5</v>
      </c>
      <c r="H294" s="6">
        <v>20.93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133.41</v>
      </c>
      <c r="G295" s="6">
        <v>127.05</v>
      </c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132.31</v>
      </c>
      <c r="G296" s="6">
        <v>126.19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129.41999999999999</v>
      </c>
      <c r="G297" s="6">
        <v>125.66</v>
      </c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112.25</v>
      </c>
      <c r="G298" s="6">
        <v>129.74</v>
      </c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73.81</v>
      </c>
      <c r="G299" s="6">
        <v>137.5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142.80000000000001</v>
      </c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1500.81</v>
      </c>
      <c r="G301" s="9">
        <f t="shared" si="14"/>
        <v>3533.1900000000005</v>
      </c>
      <c r="H301" s="9">
        <f t="shared" si="14"/>
        <v>2019.0199999999998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2976.8566350000001</v>
      </c>
      <c r="G302" s="10">
        <f t="shared" si="15"/>
        <v>7008.0823650000011</v>
      </c>
      <c r="H302" s="10">
        <f t="shared" si="15"/>
        <v>4004.7261699999995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70</v>
      </c>
      <c r="L303" s="9" t="s">
        <v>20</v>
      </c>
      <c r="M303" s="2"/>
    </row>
    <row r="304" spans="1:13" ht="16.5" thickBot="1">
      <c r="A304" s="12">
        <f>A270</f>
        <v>1987</v>
      </c>
      <c r="B304" s="12" t="s">
        <v>21</v>
      </c>
      <c r="C304" s="12"/>
      <c r="D304" s="13">
        <f>SUM(C301:L301)</f>
        <v>7053.0199999999995</v>
      </c>
      <c r="E304" s="14" t="s">
        <v>17</v>
      </c>
      <c r="F304" s="14"/>
      <c r="G304" s="13">
        <f>D304*1.9835</f>
        <v>13989.66517</v>
      </c>
      <c r="H304" s="14" t="s">
        <v>22</v>
      </c>
      <c r="I304" s="12" t="s">
        <v>23</v>
      </c>
      <c r="J304" s="12"/>
      <c r="K304" s="15">
        <v>70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/>
      <c r="G308" s="6">
        <v>136.09</v>
      </c>
      <c r="H308" s="6">
        <v>140.6</v>
      </c>
      <c r="I308" s="6">
        <v>47.49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129.43</v>
      </c>
      <c r="H309" s="6">
        <v>139.49</v>
      </c>
      <c r="I309" s="6">
        <v>48.6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128.78</v>
      </c>
      <c r="H310" s="6">
        <v>138.49</v>
      </c>
      <c r="I310" s="6">
        <v>18.07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125.99</v>
      </c>
      <c r="H311" s="6">
        <v>139.87</v>
      </c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127.19</v>
      </c>
      <c r="H312" s="6">
        <v>142.15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134.38999999999999</v>
      </c>
      <c r="H313" s="6">
        <v>140.15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139.08000000000001</v>
      </c>
      <c r="H314" s="6">
        <v>139.71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140.46</v>
      </c>
      <c r="H315" s="6">
        <v>136.19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135.91999999999999</v>
      </c>
      <c r="H316" s="6">
        <v>129.44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48.48</v>
      </c>
      <c r="G317" s="6">
        <v>125.4</v>
      </c>
      <c r="H317" s="6">
        <v>128.38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84.85</v>
      </c>
      <c r="G318" s="6">
        <v>124.3</v>
      </c>
      <c r="H318" s="6">
        <v>127.94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89.7</v>
      </c>
      <c r="G319" s="6">
        <v>124.07</v>
      </c>
      <c r="H319" s="6">
        <v>127.68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88.3</v>
      </c>
      <c r="G320" s="6">
        <v>123.02</v>
      </c>
      <c r="H320" s="6">
        <v>118.73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109.49</v>
      </c>
      <c r="G321" s="6">
        <v>123.35</v>
      </c>
      <c r="H321" s="6">
        <v>87.38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133.16999999999999</v>
      </c>
      <c r="G322" s="6">
        <v>125.01</v>
      </c>
      <c r="H322" s="6">
        <v>83.33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138.29</v>
      </c>
      <c r="G323" s="6">
        <v>132.82</v>
      </c>
      <c r="H323" s="6">
        <v>82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141.69</v>
      </c>
      <c r="G324" s="6">
        <v>139.44999999999999</v>
      </c>
      <c r="H324" s="6">
        <v>82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138.94</v>
      </c>
      <c r="G325" s="6">
        <v>140.21</v>
      </c>
      <c r="H325" s="6">
        <v>82.54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137.04</v>
      </c>
      <c r="G326" s="6">
        <v>102.75</v>
      </c>
      <c r="H326" s="6">
        <v>83.23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137.16999999999999</v>
      </c>
      <c r="G327" s="6">
        <v>70.150000000000006</v>
      </c>
      <c r="H327" s="6">
        <v>82.56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137.22</v>
      </c>
      <c r="G328" s="6">
        <v>72.98</v>
      </c>
      <c r="H328" s="6">
        <v>81.099999999999994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131.93</v>
      </c>
      <c r="G329" s="6">
        <v>73.33</v>
      </c>
      <c r="H329" s="6">
        <v>81.55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133.21</v>
      </c>
      <c r="G330" s="6">
        <v>72.069999999999993</v>
      </c>
      <c r="H330" s="6">
        <v>77.02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138.52000000000001</v>
      </c>
      <c r="G331" s="6">
        <v>73.45</v>
      </c>
      <c r="H331" s="6">
        <v>71.58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139.08000000000001</v>
      </c>
      <c r="G332" s="6">
        <v>89.54</v>
      </c>
      <c r="H332" s="6">
        <v>66.55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140.1</v>
      </c>
      <c r="G333" s="6">
        <v>108.49</v>
      </c>
      <c r="H333" s="6">
        <v>62.34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141.72999999999999</v>
      </c>
      <c r="G334" s="6">
        <v>118.69</v>
      </c>
      <c r="H334" s="6">
        <v>60.7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141.38999999999999</v>
      </c>
      <c r="G335" s="6">
        <v>127.43</v>
      </c>
      <c r="H335" s="6">
        <v>60.4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142.25</v>
      </c>
      <c r="G336" s="6">
        <v>132.91999999999999</v>
      </c>
      <c r="H336" s="6">
        <v>60.4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141.66999999999999</v>
      </c>
      <c r="G337" s="6">
        <v>138.01</v>
      </c>
      <c r="H337" s="6">
        <v>58.8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140.80000000000001</v>
      </c>
      <c r="H338" s="7">
        <v>49.15</v>
      </c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2634.2200000000003</v>
      </c>
      <c r="G339" s="9">
        <f t="shared" si="16"/>
        <v>3675.5699999999997</v>
      </c>
      <c r="H339" s="9">
        <f t="shared" si="16"/>
        <v>3061.4500000000007</v>
      </c>
      <c r="I339" s="9">
        <f t="shared" si="16"/>
        <v>114.16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5224.975370000001</v>
      </c>
      <c r="G340" s="10">
        <f t="shared" si="17"/>
        <v>7290.4930949999998</v>
      </c>
      <c r="H340" s="10">
        <f t="shared" si="17"/>
        <v>6072.3860750000013</v>
      </c>
      <c r="I340" s="10">
        <f t="shared" si="17"/>
        <v>226.43636000000001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86</v>
      </c>
      <c r="L341" s="9" t="s">
        <v>20</v>
      </c>
      <c r="M341" s="2"/>
    </row>
    <row r="342" spans="1:13" ht="16.5" thickBot="1">
      <c r="A342" s="12">
        <f>A308</f>
        <v>1988</v>
      </c>
      <c r="B342" s="12" t="s">
        <v>21</v>
      </c>
      <c r="C342" s="12"/>
      <c r="D342" s="13">
        <f>SUM(C339:L339)</f>
        <v>9485.4000000000015</v>
      </c>
      <c r="E342" s="14" t="s">
        <v>17</v>
      </c>
      <c r="F342" s="14"/>
      <c r="G342" s="13">
        <f>D342*1.9835-1</f>
        <v>18813.290900000004</v>
      </c>
      <c r="H342" s="14" t="s">
        <v>22</v>
      </c>
      <c r="I342" s="12" t="s">
        <v>23</v>
      </c>
      <c r="J342" s="12"/>
      <c r="K342" s="15">
        <v>86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/>
      <c r="F346" s="6"/>
      <c r="G346" s="6">
        <v>92.14</v>
      </c>
      <c r="H346" s="6">
        <v>103.83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89.48</v>
      </c>
      <c r="H347" s="6">
        <v>97.94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119.11</v>
      </c>
      <c r="H348" s="6">
        <v>87.83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130.47</v>
      </c>
      <c r="H349" s="6">
        <v>85.6</v>
      </c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132.02000000000001</v>
      </c>
      <c r="H350" s="6">
        <v>97.03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132.94999999999999</v>
      </c>
      <c r="H351" s="6">
        <v>102.72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137.32</v>
      </c>
      <c r="H352" s="6">
        <v>114.22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140.4</v>
      </c>
      <c r="H353" s="6">
        <v>122.36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139.9</v>
      </c>
      <c r="H354" s="6">
        <v>123.98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139.32</v>
      </c>
      <c r="H355" s="6">
        <v>124.3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142.79</v>
      </c>
      <c r="H356" s="6">
        <v>125.25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146.74</v>
      </c>
      <c r="H357" s="6">
        <v>125.4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134.87</v>
      </c>
      <c r="H358" s="6">
        <v>126.34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43.49</v>
      </c>
      <c r="G359" s="6">
        <v>130.19</v>
      </c>
      <c r="H359" s="6">
        <v>126.31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78.75</v>
      </c>
      <c r="G360" s="6">
        <v>127.62</v>
      </c>
      <c r="H360" s="6">
        <v>125.17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79.91</v>
      </c>
      <c r="G361" s="6">
        <v>120.98</v>
      </c>
      <c r="H361" s="6">
        <v>124.3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78.510000000000005</v>
      </c>
      <c r="G362" s="6">
        <v>104.97</v>
      </c>
      <c r="H362" s="6">
        <v>123.59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71.7</v>
      </c>
      <c r="G363" s="6">
        <v>76.739999999999995</v>
      </c>
      <c r="H363" s="6">
        <v>122.07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72.12</v>
      </c>
      <c r="G364" s="6">
        <v>72.099999999999994</v>
      </c>
      <c r="H364" s="6">
        <v>110.64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78.14</v>
      </c>
      <c r="G365" s="6">
        <v>80.81</v>
      </c>
      <c r="H365" s="6">
        <v>103.57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78.849999999999994</v>
      </c>
      <c r="G366" s="6">
        <v>95.5</v>
      </c>
      <c r="H366" s="6">
        <v>102.34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97.25</v>
      </c>
      <c r="G367" s="6">
        <v>110.78</v>
      </c>
      <c r="H367" s="6">
        <v>97.35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120.94</v>
      </c>
      <c r="G368" s="6">
        <v>119.67</v>
      </c>
      <c r="H368" s="6">
        <v>87.4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125.82</v>
      </c>
      <c r="G369" s="6">
        <v>120.9</v>
      </c>
      <c r="H369" s="6">
        <v>85.15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96.17</v>
      </c>
      <c r="G370" s="6">
        <v>125.47</v>
      </c>
      <c r="H370" s="6">
        <v>69.42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35.049999999999997</v>
      </c>
      <c r="G371" s="6">
        <v>127.6</v>
      </c>
      <c r="H371" s="6">
        <v>23.33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124.04</v>
      </c>
      <c r="H372" s="6"/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133.27000000000001</v>
      </c>
      <c r="H373" s="6"/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>
        <v>135.35</v>
      </c>
      <c r="H374" s="6"/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47.73</v>
      </c>
      <c r="G375" s="6">
        <v>136.33000000000001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130.38</v>
      </c>
      <c r="H376" s="7"/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1104.43</v>
      </c>
      <c r="G377" s="9">
        <f t="shared" si="18"/>
        <v>3750.2099999999991</v>
      </c>
      <c r="H377" s="9">
        <f t="shared" si="18"/>
        <v>2737.44</v>
      </c>
      <c r="I377" s="9">
        <f t="shared" si="18"/>
        <v>0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2190.6369050000003</v>
      </c>
      <c r="G378" s="10">
        <f t="shared" si="19"/>
        <v>7438.5415349999985</v>
      </c>
      <c r="H378" s="10">
        <f t="shared" si="19"/>
        <v>5429.7122399999998</v>
      </c>
      <c r="I378" s="10">
        <f t="shared" si="19"/>
        <v>0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71</v>
      </c>
      <c r="L379" s="9" t="s">
        <v>20</v>
      </c>
      <c r="M379" s="2"/>
    </row>
    <row r="380" spans="1:13" ht="16.5" thickBot="1">
      <c r="A380" s="12">
        <f>A346</f>
        <v>1989</v>
      </c>
      <c r="B380" s="12" t="s">
        <v>21</v>
      </c>
      <c r="C380" s="12"/>
      <c r="D380" s="13">
        <f>SUM(C377:L377)</f>
        <v>7592.08</v>
      </c>
      <c r="E380" s="14" t="s">
        <v>17</v>
      </c>
      <c r="F380" s="14"/>
      <c r="G380" s="13">
        <f>D380*1.9835</f>
        <v>15058.89068</v>
      </c>
      <c r="H380" s="14" t="s">
        <v>22</v>
      </c>
      <c r="I380" s="12" t="s">
        <v>23</v>
      </c>
      <c r="J380" s="12"/>
      <c r="K380" s="15">
        <v>74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6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26</v>
      </c>
      <c r="B1" s="2"/>
      <c r="C1" s="2"/>
      <c r="D1" s="2"/>
      <c r="E1" s="2"/>
      <c r="F1" s="2"/>
      <c r="G1" s="1"/>
      <c r="H1" s="1"/>
      <c r="I1" s="2" t="s">
        <v>25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1990</v>
      </c>
      <c r="B4" s="5">
        <v>1</v>
      </c>
      <c r="C4" s="6"/>
      <c r="D4" s="6"/>
      <c r="E4" s="6"/>
      <c r="F4" s="6"/>
      <c r="G4" s="6">
        <v>121.54</v>
      </c>
      <c r="H4" s="6">
        <v>87.4</v>
      </c>
      <c r="I4" s="6">
        <v>121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133.16999999999999</v>
      </c>
      <c r="H5" s="6">
        <v>87.21</v>
      </c>
      <c r="I5" s="6">
        <v>120.45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129.18</v>
      </c>
      <c r="H6" s="6">
        <v>101.28</v>
      </c>
      <c r="I6" s="6">
        <v>119.9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131.91999999999999</v>
      </c>
      <c r="H7" s="6">
        <v>102.55</v>
      </c>
      <c r="I7" s="6">
        <v>110.6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137.36000000000001</v>
      </c>
      <c r="H8" s="6">
        <v>97.6</v>
      </c>
      <c r="I8" s="6">
        <v>90.7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137.91</v>
      </c>
      <c r="H9" s="6">
        <v>101.12</v>
      </c>
      <c r="I9" s="6">
        <v>62.04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139.51</v>
      </c>
      <c r="H10" s="6">
        <v>101.82</v>
      </c>
      <c r="I10" s="6">
        <v>35.81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141.87</v>
      </c>
      <c r="H11" s="6">
        <v>101.76</v>
      </c>
      <c r="I11" s="6">
        <v>9.1199999999999992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146.12</v>
      </c>
      <c r="H12" s="6">
        <v>102.32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141.88999999999999</v>
      </c>
      <c r="H13" s="6">
        <v>103.33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140.68</v>
      </c>
      <c r="H14" s="6">
        <v>95.67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139.13</v>
      </c>
      <c r="H15" s="6">
        <v>72.7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137.24</v>
      </c>
      <c r="H16" s="6">
        <v>60.9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140.87</v>
      </c>
      <c r="H17" s="6">
        <v>47.94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143.44</v>
      </c>
      <c r="H18" s="6">
        <v>7.54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141.75</v>
      </c>
      <c r="H19" s="6"/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143.44</v>
      </c>
      <c r="H20" s="6"/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138.4</v>
      </c>
      <c r="H21" s="6"/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138.24</v>
      </c>
      <c r="H22" s="6"/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140.37</v>
      </c>
      <c r="H23" s="6"/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136.01</v>
      </c>
      <c r="H24" s="6"/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129.25</v>
      </c>
      <c r="H25" s="6"/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128.53</v>
      </c>
      <c r="H26" s="6">
        <v>35.51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127.28</v>
      </c>
      <c r="H27" s="6">
        <v>53.86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122.46</v>
      </c>
      <c r="H28" s="6">
        <v>66.75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117.41</v>
      </c>
      <c r="H29" s="6">
        <v>75.7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36.4</v>
      </c>
      <c r="G30" s="6">
        <v>79.900000000000006</v>
      </c>
      <c r="H30" s="6">
        <v>84.6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75.58</v>
      </c>
      <c r="G31" s="6">
        <v>66.25</v>
      </c>
      <c r="H31" s="6">
        <v>94.2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80.349999999999994</v>
      </c>
      <c r="G32" s="6">
        <v>64.900000000000006</v>
      </c>
      <c r="H32" s="6">
        <v>110.39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98.68</v>
      </c>
      <c r="G33" s="6">
        <v>63.16</v>
      </c>
      <c r="H33" s="6">
        <v>118.8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79.739999999999995</v>
      </c>
      <c r="H34" s="7">
        <v>120.17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291.01</v>
      </c>
      <c r="G35" s="9">
        <f t="shared" si="0"/>
        <v>3878.92</v>
      </c>
      <c r="H35" s="9">
        <f t="shared" si="0"/>
        <v>2031.1200000000001</v>
      </c>
      <c r="I35" s="9">
        <f t="shared" si="0"/>
        <v>669.62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577.21833500000002</v>
      </c>
      <c r="G36" s="10">
        <f t="shared" si="1"/>
        <v>7693.8378200000006</v>
      </c>
      <c r="H36" s="10">
        <f t="shared" si="1"/>
        <v>4028.7265200000002</v>
      </c>
      <c r="I36" s="10">
        <f t="shared" si="1"/>
        <v>1328.19127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67</v>
      </c>
      <c r="L37" s="9" t="s">
        <v>20</v>
      </c>
      <c r="M37" s="2"/>
    </row>
    <row r="38" spans="1:13" ht="16.5" thickBot="1">
      <c r="A38" s="12">
        <f>A4</f>
        <v>1990</v>
      </c>
      <c r="B38" s="12" t="s">
        <v>21</v>
      </c>
      <c r="C38" s="12"/>
      <c r="D38" s="13">
        <f>SUM(C35:L35)</f>
        <v>6870.67</v>
      </c>
      <c r="E38" s="14" t="s">
        <v>17</v>
      </c>
      <c r="F38" s="14"/>
      <c r="G38" s="13">
        <f>D38*1.9835</f>
        <v>13627.973945</v>
      </c>
      <c r="H38" s="14" t="s">
        <v>22</v>
      </c>
      <c r="I38" s="12" t="s">
        <v>23</v>
      </c>
      <c r="J38" s="12"/>
      <c r="K38" s="15">
        <v>74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/>
      <c r="F42" s="6"/>
      <c r="G42" s="6">
        <v>136.94</v>
      </c>
      <c r="H42" s="6">
        <v>81.599999999999994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136.41</v>
      </c>
      <c r="H43" s="6">
        <v>84.24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133.68</v>
      </c>
      <c r="H44" s="6">
        <v>85.15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139.54</v>
      </c>
      <c r="H45" s="6">
        <v>85.88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133.13</v>
      </c>
      <c r="H46" s="6">
        <v>75.8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122.87</v>
      </c>
      <c r="H47" s="6">
        <v>13.99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126.5</v>
      </c>
      <c r="H48" s="6"/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127.19</v>
      </c>
      <c r="H49" s="6"/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124.09</v>
      </c>
      <c r="H50" s="6">
        <v>75.7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112.47</v>
      </c>
      <c r="H51" s="6">
        <v>102.64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104.64</v>
      </c>
      <c r="H52" s="6">
        <v>103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95.69</v>
      </c>
      <c r="H53" s="6">
        <v>104.68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95.5</v>
      </c>
      <c r="H54" s="6">
        <v>106.17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95.24</v>
      </c>
      <c r="H55" s="6">
        <v>101.93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94.6</v>
      </c>
      <c r="H56" s="6">
        <v>103.24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94.1</v>
      </c>
      <c r="H57" s="6">
        <v>103.13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6.99</v>
      </c>
      <c r="G58" s="6">
        <v>94.03</v>
      </c>
      <c r="H58" s="6">
        <v>103.62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17.62</v>
      </c>
      <c r="G59" s="6">
        <v>90.3</v>
      </c>
      <c r="H59" s="6">
        <v>103.18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40.229999999999997</v>
      </c>
      <c r="G60" s="6">
        <v>91.98</v>
      </c>
      <c r="H60" s="6">
        <v>103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94.93</v>
      </c>
      <c r="G61" s="6">
        <v>94.72</v>
      </c>
      <c r="H61" s="6">
        <v>79.19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91.09</v>
      </c>
      <c r="G62" s="6">
        <v>99.23</v>
      </c>
      <c r="H62" s="6">
        <v>44.15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91.66</v>
      </c>
      <c r="G63" s="6">
        <v>112.39</v>
      </c>
      <c r="H63" s="6">
        <v>11.69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90.67</v>
      </c>
      <c r="G64" s="6">
        <v>111.83</v>
      </c>
      <c r="H64" s="6"/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91.17</v>
      </c>
      <c r="G65" s="6">
        <v>102</v>
      </c>
      <c r="H65" s="6"/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90.07</v>
      </c>
      <c r="G66" s="6">
        <v>93.7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91.37</v>
      </c>
      <c r="G67" s="6">
        <v>93.7</v>
      </c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96.01</v>
      </c>
      <c r="G68" s="6">
        <v>93.7</v>
      </c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120.42</v>
      </c>
      <c r="G69" s="6">
        <v>94.15</v>
      </c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137.08000000000001</v>
      </c>
      <c r="G70" s="6">
        <v>91.31</v>
      </c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133.19999999999999</v>
      </c>
      <c r="G71" s="6">
        <v>85.37</v>
      </c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83.25</v>
      </c>
      <c r="H72" s="7"/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1192.51</v>
      </c>
      <c r="G73" s="9">
        <f t="shared" si="2"/>
        <v>3304.2499999999991</v>
      </c>
      <c r="H73" s="9">
        <f t="shared" si="2"/>
        <v>1671.9800000000002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2365.3435850000001</v>
      </c>
      <c r="G74" s="10">
        <f t="shared" si="3"/>
        <v>6553.9798749999982</v>
      </c>
      <c r="H74" s="10">
        <f t="shared" si="3"/>
        <v>3316.3723300000006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65</v>
      </c>
      <c r="L75" s="9" t="s">
        <v>20</v>
      </c>
      <c r="M75" s="2"/>
    </row>
    <row r="76" spans="1:13" ht="16.5" thickBot="1">
      <c r="A76" s="12">
        <f>A42</f>
        <v>1991</v>
      </c>
      <c r="B76" s="12" t="s">
        <v>21</v>
      </c>
      <c r="C76" s="12"/>
      <c r="D76" s="13">
        <f>SUM(C73:L73)</f>
        <v>6168.74</v>
      </c>
      <c r="E76" s="14" t="s">
        <v>17</v>
      </c>
      <c r="F76" s="14"/>
      <c r="G76" s="13">
        <f>D76*1.9835-1</f>
        <v>12234.69579</v>
      </c>
      <c r="H76" s="14" t="s">
        <v>22</v>
      </c>
      <c r="I76" s="12" t="s">
        <v>23</v>
      </c>
      <c r="J76" s="12"/>
      <c r="K76" s="15">
        <v>67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1992</v>
      </c>
      <c r="B80" s="5">
        <v>1</v>
      </c>
      <c r="C80" s="6"/>
      <c r="D80" s="6"/>
      <c r="E80" s="6"/>
      <c r="F80" s="6"/>
      <c r="G80" s="6">
        <v>79.3</v>
      </c>
      <c r="H80" s="6">
        <v>62.28</v>
      </c>
      <c r="I80" s="6">
        <v>51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101.2</v>
      </c>
      <c r="H81" s="6">
        <v>64</v>
      </c>
      <c r="I81" s="6">
        <v>44.65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112.2</v>
      </c>
      <c r="H82" s="6">
        <v>74.2</v>
      </c>
      <c r="I82" s="6">
        <v>41.13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111.66</v>
      </c>
      <c r="H83" s="6">
        <v>80.099999999999994</v>
      </c>
      <c r="I83" s="6">
        <v>14.42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112.75</v>
      </c>
      <c r="H84" s="6">
        <v>74.06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113.67</v>
      </c>
      <c r="H85" s="6">
        <v>61.76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112.26</v>
      </c>
      <c r="H86" s="6">
        <v>39.340000000000003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112.18</v>
      </c>
      <c r="H87" s="6"/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112.41</v>
      </c>
      <c r="H88" s="6"/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113.74</v>
      </c>
      <c r="H89" s="6">
        <v>33.5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105.52</v>
      </c>
      <c r="H90" s="6">
        <v>59.5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51.03</v>
      </c>
      <c r="H91" s="6">
        <v>59.6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2.91</v>
      </c>
      <c r="H92" s="6">
        <v>74.13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0.19</v>
      </c>
      <c r="H93" s="6">
        <v>58.95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>
        <v>46.62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>
        <v>46.2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/>
      <c r="H96" s="6">
        <v>46.2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51.12</v>
      </c>
      <c r="H97" s="6">
        <v>46.2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78.180000000000007</v>
      </c>
      <c r="H98" s="6">
        <v>46.2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36.85</v>
      </c>
      <c r="H99" s="6">
        <v>60.29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>
        <v>66.7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13.64</v>
      </c>
      <c r="G101" s="6"/>
      <c r="H101" s="6">
        <v>66.7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29.93</v>
      </c>
      <c r="G102" s="6"/>
      <c r="H102" s="6">
        <v>66.7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28.88</v>
      </c>
      <c r="G103" s="6"/>
      <c r="H103" s="6">
        <v>62.73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29.56</v>
      </c>
      <c r="G104" s="6"/>
      <c r="H104" s="6">
        <v>64.2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28.18</v>
      </c>
      <c r="G105" s="6"/>
      <c r="H105" s="6">
        <v>56.74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25.21</v>
      </c>
      <c r="G106" s="6"/>
      <c r="H106" s="6">
        <v>51.4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30.1</v>
      </c>
      <c r="G107" s="6"/>
      <c r="H107" s="6">
        <v>50.87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55.25</v>
      </c>
      <c r="G108" s="6"/>
      <c r="H108" s="6">
        <v>50.2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75.03</v>
      </c>
      <c r="G109" s="6"/>
      <c r="H109" s="6">
        <v>50.2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40.26</v>
      </c>
      <c r="H110" s="7">
        <v>50.88</v>
      </c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315.77999999999997</v>
      </c>
      <c r="G111" s="9">
        <f t="shared" si="4"/>
        <v>1447.4299999999998</v>
      </c>
      <c r="H111" s="9">
        <f t="shared" si="4"/>
        <v>1670.4500000000007</v>
      </c>
      <c r="I111" s="9">
        <f t="shared" si="4"/>
        <v>151.19999999999999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626.34962999999993</v>
      </c>
      <c r="G112" s="10">
        <f t="shared" si="5"/>
        <v>2870.9774049999996</v>
      </c>
      <c r="H112" s="10">
        <f t="shared" si="5"/>
        <v>3313.3375750000014</v>
      </c>
      <c r="I112" s="10">
        <f t="shared" si="5"/>
        <v>299.90519999999998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60</v>
      </c>
      <c r="L113" s="9" t="s">
        <v>20</v>
      </c>
      <c r="M113" s="2"/>
    </row>
    <row r="114" spans="1:13" ht="16.5" thickBot="1">
      <c r="A114" s="12">
        <f>A80</f>
        <v>1992</v>
      </c>
      <c r="B114" s="12" t="s">
        <v>21</v>
      </c>
      <c r="C114" s="12"/>
      <c r="D114" s="13">
        <f>SUM(C111:L111)</f>
        <v>3584.8600000000006</v>
      </c>
      <c r="E114" s="14" t="s">
        <v>17</v>
      </c>
      <c r="F114" s="14"/>
      <c r="G114" s="13">
        <f>D114*1.9835-1</f>
        <v>7109.5698100000009</v>
      </c>
      <c r="H114" s="14" t="s">
        <v>22</v>
      </c>
      <c r="I114" s="12" t="s">
        <v>23</v>
      </c>
      <c r="J114" s="12"/>
      <c r="K114" s="15">
        <v>75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>
        <v>41.4</v>
      </c>
      <c r="F118" s="6">
        <v>41.4</v>
      </c>
      <c r="G118" s="6">
        <v>39.96</v>
      </c>
      <c r="H118" s="6">
        <v>55</v>
      </c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41.4</v>
      </c>
      <c r="F119" s="6">
        <v>41.4</v>
      </c>
      <c r="G119" s="6">
        <v>40.17</v>
      </c>
      <c r="H119" s="6">
        <v>54.6</v>
      </c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41.4</v>
      </c>
      <c r="F120" s="6">
        <v>41.61</v>
      </c>
      <c r="G120" s="6">
        <v>39.979999999999997</v>
      </c>
      <c r="H120" s="6">
        <v>54.2</v>
      </c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41</v>
      </c>
      <c r="F121" s="6">
        <v>41.8</v>
      </c>
      <c r="G121" s="6">
        <v>42.52</v>
      </c>
      <c r="H121" s="6">
        <v>54.2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41.34</v>
      </c>
      <c r="F122" s="6">
        <v>40.83</v>
      </c>
      <c r="G122" s="6">
        <v>42.96</v>
      </c>
      <c r="H122" s="6">
        <v>54.2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40.83</v>
      </c>
      <c r="F123" s="6">
        <v>40.6</v>
      </c>
      <c r="G123" s="6">
        <v>40.74</v>
      </c>
      <c r="H123" s="6">
        <v>54.2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42.36</v>
      </c>
      <c r="F124" s="6">
        <v>40.9</v>
      </c>
      <c r="G124" s="6">
        <v>39.97</v>
      </c>
      <c r="H124" s="6">
        <v>53.88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39.9</v>
      </c>
      <c r="F125" s="6">
        <v>41.48</v>
      </c>
      <c r="G125" s="6">
        <v>38.979999999999997</v>
      </c>
      <c r="H125" s="6">
        <v>53.4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36.03</v>
      </c>
      <c r="F126" s="6">
        <v>42.2</v>
      </c>
      <c r="G126" s="6">
        <v>40.65</v>
      </c>
      <c r="H126" s="6">
        <v>64.73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39.450000000000003</v>
      </c>
      <c r="F127" s="6">
        <v>41.8</v>
      </c>
      <c r="G127" s="6">
        <v>40.200000000000003</v>
      </c>
      <c r="H127" s="6">
        <v>73.900000000000006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44.33</v>
      </c>
      <c r="F128" s="6">
        <v>40.58</v>
      </c>
      <c r="G128" s="6">
        <v>39.1</v>
      </c>
      <c r="H128" s="6">
        <v>73.900000000000006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43.07</v>
      </c>
      <c r="F129" s="6">
        <v>41.21</v>
      </c>
      <c r="G129" s="6">
        <v>40.47</v>
      </c>
      <c r="H129" s="6">
        <v>74.010000000000005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38.4</v>
      </c>
      <c r="F130" s="6">
        <v>41.4</v>
      </c>
      <c r="G130" s="6">
        <v>40.119999999999997</v>
      </c>
      <c r="H130" s="6">
        <v>77.760000000000005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38.79</v>
      </c>
      <c r="F131" s="6">
        <v>40.950000000000003</v>
      </c>
      <c r="G131" s="6">
        <v>39.799999999999997</v>
      </c>
      <c r="H131" s="6">
        <v>79.64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41.45</v>
      </c>
      <c r="F132" s="6">
        <v>40.299999999999997</v>
      </c>
      <c r="G132" s="6">
        <v>39.799999999999997</v>
      </c>
      <c r="H132" s="6">
        <v>80.69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42.6</v>
      </c>
      <c r="F133" s="6">
        <v>40.22</v>
      </c>
      <c r="G133" s="6">
        <v>39.69</v>
      </c>
      <c r="H133" s="6">
        <v>78.459999999999994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41.22</v>
      </c>
      <c r="F134" s="6">
        <v>40.96</v>
      </c>
      <c r="G134" s="6">
        <v>40.409999999999997</v>
      </c>
      <c r="H134" s="6">
        <v>77.5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39.700000000000003</v>
      </c>
      <c r="F135" s="6">
        <v>42.47</v>
      </c>
      <c r="G135" s="6">
        <v>8.8800000000000008</v>
      </c>
      <c r="H135" s="6">
        <v>76.8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40.15</v>
      </c>
      <c r="F136" s="6">
        <v>43.97</v>
      </c>
      <c r="G136" s="6"/>
      <c r="H136" s="6">
        <v>71.44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40.340000000000003</v>
      </c>
      <c r="F137" s="6">
        <v>42.7</v>
      </c>
      <c r="G137" s="6"/>
      <c r="H137" s="6">
        <v>57.99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39.799999999999997</v>
      </c>
      <c r="F138" s="6">
        <v>40.24</v>
      </c>
      <c r="G138" s="6"/>
      <c r="H138" s="6">
        <v>21.16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40.229999999999997</v>
      </c>
      <c r="F139" s="6">
        <v>30.71</v>
      </c>
      <c r="G139" s="6"/>
      <c r="H139" s="6"/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42.55</v>
      </c>
      <c r="F140" s="6">
        <v>31.91</v>
      </c>
      <c r="G140" s="6"/>
      <c r="H140" s="6"/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42.79</v>
      </c>
      <c r="F141" s="6">
        <v>41.1</v>
      </c>
      <c r="G141" s="6"/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41.46</v>
      </c>
      <c r="F142" s="6">
        <v>42.49</v>
      </c>
      <c r="G142" s="6"/>
      <c r="H142" s="6"/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41.4</v>
      </c>
      <c r="F143" s="6">
        <v>41.1</v>
      </c>
      <c r="G143" s="6"/>
      <c r="H143" s="6"/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41.33</v>
      </c>
      <c r="F144" s="6">
        <v>40.6</v>
      </c>
      <c r="G144" s="6"/>
      <c r="H144" s="6"/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40.6</v>
      </c>
      <c r="F145" s="6">
        <v>40.090000000000003</v>
      </c>
      <c r="G145" s="6"/>
      <c r="H145" s="6"/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40.6</v>
      </c>
      <c r="F146" s="6">
        <v>40.4</v>
      </c>
      <c r="G146" s="6"/>
      <c r="H146" s="6"/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20.7</v>
      </c>
      <c r="E147" s="6">
        <v>41.36</v>
      </c>
      <c r="F147" s="6">
        <v>41.14</v>
      </c>
      <c r="G147" s="6">
        <v>26.3</v>
      </c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41.4</v>
      </c>
      <c r="F148" s="8" t="s">
        <v>16</v>
      </c>
      <c r="G148" s="6">
        <v>55.45</v>
      </c>
      <c r="H148" s="7"/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20.7</v>
      </c>
      <c r="E149" s="9">
        <f t="shared" si="6"/>
        <v>1268.6799999999998</v>
      </c>
      <c r="F149" s="9">
        <f t="shared" si="6"/>
        <v>1218.5600000000002</v>
      </c>
      <c r="G149" s="9">
        <f t="shared" si="6"/>
        <v>776.14999999999986</v>
      </c>
      <c r="H149" s="9">
        <f t="shared" si="6"/>
        <v>1341.66</v>
      </c>
      <c r="I149" s="9">
        <f t="shared" si="6"/>
        <v>0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41.058450000000001</v>
      </c>
      <c r="E150" s="10">
        <f t="shared" si="7"/>
        <v>2516.4267799999998</v>
      </c>
      <c r="F150" s="10">
        <f t="shared" si="7"/>
        <v>2417.0137600000003</v>
      </c>
      <c r="G150" s="10">
        <f t="shared" si="7"/>
        <v>1539.4935249999999</v>
      </c>
      <c r="H150" s="10">
        <f t="shared" si="7"/>
        <v>2661.1826100000003</v>
      </c>
      <c r="I150" s="10">
        <f t="shared" si="7"/>
        <v>0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103</v>
      </c>
      <c r="L151" s="9" t="s">
        <v>20</v>
      </c>
      <c r="M151" s="2"/>
    </row>
    <row r="152" spans="1:13" ht="16.5" thickBot="1">
      <c r="A152" s="12">
        <f>A118</f>
        <v>1993</v>
      </c>
      <c r="B152" s="12" t="s">
        <v>21</v>
      </c>
      <c r="C152" s="12"/>
      <c r="D152" s="13">
        <f>SUM(C149:L149)</f>
        <v>4625.75</v>
      </c>
      <c r="E152" s="14" t="s">
        <v>17</v>
      </c>
      <c r="F152" s="14"/>
      <c r="G152" s="13">
        <f>D152*1.9835-1</f>
        <v>9174.1751249999998</v>
      </c>
      <c r="H152" s="14" t="s">
        <v>22</v>
      </c>
      <c r="I152" s="12" t="s">
        <v>23</v>
      </c>
      <c r="J152" s="12"/>
      <c r="K152" s="15">
        <v>114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/>
      <c r="G156" s="6">
        <v>149.04</v>
      </c>
      <c r="H156" s="6">
        <v>103.64</v>
      </c>
      <c r="I156" s="6">
        <v>9.77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147.13</v>
      </c>
      <c r="H157" s="6">
        <v>110.51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146.66999999999999</v>
      </c>
      <c r="H158" s="6">
        <v>111.72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40.25</v>
      </c>
      <c r="H159" s="6">
        <v>109.88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/>
      <c r="H160" s="6">
        <v>100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/>
      <c r="H161" s="6">
        <v>100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/>
      <c r="H162" s="6">
        <v>100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/>
      <c r="H163" s="6">
        <v>96.8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/>
      <c r="H164" s="6">
        <v>91.25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/>
      <c r="H165" s="6">
        <v>91.07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/>
      <c r="H166" s="6">
        <v>86.5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75.959999999999994</v>
      </c>
      <c r="H167" s="6">
        <v>80.2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105.42</v>
      </c>
      <c r="H168" s="6">
        <v>80.2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111.57</v>
      </c>
      <c r="H169" s="6">
        <v>81.12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108.81</v>
      </c>
      <c r="H170" s="6">
        <v>84.67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116.83</v>
      </c>
      <c r="H171" s="6">
        <v>88.7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61.52</v>
      </c>
      <c r="G172" s="6">
        <v>132.32</v>
      </c>
      <c r="H172" s="6">
        <v>86.5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74.03</v>
      </c>
      <c r="G173" s="6">
        <v>137.37</v>
      </c>
      <c r="H173" s="6">
        <v>86.36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73.27</v>
      </c>
      <c r="G174" s="6">
        <v>126.92</v>
      </c>
      <c r="H174" s="6">
        <v>89.2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107.05</v>
      </c>
      <c r="G175" s="6">
        <v>122.79</v>
      </c>
      <c r="H175" s="6">
        <v>88.65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120.43</v>
      </c>
      <c r="G176" s="6">
        <v>122.56</v>
      </c>
      <c r="H176" s="6">
        <v>89.37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126.93</v>
      </c>
      <c r="G177" s="6">
        <v>121.44</v>
      </c>
      <c r="H177" s="6">
        <v>89.2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125.72</v>
      </c>
      <c r="G178" s="6">
        <v>120.63</v>
      </c>
      <c r="H178" s="6">
        <v>89.23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127.48</v>
      </c>
      <c r="G179" s="6">
        <v>120.27</v>
      </c>
      <c r="H179" s="6">
        <v>86.76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121.32</v>
      </c>
      <c r="G180" s="6">
        <v>117.7</v>
      </c>
      <c r="H180" s="6">
        <v>80.37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117.77</v>
      </c>
      <c r="G181" s="6">
        <v>107.57</v>
      </c>
      <c r="H181" s="6">
        <v>80.19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115.52</v>
      </c>
      <c r="G182" s="6">
        <v>98.07</v>
      </c>
      <c r="H182" s="6">
        <v>73.73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116.97</v>
      </c>
      <c r="G183" s="6">
        <v>91.27</v>
      </c>
      <c r="H183" s="6">
        <v>63.75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133.93</v>
      </c>
      <c r="G184" s="6">
        <v>91</v>
      </c>
      <c r="H184" s="6">
        <v>61.41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150.47999999999999</v>
      </c>
      <c r="G185" s="6">
        <v>91</v>
      </c>
      <c r="H185" s="6">
        <v>58.32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91</v>
      </c>
      <c r="H186" s="7">
        <v>33.26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1572.42</v>
      </c>
      <c r="G187" s="9">
        <f t="shared" si="8"/>
        <v>2693.59</v>
      </c>
      <c r="H187" s="9">
        <f t="shared" si="8"/>
        <v>2672.5600000000004</v>
      </c>
      <c r="I187" s="9">
        <f t="shared" si="8"/>
        <v>9.77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3118.89507</v>
      </c>
      <c r="G188" s="10">
        <f t="shared" si="9"/>
        <v>5342.7357650000004</v>
      </c>
      <c r="H188" s="10">
        <f t="shared" si="9"/>
        <v>5301.0227600000007</v>
      </c>
      <c r="I188" s="10">
        <f t="shared" si="9"/>
        <v>19.378795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70</v>
      </c>
      <c r="L189" s="9" t="s">
        <v>20</v>
      </c>
      <c r="M189" s="2"/>
    </row>
    <row r="190" spans="1:13" ht="16.5" thickBot="1">
      <c r="A190" s="12">
        <f>A156</f>
        <v>1994</v>
      </c>
      <c r="B190" s="12" t="s">
        <v>21</v>
      </c>
      <c r="C190" s="12"/>
      <c r="D190" s="13">
        <f>SUM(C187:L187)</f>
        <v>6948.3400000000011</v>
      </c>
      <c r="E190" s="14" t="s">
        <v>17</v>
      </c>
      <c r="F190" s="14"/>
      <c r="G190" s="13">
        <f>D190*1.9835</f>
        <v>13782.032390000002</v>
      </c>
      <c r="H190" s="14" t="s">
        <v>22</v>
      </c>
      <c r="I190" s="12" t="s">
        <v>23</v>
      </c>
      <c r="J190" s="12"/>
      <c r="K190" s="15">
        <v>77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103.51</v>
      </c>
      <c r="H194" s="6">
        <v>144.08000000000001</v>
      </c>
      <c r="I194" s="6">
        <v>102.14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103</v>
      </c>
      <c r="H195" s="6">
        <v>133.25</v>
      </c>
      <c r="I195" s="6">
        <v>94.6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103.08</v>
      </c>
      <c r="H196" s="6">
        <v>133.32</v>
      </c>
      <c r="I196" s="6">
        <v>94.6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103.2</v>
      </c>
      <c r="H197" s="6">
        <v>131.66</v>
      </c>
      <c r="I197" s="6">
        <v>89.6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98.16</v>
      </c>
      <c r="H198" s="6">
        <v>133.53</v>
      </c>
      <c r="I198" s="6">
        <v>86.5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84.81</v>
      </c>
      <c r="H199" s="6">
        <v>136.65</v>
      </c>
      <c r="I199" s="6">
        <v>86.15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92.62</v>
      </c>
      <c r="H200" s="6">
        <v>133.96</v>
      </c>
      <c r="I200" s="6">
        <v>79.709999999999994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119.57</v>
      </c>
      <c r="H201" s="6">
        <v>128.51</v>
      </c>
      <c r="I201" s="6">
        <v>71.2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118.42</v>
      </c>
      <c r="H202" s="6">
        <v>127.54</v>
      </c>
      <c r="I202" s="6">
        <v>62.29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131.19</v>
      </c>
      <c r="H203" s="6">
        <v>130.07</v>
      </c>
      <c r="I203" s="6">
        <v>57.42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140.63999999999999</v>
      </c>
      <c r="H204" s="6">
        <v>129.52000000000001</v>
      </c>
      <c r="I204" s="6">
        <v>46.69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143.46</v>
      </c>
      <c r="H205" s="6">
        <v>129.83000000000001</v>
      </c>
      <c r="I205" s="6">
        <v>33.86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145.47999999999999</v>
      </c>
      <c r="H206" s="6">
        <v>130.04</v>
      </c>
      <c r="I206" s="6">
        <v>22.79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142.41999999999999</v>
      </c>
      <c r="H207" s="6">
        <v>120.37</v>
      </c>
      <c r="I207" s="6">
        <v>5.74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139.77000000000001</v>
      </c>
      <c r="H208" s="6">
        <v>71.02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137.49</v>
      </c>
      <c r="H209" s="6">
        <v>9.9600000000000009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136.36000000000001</v>
      </c>
      <c r="H210" s="6"/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140.52000000000001</v>
      </c>
      <c r="H211" s="6"/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142.71</v>
      </c>
      <c r="H212" s="6"/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144.08000000000001</v>
      </c>
      <c r="H213" s="6"/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144.36000000000001</v>
      </c>
      <c r="H214" s="6">
        <v>70.45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144.59</v>
      </c>
      <c r="H215" s="6">
        <v>110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146.34</v>
      </c>
      <c r="H216" s="6">
        <v>110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148.34</v>
      </c>
      <c r="H217" s="6">
        <v>110.69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50.91</v>
      </c>
      <c r="G218" s="6">
        <v>147.78</v>
      </c>
      <c r="H218" s="6">
        <v>121.75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78.63</v>
      </c>
      <c r="G219" s="6">
        <v>146.94999999999999</v>
      </c>
      <c r="H219" s="6">
        <v>126.75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80.2</v>
      </c>
      <c r="G220" s="6">
        <v>146.66</v>
      </c>
      <c r="H220" s="6">
        <v>126.5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86.29</v>
      </c>
      <c r="G221" s="6">
        <v>145.16999999999999</v>
      </c>
      <c r="H221" s="6">
        <v>126.5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103</v>
      </c>
      <c r="G222" s="6">
        <v>143.66</v>
      </c>
      <c r="H222" s="6">
        <v>126.2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105.86</v>
      </c>
      <c r="G223" s="6">
        <v>144</v>
      </c>
      <c r="H223" s="6">
        <v>126.17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147.03</v>
      </c>
      <c r="H224" s="7">
        <v>116.71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504.89000000000004</v>
      </c>
      <c r="G225" s="9">
        <f t="shared" si="10"/>
        <v>4075.3700000000003</v>
      </c>
      <c r="H225" s="9">
        <f t="shared" si="10"/>
        <v>3195.03</v>
      </c>
      <c r="I225" s="9">
        <f t="shared" si="10"/>
        <v>933.29000000000008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1001.4493150000001</v>
      </c>
      <c r="G226" s="10">
        <f t="shared" si="11"/>
        <v>8083.496395000001</v>
      </c>
      <c r="H226" s="10">
        <f t="shared" si="11"/>
        <v>6337.3420050000004</v>
      </c>
      <c r="I226" s="10">
        <f t="shared" si="11"/>
        <v>1851.1807150000002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78</v>
      </c>
      <c r="L227" s="9" t="s">
        <v>20</v>
      </c>
      <c r="M227" s="2"/>
    </row>
    <row r="228" spans="1:13" ht="16.5" thickBot="1">
      <c r="A228" s="12">
        <f>A194</f>
        <v>1995</v>
      </c>
      <c r="B228" s="12" t="s">
        <v>21</v>
      </c>
      <c r="C228" s="12"/>
      <c r="D228" s="13">
        <f>SUM(C225:L225)</f>
        <v>8708.5800000000017</v>
      </c>
      <c r="E228" s="14" t="s">
        <v>17</v>
      </c>
      <c r="F228" s="14"/>
      <c r="G228" s="13">
        <f>D228*1.9835-1</f>
        <v>17272.468430000004</v>
      </c>
      <c r="H228" s="14" t="s">
        <v>22</v>
      </c>
      <c r="I228" s="12" t="s">
        <v>23</v>
      </c>
      <c r="J228" s="12"/>
      <c r="K228" s="15">
        <v>82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/>
      <c r="F232" s="6"/>
      <c r="G232" s="6">
        <v>120.9</v>
      </c>
      <c r="H232" s="6">
        <v>108.94</v>
      </c>
      <c r="I232" s="6">
        <v>64.900000000000006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135.59</v>
      </c>
      <c r="H233" s="6">
        <v>111.54</v>
      </c>
      <c r="I233" s="6">
        <v>51.72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137.5</v>
      </c>
      <c r="H234" s="6">
        <v>112.75</v>
      </c>
      <c r="I234" s="6">
        <v>25.77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134.36000000000001</v>
      </c>
      <c r="H235" s="6">
        <v>112.2</v>
      </c>
      <c r="I235" s="6">
        <v>5.52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137.51</v>
      </c>
      <c r="H236" s="6">
        <v>84.22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137.77000000000001</v>
      </c>
      <c r="H237" s="6">
        <v>14.75</v>
      </c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138.72999999999999</v>
      </c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125.2</v>
      </c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93.05</v>
      </c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96.58</v>
      </c>
      <c r="H241" s="6">
        <v>39.79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97.19</v>
      </c>
      <c r="H242" s="6">
        <v>78.86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98.2</v>
      </c>
      <c r="H243" s="6">
        <v>74.39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98.2</v>
      </c>
      <c r="H244" s="6">
        <v>73.900000000000006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100.65</v>
      </c>
      <c r="H245" s="6">
        <v>79.09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98.02</v>
      </c>
      <c r="H246" s="6">
        <v>91.38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96.15</v>
      </c>
      <c r="H247" s="6">
        <v>94.6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53.58</v>
      </c>
      <c r="G248" s="6">
        <v>94.9</v>
      </c>
      <c r="H248" s="6">
        <v>94.6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79.3</v>
      </c>
      <c r="G249" s="6">
        <v>94.45</v>
      </c>
      <c r="H249" s="6">
        <v>94.6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78.849999999999994</v>
      </c>
      <c r="G250" s="6">
        <v>94.6</v>
      </c>
      <c r="H250" s="6">
        <v>94.6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92.7</v>
      </c>
      <c r="G251" s="6">
        <v>76.900000000000006</v>
      </c>
      <c r="H251" s="6">
        <v>93.96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100.66</v>
      </c>
      <c r="G252" s="6">
        <v>87.14</v>
      </c>
      <c r="H252" s="6">
        <v>101.02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99.32</v>
      </c>
      <c r="G253" s="6">
        <v>88.13</v>
      </c>
      <c r="H253" s="6">
        <v>104.41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104.93</v>
      </c>
      <c r="G254" s="6">
        <v>76.94</v>
      </c>
      <c r="H254" s="6">
        <v>104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111.15</v>
      </c>
      <c r="G255" s="6">
        <v>74.38</v>
      </c>
      <c r="H255" s="6">
        <v>97.19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123.45</v>
      </c>
      <c r="G256" s="6">
        <v>75.25</v>
      </c>
      <c r="H256" s="6">
        <v>93.7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123.09</v>
      </c>
      <c r="G257" s="6">
        <v>74.84</v>
      </c>
      <c r="H257" s="6">
        <v>82.04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130.56</v>
      </c>
      <c r="G258" s="6">
        <v>76.150000000000006</v>
      </c>
      <c r="H258" s="6">
        <v>73.72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134.6</v>
      </c>
      <c r="G259" s="6">
        <v>76.67</v>
      </c>
      <c r="H259" s="6">
        <v>74.17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134.22</v>
      </c>
      <c r="G260" s="6">
        <v>85.13</v>
      </c>
      <c r="H260" s="6">
        <v>74.349999999999994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132.69999999999999</v>
      </c>
      <c r="G261" s="6">
        <v>100.8</v>
      </c>
      <c r="H261" s="6">
        <v>73.900000000000006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107.52</v>
      </c>
      <c r="H262" s="7">
        <v>67.83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1499.1100000000001</v>
      </c>
      <c r="G263" s="9">
        <f t="shared" si="12"/>
        <v>3129.400000000001</v>
      </c>
      <c r="H263" s="9">
        <f t="shared" si="12"/>
        <v>2400.4999999999995</v>
      </c>
      <c r="I263" s="9">
        <f t="shared" si="12"/>
        <v>147.91000000000003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2973.4846850000004</v>
      </c>
      <c r="G264" s="10">
        <f t="shared" si="13"/>
        <v>6207.1649000000025</v>
      </c>
      <c r="H264" s="10">
        <f t="shared" si="13"/>
        <v>4761.3917499999989</v>
      </c>
      <c r="I264" s="10">
        <f t="shared" si="13"/>
        <v>293.37948500000005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77</v>
      </c>
      <c r="L265" s="9" t="s">
        <v>20</v>
      </c>
      <c r="M265" s="2"/>
    </row>
    <row r="266" spans="1:13" ht="16.5" thickBot="1">
      <c r="A266" s="12">
        <f>A232</f>
        <v>1996</v>
      </c>
      <c r="B266" s="12" t="s">
        <v>21</v>
      </c>
      <c r="C266" s="12"/>
      <c r="D266" s="13">
        <f>SUM(C263:L263)</f>
        <v>7176.92</v>
      </c>
      <c r="E266" s="14" t="s">
        <v>17</v>
      </c>
      <c r="F266" s="14"/>
      <c r="G266" s="13">
        <f>D266*1.9835-1</f>
        <v>14234.420820000001</v>
      </c>
      <c r="H266" s="14" t="s">
        <v>22</v>
      </c>
      <c r="I266" s="12" t="s">
        <v>23</v>
      </c>
      <c r="J266" s="12"/>
      <c r="K266" s="15">
        <v>80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/>
      <c r="G270" s="6">
        <v>87.84</v>
      </c>
      <c r="H270" s="6">
        <v>68.13</v>
      </c>
      <c r="I270" s="6">
        <v>43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95.05</v>
      </c>
      <c r="H271" s="6">
        <v>67.75</v>
      </c>
      <c r="I271" s="6">
        <v>43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113.13</v>
      </c>
      <c r="H272" s="6">
        <v>93.68</v>
      </c>
      <c r="I272" s="6">
        <v>19.66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130.34</v>
      </c>
      <c r="H273" s="6">
        <v>114.53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130.78</v>
      </c>
      <c r="H274" s="6">
        <v>115.21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131.13999999999999</v>
      </c>
      <c r="H275" s="6">
        <v>87.69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131.1</v>
      </c>
      <c r="H276" s="6">
        <v>87.35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56.56</v>
      </c>
      <c r="H277" s="6">
        <v>94.38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/>
      <c r="H278" s="6">
        <v>99.83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22.24</v>
      </c>
      <c r="H279" s="6">
        <v>98.7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76.86</v>
      </c>
      <c r="H280" s="6">
        <v>89.62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84.7</v>
      </c>
      <c r="H281" s="6">
        <v>78.2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85.39</v>
      </c>
      <c r="H282" s="6">
        <v>71.989999999999995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111.1</v>
      </c>
      <c r="H283" s="6">
        <v>60.56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134.33000000000001</v>
      </c>
      <c r="H284" s="6">
        <v>43.08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>
        <v>138.09</v>
      </c>
      <c r="H285" s="6">
        <v>41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>
        <v>141.33000000000001</v>
      </c>
      <c r="H286" s="6">
        <v>41.74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50.15</v>
      </c>
      <c r="G287" s="6">
        <v>140.24</v>
      </c>
      <c r="H287" s="6">
        <v>43.36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81.290000000000006</v>
      </c>
      <c r="G288" s="6">
        <v>139.19</v>
      </c>
      <c r="H288" s="6">
        <v>44.2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80.09</v>
      </c>
      <c r="G289" s="6">
        <v>138.66999999999999</v>
      </c>
      <c r="H289" s="6">
        <v>55.09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79.22</v>
      </c>
      <c r="G290" s="6">
        <v>138.62</v>
      </c>
      <c r="H290" s="6">
        <v>58.6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78.25</v>
      </c>
      <c r="G291" s="6">
        <v>132.26</v>
      </c>
      <c r="H291" s="6">
        <v>50.33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79.3</v>
      </c>
      <c r="G292" s="6">
        <v>133.36000000000001</v>
      </c>
      <c r="H292" s="6">
        <v>45.4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58.28</v>
      </c>
      <c r="G293" s="6">
        <v>139.76</v>
      </c>
      <c r="H293" s="6">
        <v>45.4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18.260000000000002</v>
      </c>
      <c r="G294" s="6">
        <v>135.66999999999999</v>
      </c>
      <c r="H294" s="6">
        <v>45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>
        <v>137.03</v>
      </c>
      <c r="H295" s="6">
        <v>44.48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/>
      <c r="G296" s="6">
        <v>138.19</v>
      </c>
      <c r="H296" s="6">
        <v>43.95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47.87</v>
      </c>
      <c r="G297" s="6">
        <v>117.47</v>
      </c>
      <c r="H297" s="6">
        <v>43.5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76.47</v>
      </c>
      <c r="G298" s="6">
        <v>75.069999999999993</v>
      </c>
      <c r="H298" s="6">
        <v>43.8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78.42</v>
      </c>
      <c r="G299" s="6">
        <v>65.8</v>
      </c>
      <c r="H299" s="6">
        <v>43.58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67.040000000000006</v>
      </c>
      <c r="H300" s="7">
        <v>43</v>
      </c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727.6</v>
      </c>
      <c r="G301" s="9">
        <f t="shared" si="14"/>
        <v>3368.3500000000004</v>
      </c>
      <c r="H301" s="9">
        <f t="shared" si="14"/>
        <v>2003.1299999999999</v>
      </c>
      <c r="I301" s="9">
        <f t="shared" si="14"/>
        <v>105.66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1443.1946</v>
      </c>
      <c r="G302" s="10">
        <f t="shared" si="15"/>
        <v>6681.122225000001</v>
      </c>
      <c r="H302" s="10">
        <f t="shared" si="15"/>
        <v>3973.2083549999998</v>
      </c>
      <c r="I302" s="10">
        <f t="shared" si="15"/>
        <v>209.57660999999999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75</v>
      </c>
      <c r="L303" s="9" t="s">
        <v>20</v>
      </c>
      <c r="M303" s="2"/>
    </row>
    <row r="304" spans="1:13" ht="16.5" thickBot="1">
      <c r="A304" s="12">
        <f>A270</f>
        <v>1997</v>
      </c>
      <c r="B304" s="12" t="s">
        <v>21</v>
      </c>
      <c r="C304" s="12"/>
      <c r="D304" s="13">
        <f>SUM(C301:L301)</f>
        <v>6204.74</v>
      </c>
      <c r="E304" s="14" t="s">
        <v>17</v>
      </c>
      <c r="F304" s="14"/>
      <c r="G304" s="13">
        <f>D304*1.9835</f>
        <v>12307.101790000001</v>
      </c>
      <c r="H304" s="14" t="s">
        <v>22</v>
      </c>
      <c r="I304" s="12" t="s">
        <v>23</v>
      </c>
      <c r="J304" s="12"/>
      <c r="K304" s="15">
        <v>78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/>
      <c r="G308" s="6">
        <v>128.65</v>
      </c>
      <c r="H308" s="6"/>
      <c r="I308" s="6">
        <v>11.36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128.28</v>
      </c>
      <c r="H309" s="6"/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127.81</v>
      </c>
      <c r="H310" s="6"/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129.47</v>
      </c>
      <c r="H311" s="6"/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126.21</v>
      </c>
      <c r="H312" s="6"/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105.73</v>
      </c>
      <c r="H313" s="6"/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120.36</v>
      </c>
      <c r="H314" s="6"/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120.15</v>
      </c>
      <c r="H315" s="6">
        <v>61.18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121.51</v>
      </c>
      <c r="H316" s="6">
        <v>88.77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108.59</v>
      </c>
      <c r="H317" s="6">
        <v>107.21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99.52</v>
      </c>
      <c r="H318" s="6">
        <v>112.75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97.82</v>
      </c>
      <c r="H319" s="6">
        <v>111.65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96.2</v>
      </c>
      <c r="H320" s="6">
        <v>112.78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101.5</v>
      </c>
      <c r="H321" s="6">
        <v>113.04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48.9</v>
      </c>
      <c r="G322" s="6">
        <v>113.75</v>
      </c>
      <c r="H322" s="6">
        <v>110.4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71.37</v>
      </c>
      <c r="G323" s="6">
        <v>117.43</v>
      </c>
      <c r="H323" s="6">
        <v>106.5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88.96</v>
      </c>
      <c r="G324" s="6">
        <v>123.34</v>
      </c>
      <c r="H324" s="6">
        <v>106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97.79</v>
      </c>
      <c r="G325" s="6">
        <v>123.57</v>
      </c>
      <c r="H325" s="6">
        <v>105.04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115.97</v>
      </c>
      <c r="G326" s="6">
        <v>123.2</v>
      </c>
      <c r="H326" s="6">
        <v>104.81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134.12</v>
      </c>
      <c r="G327" s="6">
        <v>124.33</v>
      </c>
      <c r="H327" s="6">
        <v>105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135.69999999999999</v>
      </c>
      <c r="G328" s="6">
        <v>123.4</v>
      </c>
      <c r="H328" s="6">
        <v>96.91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137.77000000000001</v>
      </c>
      <c r="G329" s="6">
        <v>135.38999999999999</v>
      </c>
      <c r="H329" s="6">
        <v>87.96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139.72</v>
      </c>
      <c r="G330" s="6">
        <v>138.41</v>
      </c>
      <c r="H330" s="6">
        <v>87.4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138.08000000000001</v>
      </c>
      <c r="G331" s="6">
        <v>133.19999999999999</v>
      </c>
      <c r="H331" s="6">
        <v>86.95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135.15</v>
      </c>
      <c r="G332" s="6">
        <v>124.54</v>
      </c>
      <c r="H332" s="6">
        <v>80.040000000000006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133.47999999999999</v>
      </c>
      <c r="G333" s="6">
        <v>109.93</v>
      </c>
      <c r="H333" s="6">
        <v>73.27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131.76</v>
      </c>
      <c r="G334" s="6">
        <v>57.61</v>
      </c>
      <c r="H334" s="6">
        <v>65.17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131.33000000000001</v>
      </c>
      <c r="G335" s="6"/>
      <c r="H335" s="6">
        <v>49.05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134.79</v>
      </c>
      <c r="G336" s="6"/>
      <c r="H336" s="6">
        <v>38.43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136.35</v>
      </c>
      <c r="G337" s="6"/>
      <c r="H337" s="6">
        <v>32.880000000000003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/>
      <c r="H338" s="7">
        <v>32.880000000000003</v>
      </c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1911.2399999999998</v>
      </c>
      <c r="G339" s="9">
        <f t="shared" si="16"/>
        <v>3159.8999999999992</v>
      </c>
      <c r="H339" s="9">
        <f t="shared" si="16"/>
        <v>2076.0700000000002</v>
      </c>
      <c r="I339" s="9">
        <f t="shared" si="16"/>
        <v>11.36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3790.9445399999995</v>
      </c>
      <c r="G340" s="10">
        <f t="shared" si="17"/>
        <v>6267.6616499999982</v>
      </c>
      <c r="H340" s="10">
        <f t="shared" si="17"/>
        <v>4117.8848450000005</v>
      </c>
      <c r="I340" s="10">
        <f t="shared" si="17"/>
        <v>22.53256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68</v>
      </c>
      <c r="L341" s="9" t="s">
        <v>20</v>
      </c>
      <c r="M341" s="2"/>
    </row>
    <row r="342" spans="1:13" ht="16.5" thickBot="1">
      <c r="A342" s="12">
        <f>A308</f>
        <v>1998</v>
      </c>
      <c r="B342" s="12" t="s">
        <v>21</v>
      </c>
      <c r="C342" s="12"/>
      <c r="D342" s="13">
        <f>SUM(C339:L339)</f>
        <v>7158.5699999999988</v>
      </c>
      <c r="E342" s="14" t="s">
        <v>17</v>
      </c>
      <c r="F342" s="14"/>
      <c r="G342" s="13">
        <f>D342*1.9835+1</f>
        <v>14200.023594999999</v>
      </c>
      <c r="H342" s="14" t="s">
        <v>22</v>
      </c>
      <c r="I342" s="12" t="s">
        <v>23</v>
      </c>
      <c r="J342" s="12"/>
      <c r="K342" s="15">
        <v>79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/>
      <c r="G346" s="6">
        <v>84.7</v>
      </c>
      <c r="H346" s="6">
        <v>77.62</v>
      </c>
      <c r="I346" s="6">
        <v>71.400000000000006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93.4</v>
      </c>
      <c r="H347" s="6">
        <v>17.12</v>
      </c>
      <c r="I347" s="6">
        <v>65.349999999999994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98.49</v>
      </c>
      <c r="H348" s="6">
        <v>11.82</v>
      </c>
      <c r="I348" s="6">
        <v>64.900000000000006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109.43</v>
      </c>
      <c r="H349" s="6">
        <v>11.5</v>
      </c>
      <c r="I349" s="6">
        <v>32.18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116.08</v>
      </c>
      <c r="H350" s="6">
        <v>11.41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129.63</v>
      </c>
      <c r="H351" s="6">
        <v>11.2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128.81</v>
      </c>
      <c r="H352" s="6">
        <v>25.92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134.44999999999999</v>
      </c>
      <c r="H353" s="6">
        <v>67.150000000000006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137.86000000000001</v>
      </c>
      <c r="H354" s="6">
        <v>77.8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140.19999999999999</v>
      </c>
      <c r="H355" s="6">
        <v>99.95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140.4</v>
      </c>
      <c r="H356" s="6">
        <v>93.31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140.19999999999999</v>
      </c>
      <c r="H357" s="6">
        <v>83.21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137.53</v>
      </c>
      <c r="H358" s="6">
        <v>82.45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140.69</v>
      </c>
      <c r="H359" s="6">
        <v>82.79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134.05000000000001</v>
      </c>
      <c r="H360" s="6">
        <v>82.75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46.06</v>
      </c>
      <c r="G361" s="6">
        <v>132.74</v>
      </c>
      <c r="H361" s="6">
        <v>89.88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72.38</v>
      </c>
      <c r="G362" s="6">
        <v>129.78</v>
      </c>
      <c r="H362" s="6">
        <v>108.25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69.849999999999994</v>
      </c>
      <c r="G363" s="6">
        <v>123.64</v>
      </c>
      <c r="H363" s="6">
        <v>120.45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86.48</v>
      </c>
      <c r="G364" s="6">
        <v>125.26</v>
      </c>
      <c r="H364" s="6">
        <v>118.9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95.5</v>
      </c>
      <c r="G365" s="6">
        <v>123.2</v>
      </c>
      <c r="H365" s="6">
        <v>112.99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100.4</v>
      </c>
      <c r="G366" s="6">
        <v>121.55</v>
      </c>
      <c r="H366" s="6">
        <v>101.72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108.24</v>
      </c>
      <c r="G367" s="6">
        <v>121.9</v>
      </c>
      <c r="H367" s="6">
        <v>97.3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112.61</v>
      </c>
      <c r="G368" s="6">
        <v>118.32</v>
      </c>
      <c r="H368" s="6">
        <v>91.58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112.75</v>
      </c>
      <c r="G369" s="6">
        <v>118.25</v>
      </c>
      <c r="H369" s="6">
        <v>84.06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111.03</v>
      </c>
      <c r="G370" s="6">
        <v>117.89</v>
      </c>
      <c r="H370" s="6">
        <v>84.38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110.05</v>
      </c>
      <c r="G371" s="6">
        <v>116.6</v>
      </c>
      <c r="H371" s="6">
        <v>77.260000000000005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111.95</v>
      </c>
      <c r="G372" s="6">
        <v>116.05</v>
      </c>
      <c r="H372" s="6">
        <v>73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92.62</v>
      </c>
      <c r="G373" s="6">
        <v>120.9</v>
      </c>
      <c r="H373" s="6">
        <v>73.45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71.989999999999995</v>
      </c>
      <c r="G374" s="6">
        <v>125.64</v>
      </c>
      <c r="H374" s="6">
        <v>73.72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71.2</v>
      </c>
      <c r="G375" s="6">
        <v>123.32</v>
      </c>
      <c r="H375" s="6">
        <v>73.900000000000006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105.58</v>
      </c>
      <c r="H376" s="7">
        <v>74.349999999999994</v>
      </c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1373.1100000000001</v>
      </c>
      <c r="G377" s="9">
        <f t="shared" si="18"/>
        <v>3806.5400000000004</v>
      </c>
      <c r="H377" s="9">
        <f t="shared" si="18"/>
        <v>2291.19</v>
      </c>
      <c r="I377" s="9">
        <f t="shared" si="18"/>
        <v>233.83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2723.5636850000005</v>
      </c>
      <c r="G378" s="10">
        <f t="shared" si="19"/>
        <v>7550.2720900000013</v>
      </c>
      <c r="H378" s="10">
        <f t="shared" si="19"/>
        <v>4544.5753650000006</v>
      </c>
      <c r="I378" s="10">
        <f t="shared" si="19"/>
        <v>463.80180500000006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81</v>
      </c>
      <c r="L379" s="9" t="s">
        <v>20</v>
      </c>
      <c r="M379" s="2"/>
    </row>
    <row r="380" spans="1:13" ht="16.5" thickBot="1">
      <c r="A380" s="12">
        <f>A346</f>
        <v>1999</v>
      </c>
      <c r="B380" s="12" t="s">
        <v>21</v>
      </c>
      <c r="C380" s="12"/>
      <c r="D380" s="13">
        <f>SUM(C377:L377)</f>
        <v>7704.67</v>
      </c>
      <c r="E380" s="14" t="s">
        <v>17</v>
      </c>
      <c r="F380" s="14"/>
      <c r="G380" s="13">
        <f>SUM(C378:L378)</f>
        <v>15282.212945000003</v>
      </c>
      <c r="H380" s="14" t="s">
        <v>22</v>
      </c>
      <c r="I380" s="12" t="s">
        <v>23</v>
      </c>
      <c r="J380" s="12"/>
      <c r="K380" s="15">
        <v>81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31"/>
  </sheetPr>
  <dimension ref="A1:M418"/>
  <sheetViews>
    <sheetView defaultGridColor="0" topLeftCell="A387" colorId="22" zoomScale="87" workbookViewId="0">
      <selection activeCell="Q408" sqref="Q408"/>
    </sheetView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26</v>
      </c>
      <c r="B1" s="2"/>
      <c r="C1" s="2"/>
      <c r="D1" s="2"/>
      <c r="E1" s="2"/>
      <c r="F1" s="2"/>
      <c r="G1" s="1"/>
      <c r="H1" s="1"/>
      <c r="I1" s="2" t="s">
        <v>25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2000</v>
      </c>
      <c r="B4" s="5">
        <v>1</v>
      </c>
      <c r="C4" s="6"/>
      <c r="D4" s="6"/>
      <c r="E4" s="6"/>
      <c r="F4" s="6">
        <v>64.180000000000007</v>
      </c>
      <c r="G4" s="6">
        <v>101.43</v>
      </c>
      <c r="H4" s="6">
        <v>118.23</v>
      </c>
      <c r="I4" s="6">
        <v>15.3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64</v>
      </c>
      <c r="G5" s="6">
        <v>103.43</v>
      </c>
      <c r="H5" s="6">
        <v>118.25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63.48</v>
      </c>
      <c r="G6" s="6">
        <v>111.93</v>
      </c>
      <c r="H6" s="6">
        <v>114.5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62.26</v>
      </c>
      <c r="G7" s="6">
        <v>55.89</v>
      </c>
      <c r="H7" s="6">
        <v>101.6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78.12</v>
      </c>
      <c r="G8" s="6">
        <v>8.43</v>
      </c>
      <c r="H8" s="6">
        <v>98.33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85.59</v>
      </c>
      <c r="G9" s="6">
        <v>7.8</v>
      </c>
      <c r="H9" s="6">
        <v>98.65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90.52</v>
      </c>
      <c r="G10" s="6">
        <v>7.8</v>
      </c>
      <c r="H10" s="6">
        <v>106.8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90.83</v>
      </c>
      <c r="G11" s="6">
        <v>50.43</v>
      </c>
      <c r="H11" s="6">
        <v>110.41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90.1</v>
      </c>
      <c r="G12" s="6">
        <v>93.7</v>
      </c>
      <c r="H12" s="6">
        <v>110.43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112.78</v>
      </c>
      <c r="G13" s="6">
        <v>111.93</v>
      </c>
      <c r="H13" s="6">
        <v>109.85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118.62</v>
      </c>
      <c r="G14" s="6">
        <v>115.06</v>
      </c>
      <c r="H14" s="6">
        <v>110.29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121.9</v>
      </c>
      <c r="G15" s="6">
        <v>138.09</v>
      </c>
      <c r="H15" s="6">
        <v>110.07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128.5</v>
      </c>
      <c r="G16" s="6">
        <v>143.32</v>
      </c>
      <c r="H16" s="6">
        <v>110.55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123</v>
      </c>
      <c r="G17" s="6">
        <v>144.86000000000001</v>
      </c>
      <c r="H17" s="6">
        <v>110.87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122.59</v>
      </c>
      <c r="G18" s="6">
        <v>144.32</v>
      </c>
      <c r="H18" s="6">
        <v>111.62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94.67</v>
      </c>
      <c r="G19" s="6">
        <v>144.80000000000001</v>
      </c>
      <c r="H19" s="6">
        <v>112.29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120.33</v>
      </c>
      <c r="G20" s="6">
        <v>145.66999999999999</v>
      </c>
      <c r="H20" s="6">
        <v>109.47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121.3</v>
      </c>
      <c r="G21" s="6">
        <v>143.79</v>
      </c>
      <c r="H21" s="6">
        <v>105.07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130.4</v>
      </c>
      <c r="G22" s="6">
        <v>137.96</v>
      </c>
      <c r="H22" s="6">
        <v>99.04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110.79</v>
      </c>
      <c r="G23" s="6">
        <v>121.13</v>
      </c>
      <c r="H23" s="6">
        <v>93.95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77.81</v>
      </c>
      <c r="G24" s="6">
        <v>121.71</v>
      </c>
      <c r="H24" s="6">
        <v>79.180000000000007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80.14</v>
      </c>
      <c r="G25" s="6">
        <v>118.32</v>
      </c>
      <c r="H25" s="6">
        <v>78.010000000000005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80.569999999999993</v>
      </c>
      <c r="G26" s="6">
        <v>116.89</v>
      </c>
      <c r="H26" s="6">
        <v>77.95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82.13</v>
      </c>
      <c r="G27" s="6">
        <v>116.65</v>
      </c>
      <c r="H27" s="6">
        <v>77.5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83.94</v>
      </c>
      <c r="G28" s="6">
        <v>117.96</v>
      </c>
      <c r="H28" s="6">
        <v>77.5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103.48</v>
      </c>
      <c r="G29" s="6">
        <v>118.15</v>
      </c>
      <c r="H29" s="6">
        <v>77.5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111.59</v>
      </c>
      <c r="G30" s="6">
        <v>117.35</v>
      </c>
      <c r="H30" s="6">
        <v>77.05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110.57</v>
      </c>
      <c r="G31" s="6">
        <v>117.7</v>
      </c>
      <c r="H31" s="6">
        <v>71.33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109.94</v>
      </c>
      <c r="G32" s="6">
        <v>117.7</v>
      </c>
      <c r="H32" s="6">
        <v>62.87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13.38</v>
      </c>
      <c r="F33" s="6">
        <v>107.85</v>
      </c>
      <c r="G33" s="6">
        <v>117.7</v>
      </c>
      <c r="H33" s="6">
        <v>63.1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54.62</v>
      </c>
      <c r="F34" s="8" t="s">
        <v>16</v>
      </c>
      <c r="G34" s="6">
        <v>116.74</v>
      </c>
      <c r="H34" s="7">
        <v>54.38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68</v>
      </c>
      <c r="F35" s="9">
        <f t="shared" si="0"/>
        <v>2941.9800000000005</v>
      </c>
      <c r="G35" s="9">
        <f t="shared" si="0"/>
        <v>3328.6399999999994</v>
      </c>
      <c r="H35" s="9">
        <f t="shared" si="0"/>
        <v>2956.6399999999994</v>
      </c>
      <c r="I35" s="9">
        <f t="shared" si="0"/>
        <v>15.3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134.87800000000001</v>
      </c>
      <c r="F36" s="10">
        <f t="shared" si="1"/>
        <v>5835.4173300000011</v>
      </c>
      <c r="G36" s="10">
        <f t="shared" si="1"/>
        <v>6602.3574399999989</v>
      </c>
      <c r="H36" s="10">
        <f t="shared" si="1"/>
        <v>5864.4954399999988</v>
      </c>
      <c r="I36" s="10">
        <f t="shared" si="1"/>
        <v>30.347550000000002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95</v>
      </c>
      <c r="L37" s="9" t="s">
        <v>20</v>
      </c>
      <c r="M37" s="2"/>
    </row>
    <row r="38" spans="1:13" ht="16.5" thickBot="1">
      <c r="A38" s="12">
        <f>A4</f>
        <v>2000</v>
      </c>
      <c r="B38" s="12" t="s">
        <v>21</v>
      </c>
      <c r="C38" s="12"/>
      <c r="D38" s="13">
        <f>SUM(C35:L35)</f>
        <v>9310.5599999999977</v>
      </c>
      <c r="E38" s="14" t="s">
        <v>17</v>
      </c>
      <c r="F38" s="14"/>
      <c r="G38" s="13">
        <f>D38*1.9835</f>
        <v>18467.495759999994</v>
      </c>
      <c r="H38" s="14" t="s">
        <v>22</v>
      </c>
      <c r="I38" s="12" t="s">
        <v>23</v>
      </c>
      <c r="J38" s="12"/>
      <c r="K38" s="15">
        <v>95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24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2001</v>
      </c>
      <c r="B42" s="5">
        <v>1</v>
      </c>
      <c r="C42" s="6"/>
      <c r="D42" s="6"/>
      <c r="E42" s="6"/>
      <c r="F42" s="6"/>
      <c r="G42" s="6">
        <v>114.96</v>
      </c>
      <c r="H42" s="6">
        <v>49.88</v>
      </c>
      <c r="I42" s="6">
        <v>54.48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107.53</v>
      </c>
      <c r="H43" s="6">
        <v>78.36</v>
      </c>
      <c r="I43" s="6">
        <v>15.51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102.93</v>
      </c>
      <c r="H44" s="6">
        <v>91.34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103</v>
      </c>
      <c r="H45" s="6">
        <v>98.85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98.44</v>
      </c>
      <c r="H46" s="6">
        <v>123.63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87.88</v>
      </c>
      <c r="H47" s="6">
        <v>134.16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85.9</v>
      </c>
      <c r="H48" s="6">
        <v>131.74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84.1</v>
      </c>
      <c r="H49" s="6">
        <v>131.85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82.65</v>
      </c>
      <c r="H50" s="6">
        <v>133.16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85.94</v>
      </c>
      <c r="H51" s="6">
        <v>133.32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86.03</v>
      </c>
      <c r="H52" s="6">
        <v>133.6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87.22</v>
      </c>
      <c r="H53" s="6">
        <v>134.1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88.92</v>
      </c>
      <c r="H54" s="6">
        <v>132.94999999999999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90.48</v>
      </c>
      <c r="H55" s="6">
        <v>128.66999999999999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100.38</v>
      </c>
      <c r="H56" s="6">
        <v>118.66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106.6</v>
      </c>
      <c r="H57" s="6">
        <v>107.98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106.7</v>
      </c>
      <c r="H58" s="6">
        <v>98.88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114.35</v>
      </c>
      <c r="H59" s="6">
        <v>90.37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71.650000000000006</v>
      </c>
      <c r="H60" s="6">
        <v>90.84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16.010000000000002</v>
      </c>
      <c r="H61" s="6">
        <v>85.96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/>
      <c r="H62" s="6">
        <v>83.92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16.73</v>
      </c>
      <c r="G63" s="6"/>
      <c r="H63" s="6">
        <v>83.19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26.2</v>
      </c>
      <c r="G64" s="6"/>
      <c r="H64" s="6">
        <v>89.91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24.3</v>
      </c>
      <c r="G65" s="6"/>
      <c r="H65" s="6">
        <v>90.11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58.66</v>
      </c>
      <c r="G66" s="6"/>
      <c r="H66" s="6">
        <v>83.85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82.6</v>
      </c>
      <c r="G67" s="6"/>
      <c r="H67" s="6">
        <v>82.61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86.01</v>
      </c>
      <c r="G68" s="6"/>
      <c r="H68" s="6">
        <v>82.41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109.79</v>
      </c>
      <c r="G69" s="6"/>
      <c r="H69" s="6">
        <v>86.61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117.1</v>
      </c>
      <c r="G70" s="6"/>
      <c r="H70" s="6">
        <v>95.43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115.42</v>
      </c>
      <c r="G71" s="6"/>
      <c r="H71" s="6">
        <v>88.08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/>
      <c r="H72" s="7">
        <v>76</v>
      </c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636.80999999999995</v>
      </c>
      <c r="G73" s="9">
        <f t="shared" si="2"/>
        <v>1821.67</v>
      </c>
      <c r="H73" s="9">
        <f t="shared" si="2"/>
        <v>3170.42</v>
      </c>
      <c r="I73" s="9">
        <f t="shared" si="2"/>
        <v>69.989999999999995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>C73*1.9835</f>
        <v>0</v>
      </c>
      <c r="D74" s="10">
        <f>D73*1.9835</f>
        <v>0</v>
      </c>
      <c r="E74" s="10">
        <f>E73*1.9835</f>
        <v>0</v>
      </c>
      <c r="F74" s="10">
        <f>F73*1.9835</f>
        <v>1263.112635</v>
      </c>
      <c r="G74" s="10">
        <f>G73*1.9835</f>
        <v>3613.2824450000003</v>
      </c>
      <c r="H74" s="10">
        <f>H73*1.9835-1</f>
        <v>6287.5280700000003</v>
      </c>
      <c r="I74" s="10">
        <f>I73*1.9835</f>
        <v>138.825165</v>
      </c>
      <c r="J74" s="10">
        <f>J73*1.9835</f>
        <v>0</v>
      </c>
      <c r="K74" s="10">
        <f>K73*1.9835</f>
        <v>0</v>
      </c>
      <c r="L74" s="10">
        <f>L73*1.9835</f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62</v>
      </c>
      <c r="L75" s="9" t="s">
        <v>20</v>
      </c>
      <c r="M75" s="2"/>
    </row>
    <row r="76" spans="1:13" ht="16.5" thickBot="1">
      <c r="A76" s="12">
        <f>A42</f>
        <v>2001</v>
      </c>
      <c r="B76" s="12" t="s">
        <v>21</v>
      </c>
      <c r="C76" s="12"/>
      <c r="D76" s="13">
        <f>SUM(C73:L73)</f>
        <v>5698.8899999999994</v>
      </c>
      <c r="E76" s="14" t="s">
        <v>17</v>
      </c>
      <c r="F76" s="14"/>
      <c r="G76" s="13">
        <f>D76*1.9835-1</f>
        <v>11302.748314999999</v>
      </c>
      <c r="H76" s="14" t="s">
        <v>22</v>
      </c>
      <c r="I76" s="12" t="s">
        <v>23</v>
      </c>
      <c r="J76" s="12"/>
      <c r="K76" s="15">
        <v>73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2002</v>
      </c>
      <c r="B80" s="5">
        <v>1</v>
      </c>
      <c r="C80" s="6"/>
      <c r="D80" s="6"/>
      <c r="E80" s="6"/>
      <c r="F80" s="6"/>
      <c r="G80" s="6">
        <v>121.65</v>
      </c>
      <c r="H80" s="6">
        <v>76.150000000000006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128.68</v>
      </c>
      <c r="H81" s="6">
        <v>79.88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123</v>
      </c>
      <c r="H82" s="6">
        <v>92.3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113.54</v>
      </c>
      <c r="H83" s="6">
        <v>98.24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106.61</v>
      </c>
      <c r="H84" s="6">
        <v>97.99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7.6</v>
      </c>
      <c r="G85" s="6">
        <v>107.14</v>
      </c>
      <c r="H85" s="6">
        <v>97.5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16.600000000000001</v>
      </c>
      <c r="G86" s="6">
        <v>107.7</v>
      </c>
      <c r="H86" s="6">
        <v>96.23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16.600000000000001</v>
      </c>
      <c r="G87" s="6">
        <v>107.4</v>
      </c>
      <c r="H87" s="6">
        <v>93.05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16.600000000000001</v>
      </c>
      <c r="G88" s="6">
        <v>107.83</v>
      </c>
      <c r="H88" s="6">
        <v>85.17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16.600000000000001</v>
      </c>
      <c r="G89" s="6">
        <v>106.88</v>
      </c>
      <c r="H89" s="6">
        <v>72.83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16.600000000000001</v>
      </c>
      <c r="G90" s="6">
        <v>104.85</v>
      </c>
      <c r="H90" s="6">
        <v>66.34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16.600000000000001</v>
      </c>
      <c r="G91" s="6">
        <v>108.11</v>
      </c>
      <c r="H91" s="6">
        <v>64.510000000000005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18.309999999999999</v>
      </c>
      <c r="G92" s="6">
        <v>104.31</v>
      </c>
      <c r="H92" s="6">
        <v>31.15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>
        <v>19.02</v>
      </c>
      <c r="G93" s="6">
        <v>104</v>
      </c>
      <c r="H93" s="6"/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18.3</v>
      </c>
      <c r="G94" s="6">
        <v>104</v>
      </c>
      <c r="H94" s="6"/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18.25</v>
      </c>
      <c r="G95" s="6">
        <v>106.55</v>
      </c>
      <c r="H95" s="6"/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18.600000000000001</v>
      </c>
      <c r="G96" s="6">
        <v>107.36</v>
      </c>
      <c r="H96" s="6"/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18.96</v>
      </c>
      <c r="G97" s="6">
        <v>103.17</v>
      </c>
      <c r="H97" s="6"/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18.07</v>
      </c>
      <c r="G98" s="6">
        <v>100.22</v>
      </c>
      <c r="H98" s="6"/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39.51</v>
      </c>
      <c r="G99" s="6">
        <v>99.39</v>
      </c>
      <c r="H99" s="6"/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60.69</v>
      </c>
      <c r="G100" s="6">
        <v>100.06</v>
      </c>
      <c r="H100" s="6"/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64.959999999999994</v>
      </c>
      <c r="G101" s="6">
        <v>103.48</v>
      </c>
      <c r="H101" s="6"/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82.97</v>
      </c>
      <c r="G102" s="6">
        <v>103.46</v>
      </c>
      <c r="H102" s="6"/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95.93</v>
      </c>
      <c r="G103" s="6">
        <v>103.34</v>
      </c>
      <c r="H103" s="6"/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103.67</v>
      </c>
      <c r="G104" s="6">
        <v>103.55</v>
      </c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123</v>
      </c>
      <c r="G105" s="6">
        <v>103.71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134</v>
      </c>
      <c r="G106" s="6">
        <v>103.96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142</v>
      </c>
      <c r="G107" s="6">
        <v>104.07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150</v>
      </c>
      <c r="G108" s="6">
        <v>98.01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152</v>
      </c>
      <c r="G109" s="6">
        <v>71.42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69</v>
      </c>
      <c r="H110" s="7"/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3">SUM(C80:C110)</f>
        <v>0</v>
      </c>
      <c r="D111" s="9">
        <f t="shared" si="3"/>
        <v>0</v>
      </c>
      <c r="E111" s="9">
        <f t="shared" si="3"/>
        <v>0</v>
      </c>
      <c r="F111" s="9">
        <f t="shared" si="3"/>
        <v>1385.44</v>
      </c>
      <c r="G111" s="9">
        <f t="shared" si="3"/>
        <v>3236.4500000000003</v>
      </c>
      <c r="H111" s="9">
        <f t="shared" si="3"/>
        <v>1051.3399999999999</v>
      </c>
      <c r="I111" s="9">
        <f t="shared" si="3"/>
        <v>0</v>
      </c>
      <c r="J111" s="9">
        <f t="shared" si="3"/>
        <v>0</v>
      </c>
      <c r="K111" s="9">
        <f t="shared" si="3"/>
        <v>0</v>
      </c>
      <c r="L111" s="9">
        <f t="shared" si="3"/>
        <v>0</v>
      </c>
      <c r="M111" s="2"/>
    </row>
    <row r="112" spans="1:13" ht="15.75">
      <c r="A112" s="2" t="s">
        <v>18</v>
      </c>
      <c r="B112" s="2"/>
      <c r="C112" s="10">
        <f t="shared" ref="C112:L112" si="4">C111*1.9835</f>
        <v>0</v>
      </c>
      <c r="D112" s="10">
        <f t="shared" si="4"/>
        <v>0</v>
      </c>
      <c r="E112" s="10">
        <f t="shared" si="4"/>
        <v>0</v>
      </c>
      <c r="F112" s="10">
        <f t="shared" si="4"/>
        <v>2748.0202400000003</v>
      </c>
      <c r="G112" s="10">
        <f t="shared" si="4"/>
        <v>6419.4985750000005</v>
      </c>
      <c r="H112" s="10">
        <f t="shared" si="4"/>
        <v>2085.3328899999997</v>
      </c>
      <c r="I112" s="10">
        <f t="shared" si="4"/>
        <v>0</v>
      </c>
      <c r="J112" s="10">
        <f t="shared" si="4"/>
        <v>0</v>
      </c>
      <c r="K112" s="10">
        <f t="shared" si="4"/>
        <v>0</v>
      </c>
      <c r="L112" s="10">
        <f t="shared" si="4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69</v>
      </c>
      <c r="L113" s="9" t="s">
        <v>20</v>
      </c>
      <c r="M113" s="2"/>
    </row>
    <row r="114" spans="1:13" ht="16.5" thickBot="1">
      <c r="A114" s="12">
        <f>A80</f>
        <v>2002</v>
      </c>
      <c r="B114" s="12" t="s">
        <v>21</v>
      </c>
      <c r="C114" s="12"/>
      <c r="D114" s="13">
        <f>SUM(C111:L111)</f>
        <v>5673.2300000000005</v>
      </c>
      <c r="E114" s="14" t="s">
        <v>17</v>
      </c>
      <c r="F114" s="14"/>
      <c r="G114" s="13">
        <f>D114*1.9835</f>
        <v>11252.851705000001</v>
      </c>
      <c r="H114" s="14" t="s">
        <v>22</v>
      </c>
      <c r="I114" s="12" t="s">
        <v>23</v>
      </c>
      <c r="J114" s="12"/>
      <c r="K114" s="15">
        <v>69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t="s">
        <v>24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2003</v>
      </c>
      <c r="B118" s="5">
        <v>1</v>
      </c>
      <c r="C118" s="6"/>
      <c r="D118" s="6"/>
      <c r="E118" s="6"/>
      <c r="F118" s="6"/>
      <c r="G118" s="6">
        <v>32.340000000000003</v>
      </c>
      <c r="H118" s="6">
        <v>92.12</v>
      </c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32.479999999999997</v>
      </c>
      <c r="H119" s="6">
        <v>92.44</v>
      </c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24.95</v>
      </c>
      <c r="H120" s="6">
        <v>93.1</v>
      </c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50.12</v>
      </c>
      <c r="H121" s="6">
        <v>93.79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92.35</v>
      </c>
      <c r="H122" s="6">
        <v>94.68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91.44</v>
      </c>
      <c r="H123" s="6">
        <v>90.79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90.18</v>
      </c>
      <c r="H124" s="6">
        <v>89.33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92.97</v>
      </c>
      <c r="H125" s="6">
        <v>89.78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94.52</v>
      </c>
      <c r="H126" s="6">
        <v>90.79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92.54</v>
      </c>
      <c r="H127" s="6">
        <v>88.11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93.55</v>
      </c>
      <c r="H128" s="6">
        <v>91.9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91.29</v>
      </c>
      <c r="H129" s="6">
        <v>92.2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89.64</v>
      </c>
      <c r="H130" s="6">
        <v>85.29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95.64</v>
      </c>
      <c r="H131" s="6">
        <v>55.52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96.35</v>
      </c>
      <c r="H132" s="6">
        <v>9.9700000000000006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>
        <v>9.5</v>
      </c>
      <c r="G133" s="6">
        <v>92.9</v>
      </c>
      <c r="H133" s="6"/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>
        <v>15.86</v>
      </c>
      <c r="G134" s="6">
        <v>90.62</v>
      </c>
      <c r="H134" s="6"/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>
        <v>14.92</v>
      </c>
      <c r="G135" s="6">
        <v>88.34</v>
      </c>
      <c r="H135" s="6"/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>
        <v>15.22</v>
      </c>
      <c r="G136" s="6">
        <v>89.77</v>
      </c>
      <c r="H136" s="6"/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>
        <v>17.36</v>
      </c>
      <c r="G137" s="6">
        <v>90.66</v>
      </c>
      <c r="H137" s="6"/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>
        <v>17.88</v>
      </c>
      <c r="G138" s="6">
        <v>95.06</v>
      </c>
      <c r="H138" s="6"/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>
        <v>17.489999999999998</v>
      </c>
      <c r="G139" s="6">
        <v>93.41</v>
      </c>
      <c r="H139" s="6"/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>
        <v>17.670000000000002</v>
      </c>
      <c r="G140" s="6">
        <v>90.641000000000005</v>
      </c>
      <c r="H140" s="6"/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>
        <v>16.510000000000002</v>
      </c>
      <c r="G141" s="6">
        <v>89.1</v>
      </c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>
        <v>14.51</v>
      </c>
      <c r="G142" s="6">
        <v>89.39</v>
      </c>
      <c r="H142" s="6"/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>
        <v>17.399999999999999</v>
      </c>
      <c r="G143" s="6">
        <v>90.62</v>
      </c>
      <c r="H143" s="6"/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>
        <v>17.420000000000002</v>
      </c>
      <c r="G144" s="6">
        <v>90.84</v>
      </c>
      <c r="H144" s="6"/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>
        <v>17.16</v>
      </c>
      <c r="G145" s="6">
        <v>91.68</v>
      </c>
      <c r="H145" s="6"/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>
        <v>16.43</v>
      </c>
      <c r="G146" s="6">
        <v>91.7</v>
      </c>
      <c r="H146" s="6"/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>
        <v>27.01</v>
      </c>
      <c r="G147" s="6">
        <v>91.13</v>
      </c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92.39</v>
      </c>
      <c r="H148" s="7"/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5">SUM(C118:C148)</f>
        <v>0</v>
      </c>
      <c r="D149" s="9">
        <f t="shared" si="5"/>
        <v>0</v>
      </c>
      <c r="E149" s="9">
        <f t="shared" si="5"/>
        <v>0</v>
      </c>
      <c r="F149" s="9">
        <f t="shared" si="5"/>
        <v>252.34</v>
      </c>
      <c r="G149" s="9">
        <f t="shared" si="5"/>
        <v>2618.6109999999994</v>
      </c>
      <c r="H149" s="9">
        <f t="shared" si="5"/>
        <v>1249.81</v>
      </c>
      <c r="I149" s="9">
        <f t="shared" si="5"/>
        <v>0</v>
      </c>
      <c r="J149" s="9">
        <f t="shared" si="5"/>
        <v>0</v>
      </c>
      <c r="K149" s="9">
        <f t="shared" si="5"/>
        <v>0</v>
      </c>
      <c r="L149" s="9">
        <f t="shared" si="5"/>
        <v>0</v>
      </c>
      <c r="M149" s="2"/>
    </row>
    <row r="150" spans="1:13" ht="15.75">
      <c r="A150" s="2" t="s">
        <v>18</v>
      </c>
      <c r="B150" s="2"/>
      <c r="C150" s="10">
        <f t="shared" ref="C150:L150" si="6">C149*1.9835</f>
        <v>0</v>
      </c>
      <c r="D150" s="10">
        <f t="shared" si="6"/>
        <v>0</v>
      </c>
      <c r="E150" s="10">
        <f t="shared" si="6"/>
        <v>0</v>
      </c>
      <c r="F150" s="10">
        <f t="shared" si="6"/>
        <v>500.51639</v>
      </c>
      <c r="G150" s="10">
        <f t="shared" si="6"/>
        <v>5194.0149184999991</v>
      </c>
      <c r="H150" s="10">
        <f t="shared" si="6"/>
        <v>2478.9981349999998</v>
      </c>
      <c r="I150" s="10">
        <f t="shared" si="6"/>
        <v>0</v>
      </c>
      <c r="J150" s="10">
        <f t="shared" si="6"/>
        <v>0</v>
      </c>
      <c r="K150" s="10">
        <f t="shared" si="6"/>
        <v>0</v>
      </c>
      <c r="L150" s="10">
        <f t="shared" si="6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61</v>
      </c>
      <c r="L151" s="9" t="s">
        <v>20</v>
      </c>
      <c r="M151" s="2"/>
    </row>
    <row r="152" spans="1:13" ht="16.5" thickBot="1">
      <c r="A152" s="12">
        <f>A118</f>
        <v>2003</v>
      </c>
      <c r="B152" s="12" t="s">
        <v>21</v>
      </c>
      <c r="C152" s="12"/>
      <c r="D152" s="13">
        <f>SUM(C149:L149)</f>
        <v>4120.7609999999995</v>
      </c>
      <c r="E152" s="14" t="s">
        <v>17</v>
      </c>
      <c r="F152" s="14"/>
      <c r="G152" s="13">
        <f>D152*1.9835</f>
        <v>8173.5294434999996</v>
      </c>
      <c r="H152" s="14" t="s">
        <v>22</v>
      </c>
      <c r="I152" s="12" t="s">
        <v>23</v>
      </c>
      <c r="J152" s="12"/>
      <c r="K152" s="15">
        <v>61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t="s">
        <v>24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2004</v>
      </c>
      <c r="B156" s="5">
        <v>1</v>
      </c>
      <c r="C156" s="6"/>
      <c r="D156" s="6"/>
      <c r="E156" s="6"/>
      <c r="F156" s="6">
        <v>29.86</v>
      </c>
      <c r="G156" s="6">
        <v>29.79</v>
      </c>
      <c r="H156" s="6">
        <v>37.340000000000003</v>
      </c>
      <c r="I156" s="6">
        <v>6.54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36.659999999999997</v>
      </c>
      <c r="G157" s="6">
        <v>27.61</v>
      </c>
      <c r="H157" s="6">
        <v>31.38</v>
      </c>
      <c r="I157" s="6">
        <v>5.62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38.729999999999997</v>
      </c>
      <c r="G158" s="6">
        <v>22.64</v>
      </c>
      <c r="H158" s="6">
        <v>26.2</v>
      </c>
      <c r="I158" s="6">
        <v>5.15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41.95</v>
      </c>
      <c r="G159" s="6">
        <v>22.03</v>
      </c>
      <c r="H159" s="6">
        <v>22.43</v>
      </c>
      <c r="I159" s="6">
        <v>5.3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41.92</v>
      </c>
      <c r="G160" s="6">
        <v>21.16</v>
      </c>
      <c r="H160" s="6">
        <v>19.89</v>
      </c>
      <c r="I160" s="6">
        <v>7.72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40.67</v>
      </c>
      <c r="G161" s="6">
        <v>19.64</v>
      </c>
      <c r="H161" s="6">
        <v>18.850000000000001</v>
      </c>
      <c r="I161" s="6">
        <v>8.1999999999999993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40.21</v>
      </c>
      <c r="G162" s="6">
        <v>20.32</v>
      </c>
      <c r="H162" s="6">
        <v>18.34</v>
      </c>
      <c r="I162" s="6">
        <v>7.63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37.700000000000003</v>
      </c>
      <c r="G163" s="6">
        <v>18.39</v>
      </c>
      <c r="H163" s="6">
        <v>18.170000000000002</v>
      </c>
      <c r="I163" s="6">
        <v>7.06</v>
      </c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35.6</v>
      </c>
      <c r="G164" s="6">
        <v>18.48</v>
      </c>
      <c r="H164" s="6">
        <v>17.53</v>
      </c>
      <c r="I164" s="6">
        <v>5.55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35.549999999999997</v>
      </c>
      <c r="G165" s="6">
        <v>18.46</v>
      </c>
      <c r="H165" s="6">
        <v>18.559999999999999</v>
      </c>
      <c r="I165" s="6">
        <v>5.0999999999999996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34.44</v>
      </c>
      <c r="G166" s="6">
        <v>18.809999999999999</v>
      </c>
      <c r="H166" s="6">
        <v>20.87</v>
      </c>
      <c r="I166" s="6">
        <v>5.1100000000000003</v>
      </c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32.729999999999997</v>
      </c>
      <c r="G167" s="6">
        <v>52.73</v>
      </c>
      <c r="H167" s="6">
        <v>19.59</v>
      </c>
      <c r="I167" s="6">
        <v>5.69</v>
      </c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29.82</v>
      </c>
      <c r="G168" s="6">
        <v>39.96</v>
      </c>
      <c r="H168" s="6">
        <v>18.21</v>
      </c>
      <c r="I168" s="6">
        <v>5.47</v>
      </c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28.43</v>
      </c>
      <c r="G169" s="6">
        <v>29.33</v>
      </c>
      <c r="H169" s="6">
        <v>14.93</v>
      </c>
      <c r="I169" s="6">
        <v>6.12</v>
      </c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36.28</v>
      </c>
      <c r="G170" s="6">
        <v>29.1</v>
      </c>
      <c r="H170" s="6">
        <v>15.49</v>
      </c>
      <c r="I170" s="6">
        <v>8.42</v>
      </c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44.58</v>
      </c>
      <c r="G171" s="6">
        <v>34.61</v>
      </c>
      <c r="H171" s="6">
        <v>17.170000000000002</v>
      </c>
      <c r="I171" s="6">
        <v>2.81</v>
      </c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33.630000000000003</v>
      </c>
      <c r="G172" s="6">
        <v>41.8</v>
      </c>
      <c r="H172" s="6">
        <v>18.72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23.18</v>
      </c>
      <c r="G173" s="6">
        <v>37.39</v>
      </c>
      <c r="H173" s="6">
        <v>16.68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21.59</v>
      </c>
      <c r="G174" s="6">
        <v>42.58</v>
      </c>
      <c r="H174" s="6">
        <v>15.44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23.28</v>
      </c>
      <c r="G175" s="6">
        <v>42.02</v>
      </c>
      <c r="H175" s="6">
        <v>14.66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20.83</v>
      </c>
      <c r="G176" s="6">
        <v>40.090000000000003</v>
      </c>
      <c r="H176" s="6">
        <v>14.39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19.54</v>
      </c>
      <c r="G177" s="6">
        <v>42.15</v>
      </c>
      <c r="H177" s="6">
        <v>12.06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30.81</v>
      </c>
      <c r="G178" s="6">
        <v>42.52</v>
      </c>
      <c r="H178" s="6">
        <v>11.39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40.479999999999997</v>
      </c>
      <c r="F179" s="6">
        <v>39.67</v>
      </c>
      <c r="G179" s="6">
        <v>42.94</v>
      </c>
      <c r="H179" s="6">
        <v>11.65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39.68</v>
      </c>
      <c r="F180" s="6">
        <v>38.92</v>
      </c>
      <c r="G180" s="6">
        <v>45.93</v>
      </c>
      <c r="H180" s="6">
        <v>10.46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37.86</v>
      </c>
      <c r="F181" s="6">
        <v>39.1</v>
      </c>
      <c r="G181" s="6">
        <v>45.55</v>
      </c>
      <c r="H181" s="6">
        <v>10.44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36</v>
      </c>
      <c r="F182" s="6">
        <v>36.21</v>
      </c>
      <c r="G182" s="6">
        <v>39.14</v>
      </c>
      <c r="H182" s="6">
        <v>9.17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33.46</v>
      </c>
      <c r="F183" s="6">
        <v>27.5</v>
      </c>
      <c r="G183" s="6">
        <v>37.36</v>
      </c>
      <c r="H183" s="6">
        <v>8.52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32.049999999999997</v>
      </c>
      <c r="F184" s="6">
        <v>22.89</v>
      </c>
      <c r="G184" s="6">
        <v>40.96</v>
      </c>
      <c r="H184" s="6">
        <v>8.43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30.59</v>
      </c>
      <c r="F185" s="6">
        <v>26.31</v>
      </c>
      <c r="G185" s="6">
        <v>41.99</v>
      </c>
      <c r="H185" s="6">
        <v>7.96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>
        <v>29.16</v>
      </c>
      <c r="F186" s="8" t="s">
        <v>16</v>
      </c>
      <c r="G186" s="6">
        <v>41.69</v>
      </c>
      <c r="H186" s="7">
        <v>7.05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7">SUM(C156:C186)</f>
        <v>0</v>
      </c>
      <c r="D187" s="9">
        <f t="shared" si="7"/>
        <v>0</v>
      </c>
      <c r="E187" s="9">
        <f t="shared" si="7"/>
        <v>279.27999999999997</v>
      </c>
      <c r="F187" s="9">
        <f t="shared" si="7"/>
        <v>988.58999999999992</v>
      </c>
      <c r="G187" s="9">
        <f t="shared" si="7"/>
        <v>1047.1699999999998</v>
      </c>
      <c r="H187" s="9">
        <f t="shared" si="7"/>
        <v>511.97</v>
      </c>
      <c r="I187" s="9">
        <f t="shared" si="7"/>
        <v>97.490000000000009</v>
      </c>
      <c r="J187" s="9">
        <f t="shared" si="7"/>
        <v>0</v>
      </c>
      <c r="K187" s="9">
        <f t="shared" si="7"/>
        <v>0</v>
      </c>
      <c r="L187" s="9">
        <f t="shared" si="7"/>
        <v>0</v>
      </c>
      <c r="M187" s="2"/>
    </row>
    <row r="188" spans="1:13" ht="15.75">
      <c r="A188" s="2" t="s">
        <v>18</v>
      </c>
      <c r="B188" s="2"/>
      <c r="C188" s="10">
        <f t="shared" ref="C188:L188" si="8">C187*1.9835</f>
        <v>0</v>
      </c>
      <c r="D188" s="10">
        <f t="shared" si="8"/>
        <v>0</v>
      </c>
      <c r="E188" s="10">
        <f t="shared" si="8"/>
        <v>553.95187999999996</v>
      </c>
      <c r="F188" s="10">
        <f t="shared" si="8"/>
        <v>1960.8682649999998</v>
      </c>
      <c r="G188" s="10">
        <f t="shared" si="8"/>
        <v>2077.0616949999999</v>
      </c>
      <c r="H188" s="10">
        <f t="shared" si="8"/>
        <v>1015.4924950000001</v>
      </c>
      <c r="I188" s="10">
        <f t="shared" si="8"/>
        <v>193.37141500000001</v>
      </c>
      <c r="J188" s="10">
        <f t="shared" si="8"/>
        <v>0</v>
      </c>
      <c r="K188" s="10">
        <f t="shared" si="8"/>
        <v>0</v>
      </c>
      <c r="L188" s="10">
        <f t="shared" si="8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116</v>
      </c>
      <c r="L189" s="9" t="s">
        <v>20</v>
      </c>
      <c r="M189" s="2"/>
    </row>
    <row r="190" spans="1:13" ht="16.5" thickBot="1">
      <c r="A190" s="12">
        <f>A156</f>
        <v>2004</v>
      </c>
      <c r="B190" s="12" t="s">
        <v>21</v>
      </c>
      <c r="C190" s="12"/>
      <c r="D190" s="13">
        <f>SUM(C187:L187)</f>
        <v>2924.5</v>
      </c>
      <c r="E190" s="14" t="s">
        <v>17</v>
      </c>
      <c r="F190" s="14"/>
      <c r="G190" s="13">
        <f>D190*1.9835</f>
        <v>5800.74575</v>
      </c>
      <c r="H190" s="14" t="s">
        <v>22</v>
      </c>
      <c r="I190" s="12" t="s">
        <v>23</v>
      </c>
      <c r="J190" s="12"/>
      <c r="K190" s="15">
        <v>116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2005</v>
      </c>
      <c r="B194" s="5">
        <v>1</v>
      </c>
      <c r="C194" s="6"/>
      <c r="D194" s="6"/>
      <c r="E194" s="6"/>
      <c r="F194" s="6"/>
      <c r="G194" s="6">
        <v>45.03</v>
      </c>
      <c r="H194" s="6">
        <v>23.2</v>
      </c>
      <c r="I194" s="6"/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47.13</v>
      </c>
      <c r="H195" s="6">
        <v>20.56</v>
      </c>
      <c r="I195" s="6"/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43.96</v>
      </c>
      <c r="H196" s="6">
        <v>15.3</v>
      </c>
      <c r="I196" s="6"/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20"/>
      <c r="G197" s="6">
        <v>45.92</v>
      </c>
      <c r="H197" s="6">
        <v>15.04</v>
      </c>
      <c r="I197" s="6"/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21"/>
      <c r="G198" s="19">
        <v>45.33</v>
      </c>
      <c r="H198" s="6">
        <v>16.59</v>
      </c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29.59</v>
      </c>
      <c r="G199" s="6">
        <v>44.33</v>
      </c>
      <c r="H199" s="6">
        <v>16</v>
      </c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54.26</v>
      </c>
      <c r="G200" s="6">
        <v>41.29</v>
      </c>
      <c r="H200" s="6">
        <v>14.75</v>
      </c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43.75</v>
      </c>
      <c r="G201" s="6">
        <v>41.75</v>
      </c>
      <c r="H201" s="6">
        <v>12.73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41.83</v>
      </c>
      <c r="G202" s="6">
        <v>35.44</v>
      </c>
      <c r="H202" s="6">
        <v>10.23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31.01</v>
      </c>
      <c r="G203" s="6">
        <v>45.91</v>
      </c>
      <c r="H203" s="6">
        <v>8.73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25.49</v>
      </c>
      <c r="G204" s="6">
        <v>38.42</v>
      </c>
      <c r="H204" s="6">
        <v>8.94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41.99</v>
      </c>
      <c r="G205" s="6">
        <v>45.4</v>
      </c>
      <c r="H205" s="6">
        <v>10.029999999999999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38.96</v>
      </c>
      <c r="G206" s="6">
        <v>38.97</v>
      </c>
      <c r="H206" s="6">
        <v>20.98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32.47</v>
      </c>
      <c r="G207" s="6">
        <v>39.03</v>
      </c>
      <c r="H207" s="6">
        <v>27.48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32.29</v>
      </c>
      <c r="G208" s="6">
        <v>33.18</v>
      </c>
      <c r="H208" s="6">
        <v>16.77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40.03</v>
      </c>
      <c r="G209" s="6">
        <v>28.32</v>
      </c>
      <c r="H209" s="6">
        <v>14.65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44.02</v>
      </c>
      <c r="G210" s="6">
        <v>24.54</v>
      </c>
      <c r="H210" s="6">
        <v>15.4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50.27</v>
      </c>
      <c r="G211" s="6">
        <v>27.24</v>
      </c>
      <c r="H211" s="6">
        <v>13.41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50.35</v>
      </c>
      <c r="G212" s="6">
        <v>23.49</v>
      </c>
      <c r="H212" s="6">
        <v>6.45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>
        <v>53.54</v>
      </c>
      <c r="G213" s="6">
        <v>22.85</v>
      </c>
      <c r="H213" s="6"/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49.51</v>
      </c>
      <c r="G214" s="6">
        <v>19.239999999999998</v>
      </c>
      <c r="H214" s="6"/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44.59</v>
      </c>
      <c r="G215" s="6">
        <v>16.829999999999998</v>
      </c>
      <c r="H215" s="6"/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45.47</v>
      </c>
      <c r="G216" s="6">
        <v>11.78</v>
      </c>
      <c r="H216" s="6"/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53.67</v>
      </c>
      <c r="G217" s="6">
        <v>9.99</v>
      </c>
      <c r="H217" s="6"/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45.31</v>
      </c>
      <c r="G218" s="6">
        <v>11.3</v>
      </c>
      <c r="H218" s="6"/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48.16</v>
      </c>
      <c r="G219" s="6">
        <v>39.92</v>
      </c>
      <c r="H219" s="6"/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52.58</v>
      </c>
      <c r="G220" s="6">
        <v>33.700000000000003</v>
      </c>
      <c r="H220" s="6"/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50.35</v>
      </c>
      <c r="G221" s="6">
        <v>29.02</v>
      </c>
      <c r="H221" s="6"/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43.79</v>
      </c>
      <c r="G222" s="6">
        <v>22.83</v>
      </c>
      <c r="H222" s="6"/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45.92</v>
      </c>
      <c r="G223" s="6">
        <v>18.52</v>
      </c>
      <c r="H223" s="6"/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28.68</v>
      </c>
      <c r="H224" s="7"/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9">SUM(C194:C224)</f>
        <v>0</v>
      </c>
      <c r="D225" s="9">
        <f t="shared" si="9"/>
        <v>0</v>
      </c>
      <c r="E225" s="9">
        <f t="shared" si="9"/>
        <v>0</v>
      </c>
      <c r="F225" s="9">
        <f t="shared" si="9"/>
        <v>1089.2000000000003</v>
      </c>
      <c r="G225" s="9">
        <f t="shared" si="9"/>
        <v>999.34</v>
      </c>
      <c r="H225" s="9">
        <f t="shared" si="9"/>
        <v>287.23999999999995</v>
      </c>
      <c r="I225" s="9">
        <f t="shared" si="9"/>
        <v>0</v>
      </c>
      <c r="J225" s="9">
        <f t="shared" si="9"/>
        <v>0</v>
      </c>
      <c r="K225" s="9">
        <f t="shared" si="9"/>
        <v>0</v>
      </c>
      <c r="L225" s="9">
        <f t="shared" si="9"/>
        <v>0</v>
      </c>
      <c r="M225" s="2"/>
    </row>
    <row r="226" spans="1:13" ht="15.75">
      <c r="A226" s="2" t="s">
        <v>18</v>
      </c>
      <c r="B226" s="2"/>
      <c r="C226" s="10">
        <f t="shared" ref="C226:L226" si="10">C225*1.9835</f>
        <v>0</v>
      </c>
      <c r="D226" s="10">
        <f t="shared" si="10"/>
        <v>0</v>
      </c>
      <c r="E226" s="10">
        <f t="shared" si="10"/>
        <v>0</v>
      </c>
      <c r="F226" s="10">
        <f t="shared" si="10"/>
        <v>2160.4282000000007</v>
      </c>
      <c r="G226" s="10">
        <f t="shared" si="10"/>
        <v>1982.1908900000001</v>
      </c>
      <c r="H226" s="10">
        <f t="shared" si="10"/>
        <v>569.7405399999999</v>
      </c>
      <c r="I226" s="10">
        <f t="shared" si="10"/>
        <v>0</v>
      </c>
      <c r="J226" s="10">
        <f t="shared" si="10"/>
        <v>0</v>
      </c>
      <c r="K226" s="10">
        <f t="shared" si="10"/>
        <v>0</v>
      </c>
      <c r="L226" s="10">
        <f t="shared" si="10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75</v>
      </c>
      <c r="L227" s="9" t="s">
        <v>20</v>
      </c>
      <c r="M227" s="2"/>
    </row>
    <row r="228" spans="1:13" ht="16.5" thickBot="1">
      <c r="A228" s="12">
        <f>A194</f>
        <v>2005</v>
      </c>
      <c r="B228" s="12" t="s">
        <v>21</v>
      </c>
      <c r="C228" s="12"/>
      <c r="D228" s="13">
        <f>SUM(C225:L225)</f>
        <v>2375.7800000000002</v>
      </c>
      <c r="E228" s="14" t="s">
        <v>17</v>
      </c>
      <c r="F228" s="14"/>
      <c r="G228" s="13">
        <f>D228*1.9835</f>
        <v>4712.3596300000008</v>
      </c>
      <c r="H228" s="14" t="s">
        <v>22</v>
      </c>
      <c r="I228" s="12" t="s">
        <v>23</v>
      </c>
      <c r="J228" s="12"/>
      <c r="K228" s="15">
        <v>0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2006</v>
      </c>
      <c r="B232" s="5">
        <v>1</v>
      </c>
      <c r="C232" s="6"/>
      <c r="D232" s="6"/>
      <c r="E232" s="6"/>
      <c r="F232" s="6"/>
      <c r="G232" s="6"/>
      <c r="H232" s="6"/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/>
      <c r="H233" s="6"/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/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/>
      <c r="H235" s="6"/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/>
      <c r="H236" s="6"/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/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/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/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/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/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/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/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/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22" t="s">
        <v>27</v>
      </c>
      <c r="G245" s="6"/>
      <c r="H245" s="6"/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/>
      <c r="H246" s="6"/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/>
      <c r="H247" s="6"/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/>
      <c r="H248" s="6"/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/>
      <c r="H249" s="6"/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/>
      <c r="G250" s="6"/>
      <c r="H250" s="6"/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/>
      <c r="G251" s="6"/>
      <c r="H251" s="6"/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/>
      <c r="G252" s="6"/>
      <c r="H252" s="6"/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/>
      <c r="G253" s="6"/>
      <c r="H253" s="6"/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/>
      <c r="G254" s="6"/>
      <c r="H254" s="6"/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/>
      <c r="G255" s="6"/>
      <c r="H255" s="6"/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/>
      <c r="H256" s="6"/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/>
      <c r="H257" s="6"/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/>
      <c r="H258" s="6"/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/>
      <c r="G259" s="6"/>
      <c r="H259" s="6"/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/>
      <c r="G260" s="6"/>
      <c r="H260" s="6"/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/>
      <c r="G261" s="6"/>
      <c r="H261" s="6"/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/>
      <c r="H262" s="7"/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1">SUM(C232:C262)</f>
        <v>0</v>
      </c>
      <c r="D263" s="9">
        <f t="shared" si="11"/>
        <v>0</v>
      </c>
      <c r="E263" s="9">
        <f t="shared" si="11"/>
        <v>0</v>
      </c>
      <c r="F263" s="9">
        <f t="shared" si="11"/>
        <v>0</v>
      </c>
      <c r="G263" s="9">
        <f t="shared" si="11"/>
        <v>0</v>
      </c>
      <c r="H263" s="9">
        <f t="shared" si="11"/>
        <v>0</v>
      </c>
      <c r="I263" s="9">
        <f t="shared" si="11"/>
        <v>0</v>
      </c>
      <c r="J263" s="9">
        <f t="shared" si="11"/>
        <v>0</v>
      </c>
      <c r="K263" s="9">
        <f t="shared" si="11"/>
        <v>0</v>
      </c>
      <c r="L263" s="9">
        <f t="shared" si="11"/>
        <v>0</v>
      </c>
      <c r="M263" s="2"/>
    </row>
    <row r="264" spans="1:13" ht="15.75">
      <c r="A264" s="2" t="s">
        <v>18</v>
      </c>
      <c r="B264" s="2"/>
      <c r="C264" s="10">
        <f t="shared" ref="C264:L264" si="12">C263*1.9835</f>
        <v>0</v>
      </c>
      <c r="D264" s="10">
        <f t="shared" si="12"/>
        <v>0</v>
      </c>
      <c r="E264" s="10">
        <f t="shared" si="12"/>
        <v>0</v>
      </c>
      <c r="F264" s="10">
        <f t="shared" si="12"/>
        <v>0</v>
      </c>
      <c r="G264" s="10">
        <f t="shared" si="12"/>
        <v>0</v>
      </c>
      <c r="H264" s="10">
        <f t="shared" si="12"/>
        <v>0</v>
      </c>
      <c r="I264" s="10">
        <f t="shared" si="12"/>
        <v>0</v>
      </c>
      <c r="J264" s="10">
        <f t="shared" si="12"/>
        <v>0</v>
      </c>
      <c r="K264" s="10">
        <f t="shared" si="12"/>
        <v>0</v>
      </c>
      <c r="L264" s="10">
        <f t="shared" si="12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1</v>
      </c>
      <c r="L265" s="9" t="s">
        <v>20</v>
      </c>
      <c r="M265" s="2"/>
    </row>
    <row r="266" spans="1:13" ht="16.5" thickBot="1">
      <c r="A266" s="12">
        <f>A232</f>
        <v>2006</v>
      </c>
      <c r="B266" s="12" t="s">
        <v>21</v>
      </c>
      <c r="C266" s="12"/>
      <c r="D266" s="13">
        <f>SUM(C263:L263)</f>
        <v>0</v>
      </c>
      <c r="E266" s="14" t="s">
        <v>17</v>
      </c>
      <c r="F266" s="14"/>
      <c r="G266" s="13">
        <f>D266*1.9835</f>
        <v>0</v>
      </c>
      <c r="H266" s="14" t="s">
        <v>22</v>
      </c>
      <c r="I266" s="12" t="s">
        <v>23</v>
      </c>
      <c r="J266" s="12"/>
      <c r="K266" s="15">
        <v>0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2007</v>
      </c>
      <c r="B270" s="5">
        <v>1</v>
      </c>
      <c r="C270" s="6"/>
      <c r="D270" s="6"/>
      <c r="E270" s="6"/>
      <c r="F270" s="6"/>
      <c r="G270" s="6"/>
      <c r="H270" s="6"/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/>
      <c r="H271" s="6"/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/>
      <c r="H272" s="6"/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/>
      <c r="H273" s="6"/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/>
      <c r="H274" s="6"/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/>
      <c r="H275" s="6"/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22" t="s">
        <v>28</v>
      </c>
      <c r="G276" s="6"/>
      <c r="H276" s="6"/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/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/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/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/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/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/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/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/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/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/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/>
      <c r="G287" s="6"/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/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/>
      <c r="G289" s="6"/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/>
      <c r="G290" s="6"/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/>
      <c r="G291" s="6"/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/>
      <c r="G292" s="6"/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/>
      <c r="G293" s="6"/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/>
      <c r="G294" s="6"/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/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/>
      <c r="G296" s="6"/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/>
      <c r="G297" s="6"/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/>
      <c r="G298" s="6"/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/>
      <c r="G299" s="6"/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/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3">SUM(C270:C300)</f>
        <v>0</v>
      </c>
      <c r="D301" s="9">
        <f t="shared" si="13"/>
        <v>0</v>
      </c>
      <c r="E301" s="9">
        <f t="shared" si="13"/>
        <v>0</v>
      </c>
      <c r="F301" s="9">
        <f t="shared" si="13"/>
        <v>0</v>
      </c>
      <c r="G301" s="9">
        <f t="shared" si="13"/>
        <v>0</v>
      </c>
      <c r="H301" s="9">
        <f t="shared" si="13"/>
        <v>0</v>
      </c>
      <c r="I301" s="9">
        <f t="shared" si="13"/>
        <v>0</v>
      </c>
      <c r="J301" s="9">
        <f t="shared" si="13"/>
        <v>0</v>
      </c>
      <c r="K301" s="9">
        <f t="shared" si="13"/>
        <v>0</v>
      </c>
      <c r="L301" s="9">
        <f t="shared" si="13"/>
        <v>0</v>
      </c>
      <c r="M301" s="2"/>
    </row>
    <row r="302" spans="1:13" ht="15.75">
      <c r="A302" s="2" t="s">
        <v>18</v>
      </c>
      <c r="B302" s="2"/>
      <c r="C302" s="10">
        <f t="shared" ref="C302:L302" si="14">C301*1.9835</f>
        <v>0</v>
      </c>
      <c r="D302" s="10">
        <f t="shared" si="14"/>
        <v>0</v>
      </c>
      <c r="E302" s="10">
        <f t="shared" si="14"/>
        <v>0</v>
      </c>
      <c r="F302" s="10">
        <f t="shared" si="14"/>
        <v>0</v>
      </c>
      <c r="G302" s="10">
        <f t="shared" si="14"/>
        <v>0</v>
      </c>
      <c r="H302" s="10">
        <f t="shared" si="14"/>
        <v>0</v>
      </c>
      <c r="I302" s="10">
        <f t="shared" si="14"/>
        <v>0</v>
      </c>
      <c r="J302" s="10">
        <f t="shared" si="14"/>
        <v>0</v>
      </c>
      <c r="K302" s="10">
        <f t="shared" si="14"/>
        <v>0</v>
      </c>
      <c r="L302" s="10">
        <f t="shared" si="14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1</v>
      </c>
      <c r="L303" s="9" t="s">
        <v>20</v>
      </c>
      <c r="M303" s="2"/>
    </row>
    <row r="304" spans="1:13" ht="16.5" thickBot="1">
      <c r="A304" s="12">
        <f>A270</f>
        <v>2007</v>
      </c>
      <c r="B304" s="12" t="s">
        <v>21</v>
      </c>
      <c r="C304" s="12"/>
      <c r="D304" s="13">
        <f>SUM(C301:L301)</f>
        <v>0</v>
      </c>
      <c r="E304" s="14" t="s">
        <v>17</v>
      </c>
      <c r="F304" s="14"/>
      <c r="G304" s="13">
        <f>D304*1.9835</f>
        <v>0</v>
      </c>
      <c r="H304" s="14" t="s">
        <v>22</v>
      </c>
      <c r="I304" s="12" t="s">
        <v>23</v>
      </c>
      <c r="J304" s="12"/>
      <c r="K304" s="15">
        <v>0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29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2008</v>
      </c>
      <c r="B308" s="5">
        <v>1</v>
      </c>
      <c r="C308" s="6"/>
      <c r="D308" s="6"/>
      <c r="E308" s="6"/>
      <c r="F308" s="6"/>
      <c r="G308" s="6">
        <v>133</v>
      </c>
      <c r="H308" s="6">
        <v>78</v>
      </c>
      <c r="I308" s="6"/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129</v>
      </c>
      <c r="H309" s="6">
        <v>78</v>
      </c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93</v>
      </c>
      <c r="H310" s="6">
        <v>78</v>
      </c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100</v>
      </c>
      <c r="H311" s="6">
        <v>78</v>
      </c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107</v>
      </c>
      <c r="H312" s="6">
        <v>76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105</v>
      </c>
      <c r="H313" s="6">
        <v>57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99</v>
      </c>
      <c r="H314" s="6">
        <v>27.89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31.71</v>
      </c>
      <c r="H315" s="6">
        <v>27.23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/>
      <c r="H316" s="6">
        <v>27.23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/>
      <c r="H317" s="6">
        <v>27.67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/>
      <c r="H318" s="6">
        <v>10.57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/>
      <c r="H319" s="6"/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/>
      <c r="H320" s="6"/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47.26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73.7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60.31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51.16</v>
      </c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18.89</v>
      </c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/>
      <c r="G326" s="6"/>
      <c r="H326" s="6"/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/>
      <c r="G327" s="6"/>
      <c r="H327" s="6">
        <v>47.53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/>
      <c r="G328" s="6"/>
      <c r="H328" s="6">
        <v>60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/>
      <c r="G329" s="6"/>
      <c r="H329" s="6">
        <v>64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/>
      <c r="G330" s="6"/>
      <c r="H330" s="6">
        <v>48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/>
      <c r="G331" s="6">
        <v>49.91</v>
      </c>
      <c r="H331" s="6">
        <v>30.53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/>
      <c r="G332" s="6">
        <v>76</v>
      </c>
      <c r="H332" s="6">
        <v>13.06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25.93</v>
      </c>
      <c r="G333" s="6">
        <v>75</v>
      </c>
      <c r="H333" s="6"/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68</v>
      </c>
      <c r="G334" s="6">
        <v>75</v>
      </c>
      <c r="H334" s="6"/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94</v>
      </c>
      <c r="G335" s="6">
        <v>75</v>
      </c>
      <c r="H335" s="6"/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105</v>
      </c>
      <c r="G336" s="6">
        <v>76</v>
      </c>
      <c r="H336" s="6"/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104</v>
      </c>
      <c r="G337" s="6">
        <v>77</v>
      </c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78</v>
      </c>
      <c r="H338" s="7"/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5">SUM(C308:C338)</f>
        <v>0</v>
      </c>
      <c r="D339" s="9">
        <f t="shared" si="15"/>
        <v>0</v>
      </c>
      <c r="E339" s="9">
        <f t="shared" si="15"/>
        <v>0</v>
      </c>
      <c r="F339" s="9">
        <f t="shared" si="15"/>
        <v>396.93</v>
      </c>
      <c r="G339" s="9">
        <f t="shared" si="15"/>
        <v>1630.9400000000003</v>
      </c>
      <c r="H339" s="9">
        <f t="shared" si="15"/>
        <v>828.70999999999992</v>
      </c>
      <c r="I339" s="9">
        <f t="shared" si="15"/>
        <v>0</v>
      </c>
      <c r="J339" s="9">
        <f t="shared" si="15"/>
        <v>0</v>
      </c>
      <c r="K339" s="9">
        <f t="shared" si="15"/>
        <v>0</v>
      </c>
      <c r="L339" s="9">
        <f t="shared" si="15"/>
        <v>0</v>
      </c>
      <c r="M339" s="2"/>
    </row>
    <row r="340" spans="1:13" ht="15.75">
      <c r="A340" s="2" t="s">
        <v>18</v>
      </c>
      <c r="B340" s="2"/>
      <c r="C340" s="10">
        <f t="shared" ref="C340:L340" si="16">C339*1.9835</f>
        <v>0</v>
      </c>
      <c r="D340" s="10">
        <f t="shared" si="16"/>
        <v>0</v>
      </c>
      <c r="E340" s="10">
        <f t="shared" si="16"/>
        <v>0</v>
      </c>
      <c r="F340" s="10">
        <f t="shared" si="16"/>
        <v>787.310655</v>
      </c>
      <c r="G340" s="10">
        <f t="shared" si="16"/>
        <v>3234.9694900000004</v>
      </c>
      <c r="H340" s="10">
        <f t="shared" si="16"/>
        <v>1643.7462849999999</v>
      </c>
      <c r="I340" s="10">
        <f t="shared" si="16"/>
        <v>0</v>
      </c>
      <c r="J340" s="10">
        <f t="shared" si="16"/>
        <v>0</v>
      </c>
      <c r="K340" s="10">
        <f t="shared" si="16"/>
        <v>0</v>
      </c>
      <c r="L340" s="10">
        <f t="shared" si="16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43</v>
      </c>
      <c r="L341" s="9" t="s">
        <v>20</v>
      </c>
      <c r="M341" s="2"/>
    </row>
    <row r="342" spans="1:13" ht="16.5" thickBot="1">
      <c r="A342" s="12">
        <f>A308</f>
        <v>2008</v>
      </c>
      <c r="B342" s="12" t="s">
        <v>21</v>
      </c>
      <c r="C342" s="12"/>
      <c r="D342" s="13">
        <f>SUM(C339:L339)</f>
        <v>2856.5800000000004</v>
      </c>
      <c r="E342" s="14" t="s">
        <v>17</v>
      </c>
      <c r="F342" s="14"/>
      <c r="G342" s="13">
        <f>D342*1.9835</f>
        <v>5666.0264300000008</v>
      </c>
      <c r="H342" s="14" t="s">
        <v>22</v>
      </c>
      <c r="I342" s="12" t="s">
        <v>23</v>
      </c>
      <c r="J342" s="12"/>
      <c r="K342" s="15">
        <v>61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2009</v>
      </c>
      <c r="B346" s="5">
        <v>1</v>
      </c>
      <c r="C346" s="6"/>
      <c r="D346" s="6"/>
      <c r="E346" s="6"/>
      <c r="F346" s="6">
        <v>0</v>
      </c>
      <c r="G346" s="6">
        <v>50.4</v>
      </c>
      <c r="H346" s="6">
        <v>58.26</v>
      </c>
      <c r="I346" s="6">
        <v>35.96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0</v>
      </c>
      <c r="G347" s="6">
        <v>51</v>
      </c>
      <c r="H347" s="6">
        <v>52</v>
      </c>
      <c r="I347" s="6">
        <v>36.909999999999997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0</v>
      </c>
      <c r="G348" s="6">
        <v>51.67</v>
      </c>
      <c r="H348" s="6">
        <v>60</v>
      </c>
      <c r="I348" s="6">
        <v>31.13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0</v>
      </c>
      <c r="G349" s="6">
        <v>22.67</v>
      </c>
      <c r="H349" s="6">
        <v>64.97</v>
      </c>
      <c r="I349" s="6">
        <v>11.26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0</v>
      </c>
      <c r="G350" s="6">
        <v>0</v>
      </c>
      <c r="H350" s="6">
        <v>68.099999999999994</v>
      </c>
      <c r="I350" s="6">
        <v>0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0</v>
      </c>
      <c r="G351" s="6">
        <v>0</v>
      </c>
      <c r="H351" s="6">
        <v>73.790000000000006</v>
      </c>
      <c r="I351" s="6">
        <v>0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0</v>
      </c>
      <c r="G352" s="6">
        <v>15.25</v>
      </c>
      <c r="H352" s="6">
        <v>73.63</v>
      </c>
      <c r="I352" s="6">
        <v>0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0</v>
      </c>
      <c r="G353" s="6">
        <v>35.479999999999997</v>
      </c>
      <c r="H353" s="6">
        <v>72.48</v>
      </c>
      <c r="I353" s="6">
        <v>0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0</v>
      </c>
      <c r="G354" s="6">
        <v>57.4</v>
      </c>
      <c r="H354" s="6">
        <v>73.180000000000007</v>
      </c>
      <c r="I354" s="6">
        <v>0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0</v>
      </c>
      <c r="G355" s="6">
        <v>71.319999999999993</v>
      </c>
      <c r="H355" s="6">
        <v>73.760000000000005</v>
      </c>
      <c r="I355" s="6">
        <v>0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0</v>
      </c>
      <c r="G356" s="6">
        <v>74.959999999999994</v>
      </c>
      <c r="H356" s="6">
        <v>71.150000000000006</v>
      </c>
      <c r="I356" s="6">
        <v>0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0</v>
      </c>
      <c r="G357" s="6">
        <v>77.34</v>
      </c>
      <c r="H357" s="6">
        <v>61.58</v>
      </c>
      <c r="I357" s="6">
        <v>0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0</v>
      </c>
      <c r="G358" s="6">
        <v>67.48</v>
      </c>
      <c r="H358" s="6">
        <v>55.83</v>
      </c>
      <c r="I358" s="6">
        <v>0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0</v>
      </c>
      <c r="G359" s="6">
        <v>33.07</v>
      </c>
      <c r="H359" s="6">
        <v>61.72</v>
      </c>
      <c r="I359" s="6">
        <v>0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0</v>
      </c>
      <c r="G360" s="6">
        <v>0</v>
      </c>
      <c r="H360" s="6">
        <v>65.95</v>
      </c>
      <c r="I360" s="6">
        <v>0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0</v>
      </c>
      <c r="G361" s="6">
        <v>0</v>
      </c>
      <c r="H361" s="6">
        <v>62.94</v>
      </c>
      <c r="I361" s="6">
        <v>0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0</v>
      </c>
      <c r="G362" s="6">
        <v>0</v>
      </c>
      <c r="H362" s="6">
        <v>56.94</v>
      </c>
      <c r="I362" s="6">
        <v>0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0</v>
      </c>
      <c r="G363" s="6">
        <v>0</v>
      </c>
      <c r="H363" s="6">
        <v>46.83</v>
      </c>
      <c r="I363" s="6">
        <v>0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0</v>
      </c>
      <c r="G364" s="6">
        <v>0</v>
      </c>
      <c r="H364" s="6">
        <v>40.07</v>
      </c>
      <c r="I364" s="6">
        <v>0</v>
      </c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0</v>
      </c>
      <c r="G365" s="6">
        <v>0</v>
      </c>
      <c r="H365" s="6">
        <v>39.32</v>
      </c>
      <c r="I365" s="6">
        <v>0</v>
      </c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0</v>
      </c>
      <c r="G366" s="6">
        <v>0</v>
      </c>
      <c r="H366" s="6">
        <v>38.24</v>
      </c>
      <c r="I366" s="6">
        <v>0</v>
      </c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0</v>
      </c>
      <c r="G367" s="6">
        <v>33.83</v>
      </c>
      <c r="H367" s="6">
        <v>46.46</v>
      </c>
      <c r="I367" s="6">
        <v>0</v>
      </c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14.82</v>
      </c>
      <c r="G368" s="6">
        <v>57.48</v>
      </c>
      <c r="H368" s="6">
        <v>51.01</v>
      </c>
      <c r="I368" s="6">
        <v>0</v>
      </c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35.020000000000003</v>
      </c>
      <c r="G369" s="6">
        <v>71.78</v>
      </c>
      <c r="H369" s="6">
        <v>51.18</v>
      </c>
      <c r="I369" s="6">
        <v>0</v>
      </c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35.79</v>
      </c>
      <c r="G370" s="6">
        <v>78.02</v>
      </c>
      <c r="H370" s="6">
        <v>51.39</v>
      </c>
      <c r="I370" s="6">
        <v>0</v>
      </c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31.91</v>
      </c>
      <c r="G371" s="6">
        <v>78.819999999999993</v>
      </c>
      <c r="H371" s="6">
        <v>29.04</v>
      </c>
      <c r="I371" s="6">
        <v>0</v>
      </c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30.46</v>
      </c>
      <c r="G372" s="6">
        <v>78.319999999999993</v>
      </c>
      <c r="H372" s="6">
        <v>0</v>
      </c>
      <c r="I372" s="6">
        <v>0</v>
      </c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29.86</v>
      </c>
      <c r="G373" s="6">
        <v>78.95</v>
      </c>
      <c r="H373" s="6">
        <v>0</v>
      </c>
      <c r="I373" s="6">
        <v>0</v>
      </c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42.31</v>
      </c>
      <c r="G374" s="6">
        <v>71.5</v>
      </c>
      <c r="H374" s="6">
        <v>0</v>
      </c>
      <c r="I374" s="6">
        <v>0</v>
      </c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49.93</v>
      </c>
      <c r="G375" s="6">
        <v>64.52</v>
      </c>
      <c r="H375" s="6">
        <v>0</v>
      </c>
      <c r="I375" s="6">
        <v>0</v>
      </c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64.319999999999993</v>
      </c>
      <c r="H376" s="7">
        <v>23.1</v>
      </c>
      <c r="I376" s="17">
        <v>0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7">SUM(C346:C376)</f>
        <v>0</v>
      </c>
      <c r="D377" s="9">
        <f t="shared" si="17"/>
        <v>0</v>
      </c>
      <c r="E377" s="9">
        <f t="shared" si="17"/>
        <v>0</v>
      </c>
      <c r="F377" s="9">
        <f t="shared" si="17"/>
        <v>270.10000000000002</v>
      </c>
      <c r="G377" s="9">
        <f t="shared" si="17"/>
        <v>1285.58</v>
      </c>
      <c r="H377" s="9">
        <f t="shared" si="17"/>
        <v>1522.92</v>
      </c>
      <c r="I377" s="9">
        <f t="shared" si="17"/>
        <v>115.26</v>
      </c>
      <c r="J377" s="9">
        <f t="shared" si="17"/>
        <v>0</v>
      </c>
      <c r="K377" s="9">
        <f t="shared" si="17"/>
        <v>0</v>
      </c>
      <c r="L377" s="9">
        <f t="shared" si="17"/>
        <v>0</v>
      </c>
      <c r="M377" s="2"/>
    </row>
    <row r="378" spans="1:13" ht="15.75">
      <c r="A378" s="2" t="s">
        <v>18</v>
      </c>
      <c r="B378" s="2"/>
      <c r="C378" s="10">
        <f t="shared" ref="C378:L378" si="18">C377*1.9835</f>
        <v>0</v>
      </c>
      <c r="D378" s="10">
        <f t="shared" si="18"/>
        <v>0</v>
      </c>
      <c r="E378" s="10">
        <f t="shared" si="18"/>
        <v>0</v>
      </c>
      <c r="F378" s="10">
        <f t="shared" si="18"/>
        <v>535.74335000000008</v>
      </c>
      <c r="G378" s="10">
        <f t="shared" si="18"/>
        <v>2549.9479299999998</v>
      </c>
      <c r="H378" s="10">
        <f t="shared" si="18"/>
        <v>3020.71182</v>
      </c>
      <c r="I378" s="10">
        <f t="shared" si="18"/>
        <v>228.61821</v>
      </c>
      <c r="J378" s="10">
        <f t="shared" si="18"/>
        <v>0</v>
      </c>
      <c r="K378" s="10">
        <f t="shared" si="18"/>
        <v>0</v>
      </c>
      <c r="L378" s="10">
        <f t="shared" si="18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122</v>
      </c>
      <c r="L379" s="9" t="s">
        <v>20</v>
      </c>
      <c r="M379" s="2"/>
    </row>
    <row r="380" spans="1:13" ht="16.5" thickBot="1">
      <c r="A380" s="12">
        <f>A346</f>
        <v>2009</v>
      </c>
      <c r="B380" s="12" t="s">
        <v>21</v>
      </c>
      <c r="C380" s="12"/>
      <c r="D380" s="13">
        <f>SUM(C377:L377)</f>
        <v>3193.86</v>
      </c>
      <c r="E380" s="14" t="s">
        <v>17</v>
      </c>
      <c r="F380" s="14"/>
      <c r="G380" s="13">
        <f>D380*1.9835</f>
        <v>6335.0213100000001</v>
      </c>
      <c r="H380" s="14" t="s">
        <v>22</v>
      </c>
      <c r="I380" s="12" t="s">
        <v>23</v>
      </c>
      <c r="J380" s="12"/>
      <c r="K380" s="15">
        <v>0</v>
      </c>
      <c r="L380" s="12" t="s">
        <v>20</v>
      </c>
      <c r="M380" s="2"/>
    </row>
    <row r="381" spans="1:13" ht="15.75">
      <c r="A381" s="1" t="s">
        <v>0</v>
      </c>
      <c r="B381" s="2"/>
      <c r="C381" s="2"/>
      <c r="D381" s="16"/>
      <c r="E381" s="1"/>
      <c r="F381" s="1"/>
      <c r="G381" s="1"/>
      <c r="H381" s="16"/>
      <c r="I381" s="1"/>
      <c r="J381" s="2"/>
      <c r="K381" s="2"/>
      <c r="L381" s="2"/>
      <c r="M381" s="2"/>
    </row>
    <row r="382" spans="1:13" ht="15.75">
      <c r="A382" s="2" t="s">
        <v>1</v>
      </c>
      <c r="B382" s="2"/>
      <c r="C382" s="2"/>
      <c r="D382" s="2"/>
      <c r="E382" s="2"/>
      <c r="F382" s="2" t="s">
        <v>2</v>
      </c>
      <c r="G382" s="2"/>
      <c r="H382" s="2" t="s">
        <v>3</v>
      </c>
      <c r="I382" s="2"/>
      <c r="J382" s="2"/>
      <c r="K382" s="1"/>
      <c r="L382" s="2"/>
    </row>
    <row r="383" spans="1:13" ht="16.5" thickBot="1">
      <c r="A383" s="3" t="s">
        <v>4</v>
      </c>
      <c r="B383" s="3" t="s">
        <v>5</v>
      </c>
      <c r="C383" s="4" t="s">
        <v>6</v>
      </c>
      <c r="D383" s="4" t="s">
        <v>7</v>
      </c>
      <c r="E383" s="4" t="s">
        <v>8</v>
      </c>
      <c r="F383" s="4" t="s">
        <v>9</v>
      </c>
      <c r="G383" s="4" t="s">
        <v>10</v>
      </c>
      <c r="H383" s="4" t="s">
        <v>11</v>
      </c>
      <c r="I383" s="4" t="s">
        <v>12</v>
      </c>
      <c r="J383" s="4" t="s">
        <v>13</v>
      </c>
      <c r="K383" s="4" t="s">
        <v>14</v>
      </c>
      <c r="L383" s="4" t="s">
        <v>15</v>
      </c>
    </row>
    <row r="384" spans="1:13" ht="16.5" thickTop="1">
      <c r="A384" s="1">
        <v>2010</v>
      </c>
      <c r="B384" s="5">
        <v>1</v>
      </c>
      <c r="C384" s="6"/>
      <c r="D384" s="6"/>
      <c r="E384" s="6"/>
      <c r="F384" s="6">
        <v>0</v>
      </c>
      <c r="G384" s="6">
        <v>0</v>
      </c>
      <c r="H384" s="6">
        <v>82.01</v>
      </c>
      <c r="I384" s="6">
        <v>0</v>
      </c>
      <c r="J384" s="6"/>
      <c r="K384" s="6"/>
      <c r="L384" s="7"/>
    </row>
    <row r="385" spans="1:12" ht="15.75">
      <c r="A385" s="2"/>
      <c r="B385" s="5">
        <v>2</v>
      </c>
      <c r="C385" s="6"/>
      <c r="D385" s="6"/>
      <c r="E385" s="6"/>
      <c r="F385" s="6">
        <v>0</v>
      </c>
      <c r="G385" s="6">
        <v>0</v>
      </c>
      <c r="H385" s="6">
        <v>78</v>
      </c>
      <c r="I385" s="6">
        <v>0</v>
      </c>
      <c r="J385" s="6"/>
      <c r="K385" s="6"/>
      <c r="L385" s="7"/>
    </row>
    <row r="386" spans="1:12" ht="15.75">
      <c r="A386" s="2"/>
      <c r="B386" s="5">
        <v>3</v>
      </c>
      <c r="C386" s="6"/>
      <c r="D386" s="6"/>
      <c r="E386" s="6"/>
      <c r="F386" s="6">
        <v>0</v>
      </c>
      <c r="G386" s="6">
        <v>0</v>
      </c>
      <c r="H386" s="6">
        <v>75.680000000000007</v>
      </c>
      <c r="I386" s="6">
        <v>0</v>
      </c>
      <c r="J386" s="6"/>
      <c r="K386" s="6"/>
      <c r="L386" s="7"/>
    </row>
    <row r="387" spans="1:12" ht="15.75">
      <c r="A387" s="2"/>
      <c r="B387" s="5">
        <v>4</v>
      </c>
      <c r="C387" s="6"/>
      <c r="D387" s="6"/>
      <c r="E387" s="6"/>
      <c r="F387" s="6">
        <v>0</v>
      </c>
      <c r="G387" s="6">
        <v>0</v>
      </c>
      <c r="H387" s="6">
        <v>64.73</v>
      </c>
      <c r="I387" s="6">
        <v>0</v>
      </c>
      <c r="J387" s="6"/>
      <c r="K387" s="6"/>
      <c r="L387" s="7"/>
    </row>
    <row r="388" spans="1:12" ht="15.75">
      <c r="A388" s="2"/>
      <c r="B388" s="5">
        <v>5</v>
      </c>
      <c r="C388" s="6"/>
      <c r="D388" s="6"/>
      <c r="E388" s="6"/>
      <c r="F388" s="6">
        <v>0</v>
      </c>
      <c r="G388" s="6">
        <v>0</v>
      </c>
      <c r="H388" s="6">
        <v>58.61</v>
      </c>
      <c r="I388" s="6">
        <v>0</v>
      </c>
      <c r="J388" s="6"/>
      <c r="K388" s="6"/>
      <c r="L388" s="7"/>
    </row>
    <row r="389" spans="1:12" ht="15.75">
      <c r="A389" s="2"/>
      <c r="B389" s="5">
        <v>6</v>
      </c>
      <c r="C389" s="6"/>
      <c r="D389" s="6"/>
      <c r="E389" s="6"/>
      <c r="F389" s="6">
        <v>0</v>
      </c>
      <c r="G389" s="6">
        <v>0</v>
      </c>
      <c r="H389" s="6">
        <v>57.09</v>
      </c>
      <c r="I389" s="6">
        <v>0</v>
      </c>
      <c r="J389" s="6"/>
      <c r="K389" s="6"/>
      <c r="L389" s="7"/>
    </row>
    <row r="390" spans="1:12" ht="15.75">
      <c r="A390" s="2"/>
      <c r="B390" s="5">
        <v>7</v>
      </c>
      <c r="C390" s="6"/>
      <c r="D390" s="6"/>
      <c r="E390" s="6"/>
      <c r="F390" s="6">
        <v>0</v>
      </c>
      <c r="G390" s="6">
        <v>0</v>
      </c>
      <c r="H390" s="6">
        <v>57</v>
      </c>
      <c r="I390" s="6">
        <v>0</v>
      </c>
      <c r="J390" s="6"/>
      <c r="K390" s="6"/>
      <c r="L390" s="7"/>
    </row>
    <row r="391" spans="1:12" ht="15.75">
      <c r="A391" s="2"/>
      <c r="B391" s="5">
        <v>8</v>
      </c>
      <c r="C391" s="6"/>
      <c r="D391" s="6"/>
      <c r="E391" s="6"/>
      <c r="F391" s="6">
        <v>0</v>
      </c>
      <c r="G391" s="6">
        <v>0</v>
      </c>
      <c r="H391" s="6">
        <v>57</v>
      </c>
      <c r="I391" s="6">
        <v>0</v>
      </c>
      <c r="J391" s="6"/>
      <c r="K391" s="6"/>
      <c r="L391" s="7"/>
    </row>
    <row r="392" spans="1:12" ht="15.75">
      <c r="A392" s="2"/>
      <c r="B392" s="5">
        <v>9</v>
      </c>
      <c r="C392" s="6"/>
      <c r="D392" s="6"/>
      <c r="E392" s="6"/>
      <c r="F392" s="6">
        <v>0</v>
      </c>
      <c r="G392" s="6">
        <v>31.74</v>
      </c>
      <c r="H392" s="6">
        <v>70.760000000000005</v>
      </c>
      <c r="I392" s="6">
        <v>0</v>
      </c>
      <c r="J392" s="6"/>
      <c r="K392" s="6"/>
      <c r="L392" s="7"/>
    </row>
    <row r="393" spans="1:12" ht="15.75">
      <c r="A393" s="2"/>
      <c r="B393" s="5">
        <v>10</v>
      </c>
      <c r="C393" s="6"/>
      <c r="D393" s="6"/>
      <c r="E393" s="6"/>
      <c r="F393" s="6">
        <v>0</v>
      </c>
      <c r="G393" s="6">
        <v>50.47</v>
      </c>
      <c r="H393" s="6">
        <v>71.34</v>
      </c>
      <c r="I393" s="6">
        <v>0</v>
      </c>
      <c r="J393" s="6"/>
      <c r="K393" s="6"/>
      <c r="L393" s="7"/>
    </row>
    <row r="394" spans="1:12" ht="15.75">
      <c r="A394" s="2"/>
      <c r="B394" s="5">
        <v>11</v>
      </c>
      <c r="C394" s="6"/>
      <c r="D394" s="6"/>
      <c r="E394" s="6"/>
      <c r="F394" s="6">
        <v>0</v>
      </c>
      <c r="G394" s="6">
        <v>52</v>
      </c>
      <c r="H394" s="6">
        <v>78.930000000000007</v>
      </c>
      <c r="I394" s="6">
        <v>0</v>
      </c>
      <c r="J394" s="6"/>
      <c r="K394" s="6"/>
      <c r="L394" s="7"/>
    </row>
    <row r="395" spans="1:12" ht="15.75">
      <c r="A395" s="2"/>
      <c r="B395" s="5">
        <v>12</v>
      </c>
      <c r="C395" s="6"/>
      <c r="D395" s="6"/>
      <c r="E395" s="6"/>
      <c r="F395" s="6">
        <v>0</v>
      </c>
      <c r="G395" s="6">
        <v>52.71</v>
      </c>
      <c r="H395" s="6">
        <v>82.91</v>
      </c>
      <c r="I395" s="6">
        <v>0</v>
      </c>
      <c r="J395" s="6"/>
      <c r="K395" s="6"/>
      <c r="L395" s="7"/>
    </row>
    <row r="396" spans="1:12" ht="15.75">
      <c r="A396" s="2"/>
      <c r="B396" s="5">
        <v>13</v>
      </c>
      <c r="C396" s="6"/>
      <c r="D396" s="6"/>
      <c r="E396" s="6"/>
      <c r="F396" s="6">
        <v>0</v>
      </c>
      <c r="G396" s="6">
        <v>59.67</v>
      </c>
      <c r="H396" s="6">
        <v>79.459999999999994</v>
      </c>
      <c r="I396" s="6">
        <v>0</v>
      </c>
      <c r="J396" s="6"/>
      <c r="K396" s="6"/>
      <c r="L396" s="7"/>
    </row>
    <row r="397" spans="1:12" ht="15.75">
      <c r="A397" s="2"/>
      <c r="B397" s="5">
        <v>14</v>
      </c>
      <c r="C397" s="6"/>
      <c r="D397" s="6"/>
      <c r="E397" s="6"/>
      <c r="F397" s="6">
        <v>0</v>
      </c>
      <c r="G397" s="6">
        <v>64.06</v>
      </c>
      <c r="H397" s="6">
        <v>71.66</v>
      </c>
      <c r="I397" s="6">
        <v>0</v>
      </c>
      <c r="J397" s="6"/>
      <c r="K397" s="6"/>
      <c r="L397" s="7"/>
    </row>
    <row r="398" spans="1:12" ht="15.75">
      <c r="A398" s="2"/>
      <c r="B398" s="5">
        <v>15</v>
      </c>
      <c r="C398" s="6"/>
      <c r="D398" s="6"/>
      <c r="E398" s="6"/>
      <c r="F398" s="6">
        <v>0</v>
      </c>
      <c r="G398" s="6">
        <v>66.41</v>
      </c>
      <c r="H398" s="6">
        <v>70.38</v>
      </c>
      <c r="I398" s="6">
        <v>0</v>
      </c>
      <c r="J398" s="6"/>
      <c r="K398" s="6"/>
      <c r="L398" s="7"/>
    </row>
    <row r="399" spans="1:12" ht="15.75">
      <c r="A399" s="2"/>
      <c r="B399" s="5">
        <v>16</v>
      </c>
      <c r="C399" s="6"/>
      <c r="D399" s="6"/>
      <c r="E399" s="6"/>
      <c r="F399" s="6">
        <v>0</v>
      </c>
      <c r="G399" s="6">
        <v>85.76</v>
      </c>
      <c r="H399" s="6">
        <v>61.9</v>
      </c>
      <c r="I399" s="6">
        <v>0</v>
      </c>
      <c r="J399" s="6"/>
      <c r="K399" s="6"/>
      <c r="L399" s="7"/>
    </row>
    <row r="400" spans="1:12" ht="15.75">
      <c r="A400" s="2"/>
      <c r="B400" s="5">
        <v>17</v>
      </c>
      <c r="C400" s="6"/>
      <c r="D400" s="6"/>
      <c r="E400" s="6"/>
      <c r="F400" s="6">
        <v>0</v>
      </c>
      <c r="G400" s="6">
        <v>78.959999999999994</v>
      </c>
      <c r="H400" s="6">
        <v>53</v>
      </c>
      <c r="I400" s="6">
        <v>0</v>
      </c>
      <c r="J400" s="6"/>
      <c r="K400" s="6"/>
      <c r="L400" s="7"/>
    </row>
    <row r="401" spans="1:12" ht="15.75">
      <c r="A401" s="2"/>
      <c r="B401" s="5">
        <v>18</v>
      </c>
      <c r="C401" s="6"/>
      <c r="D401" s="6"/>
      <c r="E401" s="6"/>
      <c r="F401" s="6">
        <v>0</v>
      </c>
      <c r="G401" s="6">
        <v>69.319999999999993</v>
      </c>
      <c r="H401" s="6">
        <v>53.03</v>
      </c>
      <c r="I401" s="6">
        <v>0</v>
      </c>
      <c r="J401" s="6"/>
      <c r="K401" s="6"/>
      <c r="L401" s="7"/>
    </row>
    <row r="402" spans="1:12" ht="15.75">
      <c r="A402" s="2"/>
      <c r="B402" s="5">
        <v>19</v>
      </c>
      <c r="C402" s="6"/>
      <c r="D402" s="6"/>
      <c r="E402" s="6"/>
      <c r="F402" s="6">
        <v>0</v>
      </c>
      <c r="G402" s="6">
        <v>70.02</v>
      </c>
      <c r="H402" s="6">
        <v>53.02</v>
      </c>
      <c r="I402" s="6">
        <v>0</v>
      </c>
      <c r="J402" s="6"/>
      <c r="K402" s="6"/>
      <c r="L402" s="7"/>
    </row>
    <row r="403" spans="1:12" ht="15.75">
      <c r="A403" s="2"/>
      <c r="B403" s="5">
        <v>20</v>
      </c>
      <c r="C403" s="6"/>
      <c r="D403" s="6"/>
      <c r="E403" s="6"/>
      <c r="F403" s="6">
        <v>0</v>
      </c>
      <c r="G403" s="6">
        <v>70</v>
      </c>
      <c r="H403" s="6">
        <v>52.59</v>
      </c>
      <c r="I403" s="6">
        <v>0</v>
      </c>
      <c r="J403" s="6"/>
      <c r="K403" s="6"/>
      <c r="L403" s="7"/>
    </row>
    <row r="404" spans="1:12" ht="15.75">
      <c r="A404" s="2"/>
      <c r="B404" s="5">
        <v>21</v>
      </c>
      <c r="C404" s="6"/>
      <c r="D404" s="6"/>
      <c r="E404" s="6"/>
      <c r="F404" s="6">
        <v>0</v>
      </c>
      <c r="G404" s="6">
        <v>70</v>
      </c>
      <c r="H404" s="6">
        <v>52.15</v>
      </c>
      <c r="I404" s="6">
        <v>0</v>
      </c>
      <c r="J404" s="6"/>
      <c r="K404" s="6"/>
      <c r="L404" s="7"/>
    </row>
    <row r="405" spans="1:12" ht="15.75">
      <c r="A405" s="2"/>
      <c r="B405" s="5">
        <v>22</v>
      </c>
      <c r="C405" s="6"/>
      <c r="D405" s="6"/>
      <c r="E405" s="6"/>
      <c r="F405" s="6">
        <v>0</v>
      </c>
      <c r="G405" s="6">
        <v>70</v>
      </c>
      <c r="H405" s="6">
        <v>52</v>
      </c>
      <c r="I405" s="6">
        <v>0</v>
      </c>
      <c r="J405" s="6"/>
      <c r="K405" s="6"/>
      <c r="L405" s="7"/>
    </row>
    <row r="406" spans="1:12" ht="15.75">
      <c r="A406" s="2"/>
      <c r="B406" s="5">
        <v>23</v>
      </c>
      <c r="C406" s="6"/>
      <c r="D406" s="6"/>
      <c r="E406" s="6"/>
      <c r="F406" s="6">
        <v>0</v>
      </c>
      <c r="G406" s="6">
        <v>70</v>
      </c>
      <c r="H406" s="6">
        <v>52.54</v>
      </c>
      <c r="I406" s="6">
        <v>0</v>
      </c>
      <c r="J406" s="6"/>
      <c r="K406" s="6"/>
      <c r="L406" s="7"/>
    </row>
    <row r="407" spans="1:12" ht="15.75">
      <c r="A407" s="2"/>
      <c r="B407" s="5">
        <v>24</v>
      </c>
      <c r="C407" s="6"/>
      <c r="D407" s="6"/>
      <c r="E407" s="6"/>
      <c r="F407" s="6">
        <v>0</v>
      </c>
      <c r="G407" s="6">
        <v>70</v>
      </c>
      <c r="H407" s="6">
        <v>48.67</v>
      </c>
      <c r="I407" s="6">
        <v>0</v>
      </c>
      <c r="J407" s="6"/>
      <c r="K407" s="6"/>
      <c r="L407" s="7"/>
    </row>
    <row r="408" spans="1:12" ht="15.75">
      <c r="A408" s="2"/>
      <c r="B408" s="5">
        <v>25</v>
      </c>
      <c r="C408" s="6"/>
      <c r="D408" s="6"/>
      <c r="E408" s="6"/>
      <c r="F408" s="6">
        <v>0</v>
      </c>
      <c r="G408" s="6">
        <v>70</v>
      </c>
      <c r="H408" s="6">
        <v>35</v>
      </c>
      <c r="I408" s="6">
        <v>0</v>
      </c>
      <c r="J408" s="6"/>
      <c r="K408" s="6"/>
      <c r="L408" s="7"/>
    </row>
    <row r="409" spans="1:12" ht="15.75">
      <c r="A409" s="2"/>
      <c r="B409" s="5">
        <v>26</v>
      </c>
      <c r="C409" s="6"/>
      <c r="D409" s="6"/>
      <c r="E409" s="6"/>
      <c r="F409" s="6">
        <v>0</v>
      </c>
      <c r="G409" s="6">
        <v>70</v>
      </c>
      <c r="H409" s="6">
        <v>27.82</v>
      </c>
      <c r="I409" s="6">
        <v>0</v>
      </c>
      <c r="J409" s="6"/>
      <c r="K409" s="6"/>
      <c r="L409" s="7"/>
    </row>
    <row r="410" spans="1:12" ht="15.75">
      <c r="A410" s="2"/>
      <c r="B410" s="5">
        <v>27</v>
      </c>
      <c r="C410" s="6"/>
      <c r="D410" s="6"/>
      <c r="E410" s="6"/>
      <c r="F410" s="6">
        <v>0</v>
      </c>
      <c r="G410" s="6">
        <v>74.02</v>
      </c>
      <c r="H410" s="6">
        <v>27.1</v>
      </c>
      <c r="I410" s="6">
        <v>0</v>
      </c>
      <c r="J410" s="6"/>
      <c r="K410" s="6"/>
      <c r="L410" s="7"/>
    </row>
    <row r="411" spans="1:12" ht="15.75">
      <c r="A411" s="2"/>
      <c r="B411" s="5">
        <v>28</v>
      </c>
      <c r="C411" s="6"/>
      <c r="D411" s="6"/>
      <c r="E411" s="6"/>
      <c r="F411" s="6">
        <v>0</v>
      </c>
      <c r="G411" s="6">
        <v>77.66</v>
      </c>
      <c r="H411" s="6">
        <v>27.02</v>
      </c>
      <c r="I411" s="6">
        <v>0</v>
      </c>
      <c r="J411" s="6"/>
      <c r="K411" s="6"/>
      <c r="L411" s="7"/>
    </row>
    <row r="412" spans="1:12" ht="15.75">
      <c r="A412" s="2"/>
      <c r="B412" s="5">
        <v>29</v>
      </c>
      <c r="C412" s="6"/>
      <c r="D412" s="6"/>
      <c r="E412" s="6"/>
      <c r="F412" s="6">
        <v>0</v>
      </c>
      <c r="G412" s="6">
        <v>76.760000000000005</v>
      </c>
      <c r="H412" s="6">
        <v>25.12</v>
      </c>
      <c r="I412" s="6">
        <v>0</v>
      </c>
      <c r="J412" s="6"/>
      <c r="K412" s="6"/>
      <c r="L412" s="7"/>
    </row>
    <row r="413" spans="1:12" ht="15.75">
      <c r="A413" s="2"/>
      <c r="B413" s="5">
        <v>30</v>
      </c>
      <c r="C413" s="6"/>
      <c r="D413" s="6"/>
      <c r="E413" s="6"/>
      <c r="F413" s="6">
        <v>0</v>
      </c>
      <c r="G413" s="6">
        <v>74.33</v>
      </c>
      <c r="H413" s="6">
        <v>27.39</v>
      </c>
      <c r="I413" s="6">
        <v>0</v>
      </c>
      <c r="J413" s="6"/>
      <c r="K413" s="6"/>
      <c r="L413" s="7"/>
    </row>
    <row r="414" spans="1:12" ht="15.75">
      <c r="A414" s="2"/>
      <c r="B414" s="5">
        <v>31</v>
      </c>
      <c r="C414" s="7"/>
      <c r="D414" s="8" t="s">
        <v>16</v>
      </c>
      <c r="E414" s="7"/>
      <c r="F414" s="8" t="s">
        <v>16</v>
      </c>
      <c r="G414" s="6">
        <v>81.96</v>
      </c>
      <c r="H414" s="7">
        <v>11.55</v>
      </c>
      <c r="I414" s="17">
        <v>0</v>
      </c>
      <c r="J414" s="18"/>
      <c r="K414" s="17" t="s">
        <v>16</v>
      </c>
      <c r="L414" s="5"/>
    </row>
    <row r="415" spans="1:12" ht="15.75">
      <c r="A415" s="2" t="s">
        <v>17</v>
      </c>
      <c r="B415" s="2"/>
      <c r="C415" s="9">
        <f t="shared" ref="C415:L415" si="19">SUM(C384:C414)</f>
        <v>0</v>
      </c>
      <c r="D415" s="9">
        <f t="shared" si="19"/>
        <v>0</v>
      </c>
      <c r="E415" s="9">
        <f t="shared" si="19"/>
        <v>0</v>
      </c>
      <c r="F415" s="9">
        <f t="shared" si="19"/>
        <v>0</v>
      </c>
      <c r="G415" s="9">
        <f t="shared" si="19"/>
        <v>1555.85</v>
      </c>
      <c r="H415" s="9">
        <f t="shared" si="19"/>
        <v>1715.4599999999998</v>
      </c>
      <c r="I415" s="9">
        <f t="shared" si="19"/>
        <v>0</v>
      </c>
      <c r="J415" s="9">
        <f t="shared" si="19"/>
        <v>0</v>
      </c>
      <c r="K415" s="9">
        <f t="shared" si="19"/>
        <v>0</v>
      </c>
      <c r="L415" s="9">
        <f t="shared" si="19"/>
        <v>0</v>
      </c>
    </row>
    <row r="416" spans="1:12" ht="15.75">
      <c r="A416" s="2" t="s">
        <v>18</v>
      </c>
      <c r="B416" s="2"/>
      <c r="C416" s="10">
        <f t="shared" ref="C416:L416" si="20">C415*1.9835</f>
        <v>0</v>
      </c>
      <c r="D416" s="10">
        <f t="shared" si="20"/>
        <v>0</v>
      </c>
      <c r="E416" s="10">
        <f t="shared" si="20"/>
        <v>0</v>
      </c>
      <c r="F416" s="10">
        <f t="shared" si="20"/>
        <v>0</v>
      </c>
      <c r="G416" s="10">
        <f t="shared" si="20"/>
        <v>3086.0284750000001</v>
      </c>
      <c r="H416" s="10">
        <f t="shared" si="20"/>
        <v>3402.6149099999998</v>
      </c>
      <c r="I416" s="10">
        <f t="shared" si="20"/>
        <v>0</v>
      </c>
      <c r="J416" s="10">
        <f t="shared" si="20"/>
        <v>0</v>
      </c>
      <c r="K416" s="10">
        <f t="shared" si="20"/>
        <v>0</v>
      </c>
      <c r="L416" s="10">
        <f t="shared" si="20"/>
        <v>0</v>
      </c>
    </row>
    <row r="417" spans="1:12" ht="15.75">
      <c r="A417" s="2"/>
      <c r="B417" s="2"/>
      <c r="C417" s="9"/>
      <c r="D417" s="9"/>
      <c r="E417" s="9"/>
      <c r="F417" s="9"/>
      <c r="G417" s="9"/>
      <c r="H417" s="9"/>
      <c r="I417" s="9" t="s">
        <v>19</v>
      </c>
      <c r="J417" s="9"/>
      <c r="K417" s="11">
        <v>54</v>
      </c>
      <c r="L417" s="9" t="s">
        <v>20</v>
      </c>
    </row>
    <row r="418" spans="1:12" ht="16.5" thickBot="1">
      <c r="A418" s="12">
        <f>A384</f>
        <v>2010</v>
      </c>
      <c r="B418" s="12" t="s">
        <v>21</v>
      </c>
      <c r="C418" s="12"/>
      <c r="D418" s="13">
        <f>SUM(C415:L415)</f>
        <v>3271.3099999999995</v>
      </c>
      <c r="E418" s="14" t="s">
        <v>17</v>
      </c>
      <c r="F418" s="14"/>
      <c r="G418" s="13">
        <f>D418*1.9835</f>
        <v>6488.6433849999994</v>
      </c>
      <c r="H418" s="14" t="s">
        <v>22</v>
      </c>
      <c r="I418" s="12" t="s">
        <v>23</v>
      </c>
      <c r="J418" s="12"/>
      <c r="K418" s="15">
        <v>0</v>
      </c>
      <c r="L418" s="12" t="s">
        <v>20</v>
      </c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5"/>
  <sheetViews>
    <sheetView tabSelected="1" topLeftCell="A132" workbookViewId="0">
      <selection activeCell="I130" sqref="I130"/>
    </sheetView>
  </sheetViews>
  <sheetFormatPr defaultRowHeight="15"/>
  <sheetData>
    <row r="1" spans="1:12" ht="15.75">
      <c r="A1" s="1" t="s">
        <v>0</v>
      </c>
      <c r="B1" s="2"/>
      <c r="C1" s="2"/>
      <c r="D1" s="16"/>
      <c r="E1" s="1"/>
      <c r="F1" s="1"/>
      <c r="G1" s="1"/>
      <c r="H1" s="16"/>
      <c r="I1" s="1"/>
      <c r="J1" s="2"/>
      <c r="K1" s="2"/>
      <c r="L1" s="2"/>
    </row>
    <row r="2" spans="1:12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</row>
    <row r="3" spans="1:12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</row>
    <row r="4" spans="1:12" ht="16.5" thickTop="1">
      <c r="A4" s="1">
        <v>2011</v>
      </c>
      <c r="B4" s="5">
        <v>1</v>
      </c>
      <c r="C4" s="6"/>
      <c r="D4" s="6"/>
      <c r="E4" s="6"/>
      <c r="F4" s="6">
        <v>0</v>
      </c>
      <c r="G4" s="6">
        <v>77.03</v>
      </c>
      <c r="H4" s="6">
        <v>66.739999999999995</v>
      </c>
      <c r="I4" s="6">
        <v>35.299999999999997</v>
      </c>
      <c r="J4" s="6"/>
      <c r="K4" s="6"/>
      <c r="L4" s="7"/>
    </row>
    <row r="5" spans="1:12" ht="15.75">
      <c r="A5" s="2"/>
      <c r="B5" s="5">
        <v>2</v>
      </c>
      <c r="C5" s="6"/>
      <c r="D5" s="6"/>
      <c r="E5" s="6"/>
      <c r="F5" s="6">
        <v>0</v>
      </c>
      <c r="G5" s="6">
        <v>76.97</v>
      </c>
      <c r="H5" s="6">
        <v>73.489999999999995</v>
      </c>
      <c r="I5" s="6">
        <v>10.55</v>
      </c>
      <c r="J5" s="6"/>
      <c r="K5" s="6"/>
      <c r="L5" s="7"/>
    </row>
    <row r="6" spans="1:12" ht="15.75">
      <c r="A6" s="2"/>
      <c r="B6" s="5">
        <v>3</v>
      </c>
      <c r="C6" s="6"/>
      <c r="D6" s="6"/>
      <c r="E6" s="6"/>
      <c r="F6" s="6">
        <v>0</v>
      </c>
      <c r="G6" s="6">
        <v>67.84</v>
      </c>
      <c r="H6" s="6">
        <v>72.87</v>
      </c>
      <c r="I6" s="6"/>
      <c r="J6" s="6"/>
      <c r="K6" s="6"/>
      <c r="L6" s="7"/>
    </row>
    <row r="7" spans="1:12" ht="15.75">
      <c r="A7" s="2"/>
      <c r="B7" s="5">
        <v>4</v>
      </c>
      <c r="C7" s="6"/>
      <c r="D7" s="6"/>
      <c r="E7" s="6"/>
      <c r="F7" s="6">
        <v>0</v>
      </c>
      <c r="G7" s="6">
        <v>64.55</v>
      </c>
      <c r="H7" s="6">
        <v>66.08</v>
      </c>
      <c r="I7" s="6"/>
      <c r="J7" s="6"/>
      <c r="K7" s="6"/>
      <c r="L7" s="7"/>
    </row>
    <row r="8" spans="1:12" ht="15.75">
      <c r="A8" s="2"/>
      <c r="B8" s="5">
        <v>5</v>
      </c>
      <c r="C8" s="6"/>
      <c r="D8" s="6"/>
      <c r="E8" s="6"/>
      <c r="F8" s="6">
        <v>0</v>
      </c>
      <c r="G8" s="6">
        <v>66.400000000000006</v>
      </c>
      <c r="H8" s="6">
        <v>52</v>
      </c>
      <c r="I8" s="6"/>
      <c r="J8" s="6"/>
      <c r="K8" s="6"/>
      <c r="L8" s="7"/>
    </row>
    <row r="9" spans="1:12" ht="15.75">
      <c r="A9" s="2"/>
      <c r="B9" s="5">
        <v>6</v>
      </c>
      <c r="C9" s="6"/>
      <c r="D9" s="6"/>
      <c r="E9" s="6"/>
      <c r="F9" s="6">
        <v>0</v>
      </c>
      <c r="G9" s="6">
        <v>55.13</v>
      </c>
      <c r="H9" s="6">
        <v>43.79</v>
      </c>
      <c r="I9" s="6"/>
      <c r="J9" s="6"/>
      <c r="K9" s="6"/>
      <c r="L9" s="7"/>
    </row>
    <row r="10" spans="1:12" ht="15.75">
      <c r="A10" s="2"/>
      <c r="B10" s="5">
        <v>7</v>
      </c>
      <c r="C10" s="6"/>
      <c r="D10" s="6"/>
      <c r="E10" s="6"/>
      <c r="F10" s="6">
        <v>0</v>
      </c>
      <c r="G10" s="6">
        <v>16</v>
      </c>
      <c r="H10" s="6">
        <v>43.61</v>
      </c>
      <c r="I10" s="6"/>
      <c r="J10" s="6"/>
      <c r="K10" s="6"/>
      <c r="L10" s="7"/>
    </row>
    <row r="11" spans="1:12" ht="15.75">
      <c r="A11" s="2"/>
      <c r="B11" s="5">
        <v>8</v>
      </c>
      <c r="C11" s="6"/>
      <c r="D11" s="6"/>
      <c r="E11" s="6"/>
      <c r="F11" s="6">
        <v>0</v>
      </c>
      <c r="G11" s="6">
        <v>0</v>
      </c>
      <c r="H11" s="6">
        <v>21.72</v>
      </c>
      <c r="I11" s="6"/>
      <c r="J11" s="6"/>
      <c r="K11" s="6"/>
      <c r="L11" s="7"/>
    </row>
    <row r="12" spans="1:12" ht="15.75">
      <c r="A12" s="2"/>
      <c r="B12" s="5">
        <v>9</v>
      </c>
      <c r="C12" s="6"/>
      <c r="D12" s="6"/>
      <c r="E12" s="6"/>
      <c r="F12" s="6">
        <v>0</v>
      </c>
      <c r="G12" s="6">
        <v>0</v>
      </c>
      <c r="H12" s="6">
        <v>0</v>
      </c>
      <c r="I12" s="6"/>
      <c r="J12" s="6"/>
      <c r="K12" s="6"/>
      <c r="L12" s="7"/>
    </row>
    <row r="13" spans="1:12" ht="15.75">
      <c r="A13" s="2"/>
      <c r="B13" s="5">
        <v>10</v>
      </c>
      <c r="C13" s="6"/>
      <c r="D13" s="6"/>
      <c r="E13" s="6"/>
      <c r="F13" s="6">
        <v>0</v>
      </c>
      <c r="G13" s="6">
        <v>0</v>
      </c>
      <c r="H13" s="6">
        <v>0</v>
      </c>
      <c r="I13" s="6"/>
      <c r="J13" s="6"/>
      <c r="K13" s="6"/>
      <c r="L13" s="7"/>
    </row>
    <row r="14" spans="1:12" ht="15.75">
      <c r="A14" s="2"/>
      <c r="B14" s="5">
        <v>11</v>
      </c>
      <c r="C14" s="6"/>
      <c r="D14" s="6"/>
      <c r="E14" s="6"/>
      <c r="F14" s="6">
        <v>0</v>
      </c>
      <c r="G14" s="6">
        <v>40</v>
      </c>
      <c r="H14" s="6">
        <v>0</v>
      </c>
      <c r="I14" s="6"/>
      <c r="J14" s="6"/>
      <c r="K14" s="6"/>
      <c r="L14" s="7"/>
    </row>
    <row r="15" spans="1:12" ht="15.75">
      <c r="A15" s="2"/>
      <c r="B15" s="5">
        <v>12</v>
      </c>
      <c r="C15" s="6"/>
      <c r="D15" s="6"/>
      <c r="E15" s="6"/>
      <c r="F15" s="6">
        <v>0</v>
      </c>
      <c r="G15" s="6">
        <v>69</v>
      </c>
      <c r="H15" s="6">
        <v>0</v>
      </c>
      <c r="I15" s="6"/>
      <c r="J15" s="6"/>
      <c r="K15" s="6"/>
      <c r="L15" s="7"/>
    </row>
    <row r="16" spans="1:12" ht="15.75">
      <c r="A16" s="2"/>
      <c r="B16" s="5">
        <v>13</v>
      </c>
      <c r="C16" s="6"/>
      <c r="D16" s="6"/>
      <c r="E16" s="6"/>
      <c r="F16" s="6">
        <v>0</v>
      </c>
      <c r="G16" s="6">
        <v>69</v>
      </c>
      <c r="H16" s="6">
        <v>0</v>
      </c>
      <c r="I16" s="6"/>
      <c r="J16" s="6"/>
      <c r="K16" s="6"/>
      <c r="L16" s="7"/>
    </row>
    <row r="17" spans="1:12" ht="15.75">
      <c r="A17" s="2"/>
      <c r="B17" s="5">
        <v>14</v>
      </c>
      <c r="C17" s="6"/>
      <c r="D17" s="6"/>
      <c r="E17" s="6"/>
      <c r="F17" s="6">
        <v>23</v>
      </c>
      <c r="G17" s="6">
        <v>78.930000000000007</v>
      </c>
      <c r="H17" s="6">
        <v>0</v>
      </c>
      <c r="I17" s="6"/>
      <c r="J17" s="6"/>
      <c r="K17" s="6"/>
      <c r="L17" s="7"/>
    </row>
    <row r="18" spans="1:12" ht="15.75">
      <c r="A18" s="2"/>
      <c r="B18" s="5">
        <v>15</v>
      </c>
      <c r="C18" s="6"/>
      <c r="D18" s="6"/>
      <c r="E18" s="6"/>
      <c r="F18" s="6">
        <v>45.22</v>
      </c>
      <c r="G18" s="6">
        <v>84.54</v>
      </c>
      <c r="H18" s="6">
        <v>0</v>
      </c>
      <c r="I18" s="6"/>
      <c r="J18" s="6"/>
      <c r="K18" s="6"/>
      <c r="L18" s="7"/>
    </row>
    <row r="19" spans="1:12" ht="15.75">
      <c r="A19" s="2"/>
      <c r="B19" s="5">
        <v>16</v>
      </c>
      <c r="C19" s="6"/>
      <c r="D19" s="6"/>
      <c r="E19" s="6"/>
      <c r="F19" s="6">
        <v>46.64</v>
      </c>
      <c r="G19" s="6">
        <v>84.48</v>
      </c>
      <c r="H19" s="6">
        <v>0</v>
      </c>
      <c r="I19" s="6"/>
      <c r="J19" s="6"/>
      <c r="K19" s="6"/>
      <c r="L19" s="7"/>
    </row>
    <row r="20" spans="1:12" ht="15.75">
      <c r="A20" s="2"/>
      <c r="B20" s="5">
        <v>17</v>
      </c>
      <c r="C20" s="6"/>
      <c r="D20" s="6"/>
      <c r="E20" s="6"/>
      <c r="F20" s="6">
        <v>47</v>
      </c>
      <c r="G20" s="6">
        <v>77.56</v>
      </c>
      <c r="H20" s="6">
        <v>0</v>
      </c>
      <c r="I20" s="6"/>
      <c r="J20" s="6"/>
      <c r="K20" s="6"/>
      <c r="L20" s="7"/>
    </row>
    <row r="21" spans="1:12" ht="15.75">
      <c r="A21" s="2"/>
      <c r="B21" s="5">
        <v>18</v>
      </c>
      <c r="C21" s="6"/>
      <c r="D21" s="6"/>
      <c r="E21" s="6"/>
      <c r="F21" s="6">
        <v>49.19</v>
      </c>
      <c r="G21" s="6">
        <v>69.91</v>
      </c>
      <c r="H21" s="6">
        <v>0</v>
      </c>
      <c r="I21" s="6"/>
      <c r="J21" s="6"/>
      <c r="K21" s="6"/>
      <c r="L21" s="7"/>
    </row>
    <row r="22" spans="1:12" ht="15.75">
      <c r="A22" s="2"/>
      <c r="B22" s="5">
        <v>19</v>
      </c>
      <c r="C22" s="6"/>
      <c r="D22" s="6"/>
      <c r="E22" s="6"/>
      <c r="F22" s="6">
        <v>48.59</v>
      </c>
      <c r="G22" s="6">
        <v>70.84</v>
      </c>
      <c r="H22" s="6">
        <v>0</v>
      </c>
      <c r="I22" s="6"/>
      <c r="J22" s="6"/>
      <c r="K22" s="6"/>
      <c r="L22" s="7"/>
    </row>
    <row r="23" spans="1:12" ht="15.75">
      <c r="A23" s="2"/>
      <c r="B23" s="5">
        <v>20</v>
      </c>
      <c r="C23" s="6"/>
      <c r="D23" s="6"/>
      <c r="E23" s="6"/>
      <c r="F23" s="6">
        <v>26.78</v>
      </c>
      <c r="G23" s="6">
        <v>74.75</v>
      </c>
      <c r="H23" s="6">
        <v>0</v>
      </c>
      <c r="I23" s="6"/>
      <c r="J23" s="6"/>
      <c r="K23" s="6"/>
      <c r="L23" s="7"/>
    </row>
    <row r="24" spans="1:12" ht="15.75">
      <c r="A24" s="2"/>
      <c r="B24" s="5">
        <v>21</v>
      </c>
      <c r="C24" s="6"/>
      <c r="D24" s="6"/>
      <c r="E24" s="6"/>
      <c r="F24" s="6">
        <v>0</v>
      </c>
      <c r="G24" s="6">
        <v>69</v>
      </c>
      <c r="H24" s="6">
        <v>0</v>
      </c>
      <c r="I24" s="6"/>
      <c r="J24" s="6"/>
      <c r="K24" s="6"/>
      <c r="L24" s="7"/>
    </row>
    <row r="25" spans="1:12" ht="15.75">
      <c r="A25" s="2"/>
      <c r="B25" s="5">
        <v>22</v>
      </c>
      <c r="C25" s="6"/>
      <c r="D25" s="6"/>
      <c r="E25" s="6"/>
      <c r="F25" s="6">
        <v>22.18</v>
      </c>
      <c r="G25" s="6">
        <v>61.32</v>
      </c>
      <c r="H25" s="6">
        <v>28</v>
      </c>
      <c r="I25" s="6"/>
      <c r="J25" s="6"/>
      <c r="K25" s="6"/>
      <c r="L25" s="7"/>
    </row>
    <row r="26" spans="1:12" ht="15.75">
      <c r="A26" s="2"/>
      <c r="B26" s="5">
        <v>23</v>
      </c>
      <c r="C26" s="6"/>
      <c r="D26" s="6"/>
      <c r="E26" s="6"/>
      <c r="F26" s="6">
        <v>48.64</v>
      </c>
      <c r="G26" s="6">
        <v>60</v>
      </c>
      <c r="H26" s="6">
        <v>48.46</v>
      </c>
      <c r="I26" s="6"/>
      <c r="J26" s="6"/>
      <c r="K26" s="6"/>
      <c r="L26" s="7"/>
    </row>
    <row r="27" spans="1:12" ht="15.75">
      <c r="A27" s="2"/>
      <c r="B27" s="5">
        <v>24</v>
      </c>
      <c r="C27" s="6"/>
      <c r="D27" s="6"/>
      <c r="E27" s="6"/>
      <c r="F27" s="6">
        <v>52.6</v>
      </c>
      <c r="G27" s="6">
        <v>60.17</v>
      </c>
      <c r="H27" s="6">
        <v>48.25</v>
      </c>
      <c r="I27" s="6"/>
      <c r="J27" s="6"/>
      <c r="K27" s="6"/>
      <c r="L27" s="7"/>
    </row>
    <row r="28" spans="1:12" ht="15.75">
      <c r="A28" s="2"/>
      <c r="B28" s="5">
        <v>25</v>
      </c>
      <c r="C28" s="6"/>
      <c r="D28" s="6"/>
      <c r="E28" s="6">
        <v>13.08</v>
      </c>
      <c r="F28" s="6">
        <v>56</v>
      </c>
      <c r="G28" s="6">
        <v>60.09</v>
      </c>
      <c r="H28" s="6">
        <v>49</v>
      </c>
      <c r="I28" s="6"/>
      <c r="J28" s="6"/>
      <c r="K28" s="6"/>
      <c r="L28" s="7"/>
    </row>
    <row r="29" spans="1:12" ht="15.75">
      <c r="A29" s="2"/>
      <c r="B29" s="5">
        <v>26</v>
      </c>
      <c r="C29" s="6"/>
      <c r="D29" s="6"/>
      <c r="E29" s="6">
        <v>1.4</v>
      </c>
      <c r="F29" s="6">
        <v>56</v>
      </c>
      <c r="G29" s="6">
        <v>60</v>
      </c>
      <c r="H29" s="6">
        <v>48.71</v>
      </c>
      <c r="I29" s="6"/>
      <c r="J29" s="6"/>
      <c r="K29" s="6"/>
      <c r="L29" s="7"/>
    </row>
    <row r="30" spans="1:12" ht="15.75">
      <c r="A30" s="2"/>
      <c r="B30" s="5">
        <v>27</v>
      </c>
      <c r="C30" s="6"/>
      <c r="D30" s="6"/>
      <c r="E30" s="6">
        <v>0</v>
      </c>
      <c r="F30" s="6">
        <v>56</v>
      </c>
      <c r="G30" s="6">
        <v>60</v>
      </c>
      <c r="H30" s="6">
        <v>48.56</v>
      </c>
      <c r="I30" s="6"/>
      <c r="J30" s="6"/>
      <c r="K30" s="6"/>
      <c r="L30" s="7"/>
    </row>
    <row r="31" spans="1:12" ht="15.75">
      <c r="A31" s="2"/>
      <c r="B31" s="5">
        <v>28</v>
      </c>
      <c r="C31" s="6"/>
      <c r="D31" s="6"/>
      <c r="E31" s="6">
        <v>0</v>
      </c>
      <c r="F31" s="6">
        <v>62.51</v>
      </c>
      <c r="G31" s="6">
        <v>60.39</v>
      </c>
      <c r="H31" s="6">
        <v>49</v>
      </c>
      <c r="I31" s="6"/>
      <c r="J31" s="6"/>
      <c r="K31" s="6"/>
      <c r="L31" s="7"/>
    </row>
    <row r="32" spans="1:12" ht="15.75">
      <c r="A32" s="2"/>
      <c r="B32" s="5">
        <v>29</v>
      </c>
      <c r="C32" s="6"/>
      <c r="D32" s="6"/>
      <c r="E32" s="6">
        <v>0</v>
      </c>
      <c r="F32" s="6">
        <v>73.849999999999994</v>
      </c>
      <c r="G32" s="6">
        <v>61.92</v>
      </c>
      <c r="H32" s="6">
        <v>49.09</v>
      </c>
      <c r="I32" s="6"/>
      <c r="J32" s="6"/>
      <c r="K32" s="6"/>
      <c r="L32" s="7"/>
    </row>
    <row r="33" spans="1:12" ht="15.75">
      <c r="A33" s="2"/>
      <c r="B33" s="5">
        <v>30</v>
      </c>
      <c r="C33" s="6"/>
      <c r="D33" s="6"/>
      <c r="E33" s="6">
        <v>0</v>
      </c>
      <c r="F33" s="6">
        <v>77.87</v>
      </c>
      <c r="G33" s="6">
        <v>62</v>
      </c>
      <c r="H33" s="6">
        <v>43.42</v>
      </c>
      <c r="I33" s="6"/>
      <c r="J33" s="6"/>
      <c r="K33" s="6"/>
      <c r="L33" s="7"/>
    </row>
    <row r="34" spans="1:12" ht="15.75">
      <c r="A34" s="2"/>
      <c r="B34" s="5">
        <v>31</v>
      </c>
      <c r="C34" s="7"/>
      <c r="D34" s="8" t="s">
        <v>16</v>
      </c>
      <c r="E34" s="7">
        <v>0</v>
      </c>
      <c r="F34" s="8"/>
      <c r="G34" s="6">
        <v>61.54</v>
      </c>
      <c r="H34" s="7">
        <v>39.35</v>
      </c>
      <c r="I34" s="17"/>
      <c r="J34" s="18"/>
      <c r="K34" s="17" t="s">
        <v>16</v>
      </c>
      <c r="L34" s="5"/>
    </row>
    <row r="35" spans="1:12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14.48</v>
      </c>
      <c r="F35" s="9">
        <f t="shared" si="0"/>
        <v>792.06999999999994</v>
      </c>
      <c r="G35" s="9">
        <f t="shared" si="0"/>
        <v>1819.36</v>
      </c>
      <c r="H35" s="9">
        <f t="shared" si="0"/>
        <v>892.14000000000021</v>
      </c>
      <c r="I35" s="9">
        <f t="shared" si="0"/>
        <v>45.849999999999994</v>
      </c>
      <c r="J35" s="9">
        <f t="shared" si="0"/>
        <v>0</v>
      </c>
      <c r="K35" s="9">
        <f t="shared" si="0"/>
        <v>0</v>
      </c>
      <c r="L35" s="9">
        <f t="shared" si="0"/>
        <v>0</v>
      </c>
    </row>
    <row r="36" spans="1:12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28.721080000000001</v>
      </c>
      <c r="F36" s="10">
        <f t="shared" si="1"/>
        <v>1571.070845</v>
      </c>
      <c r="G36" s="10">
        <f t="shared" si="1"/>
        <v>3608.7005599999998</v>
      </c>
      <c r="H36" s="10">
        <f t="shared" si="1"/>
        <v>1769.5596900000005</v>
      </c>
      <c r="I36" s="10">
        <f t="shared" si="1"/>
        <v>90.943474999999992</v>
      </c>
      <c r="J36" s="10">
        <f t="shared" si="1"/>
        <v>0</v>
      </c>
      <c r="K36" s="10">
        <f t="shared" si="1"/>
        <v>0</v>
      </c>
      <c r="L36" s="10">
        <f t="shared" si="1"/>
        <v>0</v>
      </c>
    </row>
    <row r="37" spans="1:12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23">
        <v>64</v>
      </c>
      <c r="L37" s="9" t="s">
        <v>20</v>
      </c>
    </row>
    <row r="38" spans="1:12" ht="16.5" thickBot="1">
      <c r="A38" s="12">
        <f>A4</f>
        <v>2011</v>
      </c>
      <c r="B38" s="12" t="s">
        <v>21</v>
      </c>
      <c r="C38" s="12"/>
      <c r="D38" s="13">
        <f>SUM(C35:L35)</f>
        <v>3563.9</v>
      </c>
      <c r="E38" s="14" t="s">
        <v>17</v>
      </c>
      <c r="F38" s="14"/>
      <c r="G38" s="13">
        <f>D38*1.9835</f>
        <v>7068.9956500000008</v>
      </c>
      <c r="H38" s="14" t="s">
        <v>22</v>
      </c>
      <c r="I38" s="12" t="s">
        <v>23</v>
      </c>
      <c r="J38" s="12"/>
      <c r="K38" s="24">
        <v>101</v>
      </c>
      <c r="L38" s="12" t="s">
        <v>20</v>
      </c>
    </row>
    <row r="40" spans="1:12" ht="15.75">
      <c r="A40" s="1" t="s">
        <v>0</v>
      </c>
      <c r="B40" s="2"/>
      <c r="C40" s="2"/>
      <c r="D40" s="16"/>
      <c r="E40" s="1"/>
      <c r="F40" s="1"/>
      <c r="G40" s="1"/>
      <c r="H40" s="16"/>
      <c r="I40" s="1"/>
      <c r="J40" s="2"/>
      <c r="K40" s="2"/>
      <c r="L40" s="2"/>
    </row>
    <row r="41" spans="1:12" ht="15.75">
      <c r="A41" s="2" t="s">
        <v>1</v>
      </c>
      <c r="B41" s="2"/>
      <c r="C41" s="2"/>
      <c r="D41" s="2"/>
      <c r="E41" s="2"/>
      <c r="F41" s="2" t="s">
        <v>2</v>
      </c>
      <c r="G41" s="2"/>
      <c r="H41" s="2" t="s">
        <v>3</v>
      </c>
      <c r="I41" s="2"/>
      <c r="J41" s="2"/>
      <c r="K41" s="1"/>
      <c r="L41" s="2"/>
    </row>
    <row r="42" spans="1:12" ht="16.5" thickBot="1">
      <c r="A42" s="3" t="s">
        <v>4</v>
      </c>
      <c r="B42" s="3" t="s">
        <v>5</v>
      </c>
      <c r="C42" s="4" t="s">
        <v>6</v>
      </c>
      <c r="D42" s="4" t="s">
        <v>7</v>
      </c>
      <c r="E42" s="4" t="s">
        <v>8</v>
      </c>
      <c r="F42" s="4" t="s">
        <v>9</v>
      </c>
      <c r="G42" s="4" t="s">
        <v>10</v>
      </c>
      <c r="H42" s="4" t="s">
        <v>11</v>
      </c>
      <c r="I42" s="4" t="s">
        <v>12</v>
      </c>
      <c r="J42" s="4" t="s">
        <v>13</v>
      </c>
      <c r="K42" s="4" t="s">
        <v>14</v>
      </c>
      <c r="L42" s="4" t="s">
        <v>15</v>
      </c>
    </row>
    <row r="43" spans="1:12" ht="16.5" thickTop="1">
      <c r="A43" s="1">
        <v>2012</v>
      </c>
      <c r="B43" s="5">
        <v>1</v>
      </c>
      <c r="C43" s="6"/>
      <c r="D43" s="6"/>
      <c r="E43" s="6"/>
      <c r="F43" s="6">
        <v>42.5</v>
      </c>
      <c r="G43" s="6">
        <v>65.040000000000006</v>
      </c>
      <c r="H43" s="6">
        <v>63.84</v>
      </c>
      <c r="I43" s="6"/>
      <c r="J43" s="6"/>
      <c r="K43" s="6"/>
      <c r="L43" s="7"/>
    </row>
    <row r="44" spans="1:12" ht="15.75">
      <c r="A44" s="2"/>
      <c r="B44" s="5">
        <v>2</v>
      </c>
      <c r="C44" s="6"/>
      <c r="D44" s="6"/>
      <c r="E44" s="6"/>
      <c r="F44" s="6">
        <v>60</v>
      </c>
      <c r="G44" s="6">
        <v>60.1</v>
      </c>
      <c r="H44" s="6">
        <v>51.25</v>
      </c>
      <c r="I44" s="6"/>
      <c r="J44" s="6"/>
      <c r="K44" s="6"/>
      <c r="L44" s="7"/>
    </row>
    <row r="45" spans="1:12" ht="15.75">
      <c r="A45" s="2"/>
      <c r="B45" s="5">
        <v>3</v>
      </c>
      <c r="C45" s="6"/>
      <c r="D45" s="6"/>
      <c r="E45" s="6"/>
      <c r="F45" s="6">
        <v>60</v>
      </c>
      <c r="G45" s="6">
        <v>59.04</v>
      </c>
      <c r="H45" s="6">
        <v>38.33</v>
      </c>
      <c r="I45" s="6"/>
      <c r="J45" s="6"/>
      <c r="K45" s="6"/>
      <c r="L45" s="7"/>
    </row>
    <row r="46" spans="1:12" ht="15.75">
      <c r="A46" s="2"/>
      <c r="B46" s="5">
        <v>4</v>
      </c>
      <c r="C46" s="6"/>
      <c r="D46" s="6"/>
      <c r="E46" s="6"/>
      <c r="F46" s="6">
        <v>60</v>
      </c>
      <c r="G46" s="6">
        <v>59</v>
      </c>
      <c r="H46" s="6">
        <v>38.19</v>
      </c>
      <c r="I46" s="6"/>
      <c r="J46" s="6"/>
      <c r="K46" s="6"/>
      <c r="L46" s="7"/>
    </row>
    <row r="47" spans="1:12" ht="15.75">
      <c r="A47" s="2"/>
      <c r="B47" s="5">
        <v>5</v>
      </c>
      <c r="C47" s="6"/>
      <c r="D47" s="6"/>
      <c r="E47" s="6"/>
      <c r="F47" s="6">
        <v>60</v>
      </c>
      <c r="G47" s="6">
        <v>59.16</v>
      </c>
      <c r="H47" s="6">
        <v>37.700000000000003</v>
      </c>
      <c r="I47" s="6"/>
      <c r="J47" s="6"/>
      <c r="K47" s="6"/>
      <c r="L47" s="7"/>
    </row>
    <row r="48" spans="1:12" ht="15.75">
      <c r="A48" s="2"/>
      <c r="B48" s="5">
        <v>6</v>
      </c>
      <c r="C48" s="6"/>
      <c r="D48" s="6"/>
      <c r="E48" s="6"/>
      <c r="F48" s="6">
        <v>65.760000000000005</v>
      </c>
      <c r="G48" s="6">
        <v>68.11</v>
      </c>
      <c r="H48" s="6">
        <v>37.53</v>
      </c>
      <c r="I48" s="6"/>
      <c r="J48" s="6"/>
      <c r="K48" s="6"/>
      <c r="L48" s="7"/>
    </row>
    <row r="49" spans="1:12" ht="15.75">
      <c r="A49" s="2"/>
      <c r="B49" s="5">
        <v>7</v>
      </c>
      <c r="C49" s="6"/>
      <c r="D49" s="6"/>
      <c r="E49" s="6"/>
      <c r="F49" s="6">
        <v>76.739999999999995</v>
      </c>
      <c r="G49" s="6">
        <v>73.91</v>
      </c>
      <c r="H49" s="6">
        <v>45.54</v>
      </c>
      <c r="I49" s="6"/>
      <c r="J49" s="6"/>
      <c r="K49" s="6"/>
      <c r="L49" s="7"/>
    </row>
    <row r="50" spans="1:12" ht="15.75">
      <c r="A50" s="2"/>
      <c r="B50" s="5">
        <v>8</v>
      </c>
      <c r="C50" s="6"/>
      <c r="D50" s="6"/>
      <c r="E50" s="6"/>
      <c r="F50" s="6">
        <v>80.33</v>
      </c>
      <c r="G50" s="6">
        <v>75.55</v>
      </c>
      <c r="H50" s="6">
        <v>57.21</v>
      </c>
      <c r="I50" s="6"/>
      <c r="J50" s="6"/>
      <c r="K50" s="6"/>
      <c r="L50" s="7"/>
    </row>
    <row r="51" spans="1:12" ht="15.75">
      <c r="A51" s="2"/>
      <c r="B51" s="5">
        <v>9</v>
      </c>
      <c r="C51" s="6"/>
      <c r="D51" s="6"/>
      <c r="E51" s="6"/>
      <c r="F51" s="6">
        <v>78.87</v>
      </c>
      <c r="G51" s="6">
        <v>65.099999999999994</v>
      </c>
      <c r="H51" s="6">
        <v>67.709999999999994</v>
      </c>
      <c r="I51" s="6"/>
      <c r="J51" s="6"/>
      <c r="K51" s="6"/>
      <c r="L51" s="7"/>
    </row>
    <row r="52" spans="1:12" ht="15.75">
      <c r="A52" s="2"/>
      <c r="B52" s="5">
        <v>10</v>
      </c>
      <c r="C52" s="6"/>
      <c r="D52" s="6"/>
      <c r="E52" s="6"/>
      <c r="F52" s="6">
        <v>79.510000000000005</v>
      </c>
      <c r="G52" s="6">
        <v>48.18</v>
      </c>
      <c r="H52" s="6">
        <v>73.69</v>
      </c>
      <c r="I52" s="6"/>
      <c r="J52" s="6"/>
      <c r="K52" s="6"/>
      <c r="L52" s="7"/>
    </row>
    <row r="53" spans="1:12" ht="15.75">
      <c r="A53" s="2"/>
      <c r="B53" s="5">
        <v>11</v>
      </c>
      <c r="C53" s="6"/>
      <c r="D53" s="6"/>
      <c r="E53" s="6"/>
      <c r="F53" s="6">
        <v>81</v>
      </c>
      <c r="G53" s="6">
        <v>43.79</v>
      </c>
      <c r="H53" s="6">
        <v>72.7</v>
      </c>
      <c r="I53" s="6"/>
      <c r="J53" s="6"/>
      <c r="K53" s="6"/>
      <c r="L53" s="7"/>
    </row>
    <row r="54" spans="1:12" ht="15.75">
      <c r="A54" s="2"/>
      <c r="B54" s="5">
        <v>12</v>
      </c>
      <c r="C54" s="6"/>
      <c r="D54" s="6"/>
      <c r="E54" s="6"/>
      <c r="F54" s="6">
        <v>76.7</v>
      </c>
      <c r="G54" s="6">
        <v>42.28</v>
      </c>
      <c r="H54" s="6">
        <v>71.36</v>
      </c>
      <c r="I54" s="6"/>
      <c r="J54" s="6"/>
      <c r="K54" s="6"/>
      <c r="L54" s="7"/>
    </row>
    <row r="55" spans="1:12" ht="15.75">
      <c r="A55" s="2"/>
      <c r="B55" s="5">
        <v>13</v>
      </c>
      <c r="C55" s="6"/>
      <c r="D55" s="6"/>
      <c r="E55" s="6"/>
      <c r="F55" s="6">
        <v>70.849999999999994</v>
      </c>
      <c r="G55" s="6">
        <v>50.76</v>
      </c>
      <c r="H55" s="6">
        <v>73.150000000000006</v>
      </c>
      <c r="I55" s="6"/>
      <c r="J55" s="6"/>
      <c r="K55" s="6"/>
      <c r="L55" s="7"/>
    </row>
    <row r="56" spans="1:12" ht="15.75">
      <c r="A56" s="2"/>
      <c r="B56" s="5">
        <v>14</v>
      </c>
      <c r="C56" s="6"/>
      <c r="D56" s="6"/>
      <c r="E56" s="6"/>
      <c r="F56" s="6">
        <v>65.319999999999993</v>
      </c>
      <c r="G56" s="6">
        <v>54.19</v>
      </c>
      <c r="H56" s="6">
        <v>74</v>
      </c>
      <c r="I56" s="6"/>
      <c r="J56" s="6"/>
      <c r="K56" s="6"/>
      <c r="L56" s="7"/>
    </row>
    <row r="57" spans="1:12" ht="15.75">
      <c r="A57" s="2"/>
      <c r="B57" s="5">
        <v>15</v>
      </c>
      <c r="C57" s="6"/>
      <c r="D57" s="6"/>
      <c r="E57" s="6"/>
      <c r="F57" s="6">
        <v>52.88</v>
      </c>
      <c r="G57" s="6">
        <v>56.97</v>
      </c>
      <c r="H57" s="6">
        <v>74</v>
      </c>
      <c r="I57" s="6"/>
      <c r="J57" s="6"/>
      <c r="K57" s="6"/>
      <c r="L57" s="7"/>
    </row>
    <row r="58" spans="1:12" ht="15.75">
      <c r="A58" s="2"/>
      <c r="B58" s="5">
        <v>16</v>
      </c>
      <c r="C58" s="6"/>
      <c r="D58" s="6"/>
      <c r="E58" s="6"/>
      <c r="F58" s="6">
        <v>35.409999999999997</v>
      </c>
      <c r="G58" s="6">
        <v>64.819999999999993</v>
      </c>
      <c r="H58" s="6">
        <v>66.09</v>
      </c>
      <c r="I58" s="6"/>
      <c r="J58" s="6"/>
      <c r="K58" s="6"/>
      <c r="L58" s="7"/>
    </row>
    <row r="59" spans="1:12" ht="15.75">
      <c r="A59" s="2"/>
      <c r="B59" s="5">
        <v>17</v>
      </c>
      <c r="C59" s="6"/>
      <c r="D59" s="6"/>
      <c r="E59" s="6"/>
      <c r="F59" s="6">
        <v>24.62</v>
      </c>
      <c r="G59" s="6">
        <v>67.760000000000005</v>
      </c>
      <c r="H59" s="6">
        <v>33.770000000000003</v>
      </c>
      <c r="I59" s="6"/>
      <c r="J59" s="6"/>
      <c r="K59" s="6"/>
      <c r="L59" s="7"/>
    </row>
    <row r="60" spans="1:12" ht="15.75">
      <c r="A60" s="2"/>
      <c r="B60" s="5">
        <v>18</v>
      </c>
      <c r="C60" s="6"/>
      <c r="D60" s="6"/>
      <c r="E60" s="6"/>
      <c r="F60" s="6">
        <v>27.96</v>
      </c>
      <c r="G60" s="6">
        <v>70.47</v>
      </c>
      <c r="H60" s="6">
        <v>0</v>
      </c>
      <c r="I60" s="6"/>
      <c r="J60" s="6"/>
      <c r="K60" s="6"/>
      <c r="L60" s="7"/>
    </row>
    <row r="61" spans="1:12" ht="15.75">
      <c r="A61" s="2"/>
      <c r="B61" s="5">
        <v>19</v>
      </c>
      <c r="C61" s="6"/>
      <c r="D61" s="6"/>
      <c r="E61" s="6"/>
      <c r="F61" s="6">
        <v>31.6</v>
      </c>
      <c r="G61" s="6">
        <v>77.27</v>
      </c>
      <c r="H61" s="6">
        <v>0</v>
      </c>
      <c r="I61" s="6"/>
      <c r="J61" s="6"/>
      <c r="K61" s="6"/>
      <c r="L61" s="7"/>
    </row>
    <row r="62" spans="1:12" ht="15.75">
      <c r="A62" s="2"/>
      <c r="B62" s="5">
        <v>20</v>
      </c>
      <c r="C62" s="6"/>
      <c r="D62" s="6"/>
      <c r="E62" s="6"/>
      <c r="F62" s="6">
        <v>29.77</v>
      </c>
      <c r="G62" s="6">
        <v>77.599999999999994</v>
      </c>
      <c r="H62" s="6">
        <v>0</v>
      </c>
      <c r="I62" s="6"/>
      <c r="J62" s="6"/>
      <c r="K62" s="6"/>
      <c r="L62" s="7"/>
    </row>
    <row r="63" spans="1:12" ht="15.75">
      <c r="A63" s="2"/>
      <c r="B63" s="5">
        <v>21</v>
      </c>
      <c r="C63" s="6"/>
      <c r="D63" s="6"/>
      <c r="E63" s="6"/>
      <c r="F63" s="6">
        <v>29.2</v>
      </c>
      <c r="G63" s="6">
        <v>81.77</v>
      </c>
      <c r="H63" s="6">
        <v>0</v>
      </c>
      <c r="I63" s="6"/>
      <c r="J63" s="6"/>
      <c r="K63" s="6"/>
      <c r="L63" s="7"/>
    </row>
    <row r="64" spans="1:12" ht="15.75">
      <c r="A64" s="2"/>
      <c r="B64" s="5">
        <v>22</v>
      </c>
      <c r="C64" s="6"/>
      <c r="D64" s="6"/>
      <c r="E64" s="6"/>
      <c r="F64" s="6">
        <v>30.01</v>
      </c>
      <c r="G64" s="6">
        <v>83.95</v>
      </c>
      <c r="H64" s="6">
        <v>0</v>
      </c>
      <c r="I64" s="6"/>
      <c r="J64" s="6"/>
      <c r="K64" s="6"/>
      <c r="L64" s="7"/>
    </row>
    <row r="65" spans="1:12" ht="15.75">
      <c r="A65" s="2"/>
      <c r="B65" s="5">
        <v>23</v>
      </c>
      <c r="C65" s="6"/>
      <c r="D65" s="6"/>
      <c r="E65" s="6"/>
      <c r="F65" s="6">
        <v>13.11</v>
      </c>
      <c r="G65" s="6">
        <v>84.43</v>
      </c>
      <c r="H65" s="6">
        <v>0</v>
      </c>
      <c r="I65" s="6"/>
      <c r="J65" s="6"/>
      <c r="K65" s="6"/>
      <c r="L65" s="7"/>
    </row>
    <row r="66" spans="1:12" ht="15.75">
      <c r="A66" s="2"/>
      <c r="B66" s="5">
        <v>24</v>
      </c>
      <c r="C66" s="6"/>
      <c r="D66" s="6"/>
      <c r="E66" s="6"/>
      <c r="F66" s="6">
        <v>0</v>
      </c>
      <c r="G66" s="6">
        <v>82.49</v>
      </c>
      <c r="H66" s="6">
        <v>0</v>
      </c>
      <c r="I66" s="6"/>
      <c r="J66" s="6"/>
      <c r="K66" s="6"/>
      <c r="L66" s="7"/>
    </row>
    <row r="67" spans="1:12" ht="15.75">
      <c r="A67" s="2"/>
      <c r="B67" s="5">
        <v>25</v>
      </c>
      <c r="C67" s="6"/>
      <c r="D67" s="6"/>
      <c r="E67" s="6"/>
      <c r="F67" s="6">
        <v>16.670000000000002</v>
      </c>
      <c r="G67" s="6">
        <v>81.55</v>
      </c>
      <c r="H67" s="6">
        <v>36.72</v>
      </c>
      <c r="I67" s="6"/>
      <c r="J67" s="6"/>
      <c r="K67" s="6"/>
      <c r="L67" s="7"/>
    </row>
    <row r="68" spans="1:12" ht="15.75">
      <c r="A68" s="2"/>
      <c r="B68" s="5">
        <v>26</v>
      </c>
      <c r="C68" s="6"/>
      <c r="D68" s="6"/>
      <c r="E68" s="6"/>
      <c r="F68" s="6">
        <v>27.9</v>
      </c>
      <c r="G68" s="6">
        <v>81.569999999999993</v>
      </c>
      <c r="H68" s="6">
        <v>59.61</v>
      </c>
      <c r="I68" s="6"/>
      <c r="J68" s="6"/>
      <c r="K68" s="6"/>
      <c r="L68" s="7"/>
    </row>
    <row r="69" spans="1:12" ht="15.75">
      <c r="A69" s="2"/>
      <c r="B69" s="5">
        <v>27</v>
      </c>
      <c r="C69" s="6"/>
      <c r="D69" s="6"/>
      <c r="E69" s="6"/>
      <c r="F69" s="6">
        <v>35.83</v>
      </c>
      <c r="G69" s="6">
        <v>76.2</v>
      </c>
      <c r="H69" s="6">
        <v>60.92</v>
      </c>
      <c r="I69" s="6"/>
      <c r="J69" s="6"/>
      <c r="K69" s="6"/>
      <c r="L69" s="7"/>
    </row>
    <row r="70" spans="1:12" ht="15.75">
      <c r="A70" s="2"/>
      <c r="B70" s="5">
        <v>28</v>
      </c>
      <c r="C70" s="6"/>
      <c r="D70" s="6"/>
      <c r="E70" s="6"/>
      <c r="F70" s="6">
        <v>46.74</v>
      </c>
      <c r="G70" s="6">
        <v>68.760000000000005</v>
      </c>
      <c r="H70" s="6">
        <v>61.5</v>
      </c>
      <c r="I70" s="6"/>
      <c r="J70" s="6"/>
      <c r="K70" s="6"/>
      <c r="L70" s="7"/>
    </row>
    <row r="71" spans="1:12" ht="15.75">
      <c r="A71" s="2"/>
      <c r="B71" s="5">
        <v>29</v>
      </c>
      <c r="C71" s="6"/>
      <c r="D71" s="6"/>
      <c r="E71" s="6"/>
      <c r="F71" s="6">
        <v>61.41</v>
      </c>
      <c r="G71" s="6">
        <v>66.56</v>
      </c>
      <c r="H71" s="6">
        <v>60.95</v>
      </c>
      <c r="I71" s="6"/>
      <c r="J71" s="6"/>
      <c r="K71" s="6"/>
      <c r="L71" s="7"/>
    </row>
    <row r="72" spans="1:12" ht="15.75">
      <c r="A72" s="2"/>
      <c r="B72" s="5">
        <v>30</v>
      </c>
      <c r="C72" s="6"/>
      <c r="D72" s="6"/>
      <c r="E72" s="6"/>
      <c r="F72" s="6">
        <v>68.78</v>
      </c>
      <c r="G72" s="6">
        <v>66.97</v>
      </c>
      <c r="H72" s="6">
        <v>60</v>
      </c>
      <c r="I72" s="6"/>
      <c r="J72" s="6"/>
      <c r="K72" s="6"/>
      <c r="L72" s="7"/>
    </row>
    <row r="73" spans="1:12" ht="15.75">
      <c r="A73" s="2"/>
      <c r="B73" s="5">
        <v>31</v>
      </c>
      <c r="C73" s="7"/>
      <c r="D73" s="8" t="s">
        <v>16</v>
      </c>
      <c r="E73" s="7"/>
      <c r="F73" s="8"/>
      <c r="G73" s="6">
        <v>64.739999999999995</v>
      </c>
      <c r="H73" s="7">
        <v>29.27</v>
      </c>
      <c r="I73" s="17"/>
      <c r="J73" s="18"/>
      <c r="K73" s="17" t="s">
        <v>16</v>
      </c>
      <c r="L73" s="5"/>
    </row>
    <row r="74" spans="1:12" ht="15.75">
      <c r="A74" s="2" t="s">
        <v>17</v>
      </c>
      <c r="B74" s="2"/>
      <c r="C74" s="9">
        <f t="shared" ref="C74:L74" si="2">SUM(C43:C73)</f>
        <v>0</v>
      </c>
      <c r="D74" s="9">
        <f t="shared" si="2"/>
        <v>0</v>
      </c>
      <c r="E74" s="9">
        <f t="shared" si="2"/>
        <v>0</v>
      </c>
      <c r="F74" s="9">
        <f t="shared" si="2"/>
        <v>1489.47</v>
      </c>
      <c r="G74" s="9">
        <f t="shared" si="2"/>
        <v>2078.0899999999997</v>
      </c>
      <c r="H74" s="9">
        <f t="shared" si="2"/>
        <v>1345.0300000000002</v>
      </c>
      <c r="I74" s="9">
        <f t="shared" si="2"/>
        <v>0</v>
      </c>
      <c r="J74" s="9">
        <f t="shared" si="2"/>
        <v>0</v>
      </c>
      <c r="K74" s="9">
        <f t="shared" si="2"/>
        <v>0</v>
      </c>
      <c r="L74" s="9">
        <f t="shared" si="2"/>
        <v>0</v>
      </c>
    </row>
    <row r="75" spans="1:12" ht="15.75">
      <c r="A75" s="2" t="s">
        <v>18</v>
      </c>
      <c r="B75" s="2"/>
      <c r="C75" s="10">
        <f t="shared" ref="C75:L75" si="3">C74*1.9835</f>
        <v>0</v>
      </c>
      <c r="D75" s="10">
        <f t="shared" si="3"/>
        <v>0</v>
      </c>
      <c r="E75" s="10">
        <f t="shared" si="3"/>
        <v>0</v>
      </c>
      <c r="F75" s="10">
        <f t="shared" si="3"/>
        <v>2954.3637450000001</v>
      </c>
      <c r="G75" s="10">
        <f t="shared" si="3"/>
        <v>4121.8915149999993</v>
      </c>
      <c r="H75" s="10">
        <f t="shared" si="3"/>
        <v>2667.8670050000005</v>
      </c>
      <c r="I75" s="10">
        <f t="shared" si="3"/>
        <v>0</v>
      </c>
      <c r="J75" s="10">
        <f t="shared" si="3"/>
        <v>0</v>
      </c>
      <c r="K75" s="10">
        <f t="shared" si="3"/>
        <v>0</v>
      </c>
      <c r="L75" s="10">
        <f t="shared" si="3"/>
        <v>0</v>
      </c>
    </row>
    <row r="76" spans="1:12" ht="15.75">
      <c r="A76" s="2"/>
      <c r="B76" s="2"/>
      <c r="C76" s="9"/>
      <c r="D76" s="9"/>
      <c r="E76" s="9"/>
      <c r="F76" s="9"/>
      <c r="G76" s="9"/>
      <c r="H76" s="9"/>
      <c r="I76" s="9" t="s">
        <v>19</v>
      </c>
      <c r="J76" s="9"/>
      <c r="K76" s="23">
        <v>84</v>
      </c>
      <c r="L76" s="9" t="s">
        <v>20</v>
      </c>
    </row>
    <row r="77" spans="1:12" ht="16.5" thickBot="1">
      <c r="A77" s="12">
        <f>A43</f>
        <v>2012</v>
      </c>
      <c r="B77" s="12" t="s">
        <v>21</v>
      </c>
      <c r="C77" s="12"/>
      <c r="D77" s="13">
        <f>SUM(C74:L74)</f>
        <v>4912.59</v>
      </c>
      <c r="E77" s="14" t="s">
        <v>17</v>
      </c>
      <c r="F77" s="14"/>
      <c r="G77" s="13">
        <f>D77*1.9835</f>
        <v>9744.122265</v>
      </c>
      <c r="H77" s="14" t="s">
        <v>22</v>
      </c>
      <c r="I77" s="12" t="s">
        <v>23</v>
      </c>
      <c r="J77" s="12"/>
      <c r="K77" s="24">
        <v>92</v>
      </c>
      <c r="L77" s="12" t="s">
        <v>20</v>
      </c>
    </row>
    <row r="79" spans="1:12" ht="15.75">
      <c r="A79" s="1" t="s">
        <v>0</v>
      </c>
      <c r="B79" s="2"/>
      <c r="C79" s="2"/>
      <c r="D79" s="16"/>
      <c r="E79" s="1"/>
      <c r="F79" s="1"/>
      <c r="G79" s="1"/>
      <c r="H79" s="16"/>
      <c r="I79" s="1"/>
      <c r="J79" s="2"/>
      <c r="K79" s="2"/>
      <c r="L79" s="2"/>
    </row>
    <row r="80" spans="1:12" ht="15.75">
      <c r="A80" s="2" t="s">
        <v>1</v>
      </c>
      <c r="B80" s="2"/>
      <c r="C80" s="2"/>
      <c r="D80" s="2"/>
      <c r="E80" s="2"/>
      <c r="F80" s="2" t="s">
        <v>2</v>
      </c>
      <c r="G80" s="2"/>
      <c r="H80" s="2" t="s">
        <v>3</v>
      </c>
      <c r="I80" s="2"/>
      <c r="J80" s="2"/>
      <c r="K80" s="1"/>
      <c r="L80" s="2"/>
    </row>
    <row r="81" spans="1:12" ht="16.5" thickBot="1">
      <c r="A81" s="3" t="s">
        <v>4</v>
      </c>
      <c r="B81" s="3" t="s">
        <v>5</v>
      </c>
      <c r="C81" s="4" t="s">
        <v>6</v>
      </c>
      <c r="D81" s="4" t="s">
        <v>7</v>
      </c>
      <c r="E81" s="4" t="s">
        <v>8</v>
      </c>
      <c r="F81" s="4" t="s">
        <v>9</v>
      </c>
      <c r="G81" s="4" t="s">
        <v>10</v>
      </c>
      <c r="H81" s="4" t="s">
        <v>11</v>
      </c>
      <c r="I81" s="4" t="s">
        <v>12</v>
      </c>
      <c r="J81" s="4" t="s">
        <v>13</v>
      </c>
      <c r="K81" s="4" t="s">
        <v>14</v>
      </c>
      <c r="L81" s="4" t="s">
        <v>15</v>
      </c>
    </row>
    <row r="82" spans="1:12" ht="16.5" thickTop="1">
      <c r="A82" s="1">
        <v>2013</v>
      </c>
      <c r="B82" s="5">
        <v>1</v>
      </c>
      <c r="C82" s="6"/>
      <c r="D82" s="6"/>
      <c r="E82" s="6"/>
      <c r="F82" s="6"/>
      <c r="G82" s="6">
        <v>64.92</v>
      </c>
      <c r="H82" s="6">
        <v>0</v>
      </c>
      <c r="I82" s="6"/>
      <c r="J82" s="6"/>
      <c r="K82" s="6"/>
      <c r="L82" s="7"/>
    </row>
    <row r="83" spans="1:12" ht="15.75">
      <c r="A83" s="2"/>
      <c r="B83" s="5">
        <v>2</v>
      </c>
      <c r="C83" s="6"/>
      <c r="D83" s="6"/>
      <c r="E83" s="6"/>
      <c r="F83" s="6"/>
      <c r="G83" s="6">
        <v>61.05</v>
      </c>
      <c r="H83" s="6">
        <v>0</v>
      </c>
      <c r="I83" s="6"/>
      <c r="J83" s="6"/>
      <c r="K83" s="6"/>
      <c r="L83" s="7"/>
    </row>
    <row r="84" spans="1:12" ht="15.75">
      <c r="A84" s="2"/>
      <c r="B84" s="5">
        <v>3</v>
      </c>
      <c r="C84" s="6"/>
      <c r="D84" s="6"/>
      <c r="E84" s="6"/>
      <c r="F84" s="6"/>
      <c r="G84" s="6">
        <v>61.47</v>
      </c>
      <c r="H84" s="6">
        <v>0</v>
      </c>
      <c r="I84" s="6"/>
      <c r="J84" s="6"/>
      <c r="K84" s="6"/>
      <c r="L84" s="7"/>
    </row>
    <row r="85" spans="1:12" ht="15.75">
      <c r="A85" s="2"/>
      <c r="B85" s="5">
        <v>4</v>
      </c>
      <c r="C85" s="6"/>
      <c r="D85" s="6"/>
      <c r="E85" s="6"/>
      <c r="F85" s="6"/>
      <c r="G85" s="6">
        <v>62</v>
      </c>
      <c r="H85" s="6">
        <v>0</v>
      </c>
      <c r="I85" s="6"/>
      <c r="J85" s="6"/>
      <c r="K85" s="6"/>
      <c r="L85" s="7"/>
    </row>
    <row r="86" spans="1:12" ht="15.75">
      <c r="A86" s="2"/>
      <c r="B86" s="5">
        <v>5</v>
      </c>
      <c r="C86" s="6"/>
      <c r="D86" s="6"/>
      <c r="E86" s="6"/>
      <c r="F86" s="6"/>
      <c r="G86" s="6">
        <v>62</v>
      </c>
      <c r="H86" s="6">
        <v>0</v>
      </c>
      <c r="I86" s="6"/>
      <c r="J86" s="6"/>
      <c r="K86" s="6"/>
      <c r="L86" s="7"/>
    </row>
    <row r="87" spans="1:12" ht="15.75">
      <c r="A87" s="2"/>
      <c r="B87" s="5">
        <v>6</v>
      </c>
      <c r="C87" s="6"/>
      <c r="D87" s="6"/>
      <c r="E87" s="6"/>
      <c r="F87" s="6"/>
      <c r="G87" s="6">
        <v>62</v>
      </c>
      <c r="H87" s="6">
        <v>0</v>
      </c>
      <c r="I87" s="6"/>
      <c r="J87" s="6"/>
      <c r="K87" s="6"/>
      <c r="L87" s="7"/>
    </row>
    <row r="88" spans="1:12" ht="15.75">
      <c r="A88" s="2"/>
      <c r="B88" s="5">
        <v>7</v>
      </c>
      <c r="C88" s="6"/>
      <c r="D88" s="6"/>
      <c r="E88" s="6"/>
      <c r="F88" s="6"/>
      <c r="G88" s="6">
        <v>62.97</v>
      </c>
      <c r="H88" s="6">
        <v>0</v>
      </c>
      <c r="I88" s="6"/>
      <c r="J88" s="6"/>
      <c r="K88" s="6"/>
      <c r="L88" s="7"/>
    </row>
    <row r="89" spans="1:12" ht="15.75">
      <c r="A89" s="2"/>
      <c r="B89" s="5">
        <v>8</v>
      </c>
      <c r="C89" s="6"/>
      <c r="D89" s="6"/>
      <c r="E89" s="6"/>
      <c r="F89" s="6"/>
      <c r="G89" s="6">
        <v>63</v>
      </c>
      <c r="H89" s="6">
        <v>0</v>
      </c>
      <c r="I89" s="6"/>
      <c r="J89" s="6"/>
      <c r="K89" s="6"/>
      <c r="L89" s="7"/>
    </row>
    <row r="90" spans="1:12" ht="15.75">
      <c r="A90" s="2"/>
      <c r="B90" s="5">
        <v>9</v>
      </c>
      <c r="C90" s="6"/>
      <c r="D90" s="6"/>
      <c r="E90" s="6"/>
      <c r="F90" s="6"/>
      <c r="G90" s="6">
        <v>63.12</v>
      </c>
      <c r="H90" s="6">
        <v>0</v>
      </c>
      <c r="I90" s="6"/>
      <c r="J90" s="6"/>
      <c r="K90" s="6"/>
      <c r="L90" s="7"/>
    </row>
    <row r="91" spans="1:12" ht="15.75">
      <c r="A91" s="2"/>
      <c r="B91" s="5">
        <v>10</v>
      </c>
      <c r="C91" s="6"/>
      <c r="D91" s="6"/>
      <c r="E91" s="6"/>
      <c r="F91" s="6"/>
      <c r="G91" s="6">
        <v>64.260000000000005</v>
      </c>
      <c r="H91" s="6">
        <v>0</v>
      </c>
      <c r="I91" s="6"/>
      <c r="J91" s="6"/>
      <c r="K91" s="6"/>
      <c r="L91" s="7"/>
    </row>
    <row r="92" spans="1:12" ht="15.75">
      <c r="A92" s="2"/>
      <c r="B92" s="5">
        <v>11</v>
      </c>
      <c r="C92" s="6"/>
      <c r="D92" s="6"/>
      <c r="E92" s="6"/>
      <c r="F92" s="6"/>
      <c r="G92" s="6">
        <v>63.91</v>
      </c>
      <c r="H92" s="6">
        <v>0</v>
      </c>
      <c r="I92" s="6"/>
      <c r="J92" s="6"/>
      <c r="K92" s="6"/>
      <c r="L92" s="7"/>
    </row>
    <row r="93" spans="1:12" ht="15.75">
      <c r="A93" s="2"/>
      <c r="B93" s="5">
        <v>12</v>
      </c>
      <c r="C93" s="6"/>
      <c r="D93" s="6"/>
      <c r="E93" s="6"/>
      <c r="F93" s="6"/>
      <c r="G93" s="6">
        <v>63.32</v>
      </c>
      <c r="H93" s="6">
        <v>0</v>
      </c>
      <c r="I93" s="6"/>
      <c r="J93" s="6"/>
      <c r="K93" s="6"/>
      <c r="L93" s="7"/>
    </row>
    <row r="94" spans="1:12" ht="15.75">
      <c r="A94" s="2"/>
      <c r="B94" s="5">
        <v>13</v>
      </c>
      <c r="C94" s="6"/>
      <c r="D94" s="6"/>
      <c r="E94" s="6"/>
      <c r="F94" s="6"/>
      <c r="G94" s="6">
        <v>63</v>
      </c>
      <c r="H94" s="6">
        <v>0</v>
      </c>
      <c r="I94" s="6"/>
      <c r="J94" s="6"/>
      <c r="K94" s="6"/>
      <c r="L94" s="7"/>
    </row>
    <row r="95" spans="1:12" ht="15.75">
      <c r="A95" s="2"/>
      <c r="B95" s="5">
        <v>14</v>
      </c>
      <c r="C95" s="6"/>
      <c r="D95" s="6"/>
      <c r="E95" s="6"/>
      <c r="F95" s="6"/>
      <c r="G95" s="6">
        <v>63.49</v>
      </c>
      <c r="H95" s="6">
        <v>0</v>
      </c>
      <c r="I95" s="6"/>
      <c r="J95" s="6"/>
      <c r="K95" s="6"/>
      <c r="L95" s="7"/>
    </row>
    <row r="96" spans="1:12" ht="15.75">
      <c r="A96" s="2"/>
      <c r="B96" s="5">
        <v>15</v>
      </c>
      <c r="C96" s="6"/>
      <c r="D96" s="6"/>
      <c r="E96" s="6"/>
      <c r="F96" s="6"/>
      <c r="G96" s="6">
        <v>68.89</v>
      </c>
      <c r="H96" s="6">
        <v>0</v>
      </c>
      <c r="I96" s="6"/>
      <c r="J96" s="6"/>
      <c r="K96" s="6"/>
      <c r="L96" s="7"/>
    </row>
    <row r="97" spans="1:12" ht="15.75">
      <c r="A97" s="2"/>
      <c r="B97" s="5">
        <v>16</v>
      </c>
      <c r="C97" s="6"/>
      <c r="D97" s="6"/>
      <c r="E97" s="6"/>
      <c r="F97" s="6"/>
      <c r="G97" s="6">
        <v>74.22</v>
      </c>
      <c r="H97" s="6">
        <v>0</v>
      </c>
      <c r="I97" s="6"/>
      <c r="J97" s="6"/>
      <c r="K97" s="6"/>
      <c r="L97" s="7"/>
    </row>
    <row r="98" spans="1:12" ht="15.75">
      <c r="A98" s="2"/>
      <c r="B98" s="5">
        <v>17</v>
      </c>
      <c r="C98" s="6"/>
      <c r="D98" s="6"/>
      <c r="E98" s="6"/>
      <c r="F98" s="6"/>
      <c r="G98" s="6">
        <v>79.459999999999994</v>
      </c>
      <c r="H98" s="6">
        <v>0</v>
      </c>
      <c r="I98" s="6"/>
      <c r="J98" s="6"/>
      <c r="K98" s="6"/>
      <c r="L98" s="7"/>
    </row>
    <row r="99" spans="1:12" ht="15.75">
      <c r="A99" s="2"/>
      <c r="B99" s="5">
        <v>18</v>
      </c>
      <c r="C99" s="6"/>
      <c r="D99" s="6"/>
      <c r="E99" s="6"/>
      <c r="F99" s="6"/>
      <c r="G99" s="6">
        <v>80.94</v>
      </c>
      <c r="H99" s="6">
        <v>0</v>
      </c>
      <c r="I99" s="6"/>
      <c r="J99" s="6"/>
      <c r="K99" s="6"/>
      <c r="L99" s="7"/>
    </row>
    <row r="100" spans="1:12" ht="15.75">
      <c r="A100" s="2"/>
      <c r="B100" s="5">
        <v>19</v>
      </c>
      <c r="C100" s="6"/>
      <c r="D100" s="6"/>
      <c r="E100" s="6"/>
      <c r="F100" s="6"/>
      <c r="G100" s="6">
        <v>81.02</v>
      </c>
      <c r="H100" s="6">
        <v>0</v>
      </c>
      <c r="I100" s="6"/>
      <c r="J100" s="6"/>
      <c r="K100" s="6"/>
      <c r="L100" s="7"/>
    </row>
    <row r="101" spans="1:12" ht="15.75">
      <c r="A101" s="2"/>
      <c r="B101" s="5">
        <v>20</v>
      </c>
      <c r="C101" s="6"/>
      <c r="D101" s="6"/>
      <c r="E101" s="6"/>
      <c r="F101" s="6"/>
      <c r="G101" s="6">
        <v>82.03</v>
      </c>
      <c r="H101" s="6">
        <v>34.96</v>
      </c>
      <c r="I101" s="6"/>
      <c r="J101" s="6"/>
      <c r="K101" s="6"/>
      <c r="L101" s="7"/>
    </row>
    <row r="102" spans="1:12" ht="15.75">
      <c r="A102" s="2"/>
      <c r="B102" s="5">
        <v>21</v>
      </c>
      <c r="C102" s="6"/>
      <c r="D102" s="6"/>
      <c r="E102" s="6"/>
      <c r="F102" s="6"/>
      <c r="G102" s="6">
        <v>82</v>
      </c>
      <c r="H102" s="6">
        <v>63.17</v>
      </c>
      <c r="I102" s="6"/>
      <c r="J102" s="6"/>
      <c r="K102" s="6"/>
      <c r="L102" s="7"/>
    </row>
    <row r="103" spans="1:12" ht="15.75">
      <c r="A103" s="2"/>
      <c r="B103" s="5">
        <v>22</v>
      </c>
      <c r="C103" s="6"/>
      <c r="D103" s="6"/>
      <c r="E103" s="6"/>
      <c r="F103" s="6"/>
      <c r="G103" s="6">
        <v>74.28</v>
      </c>
      <c r="H103" s="6">
        <v>72.52</v>
      </c>
      <c r="I103" s="6"/>
      <c r="J103" s="6"/>
      <c r="K103" s="6"/>
      <c r="L103" s="7"/>
    </row>
    <row r="104" spans="1:12" ht="15.75">
      <c r="A104" s="2"/>
      <c r="B104" s="5">
        <v>23</v>
      </c>
      <c r="C104" s="6"/>
      <c r="D104" s="6"/>
      <c r="E104" s="6"/>
      <c r="F104" s="6"/>
      <c r="G104" s="6">
        <v>65.78</v>
      </c>
      <c r="H104" s="6">
        <v>82.79</v>
      </c>
      <c r="I104" s="6"/>
      <c r="J104" s="6"/>
      <c r="K104" s="6"/>
      <c r="L104" s="7"/>
    </row>
    <row r="105" spans="1:12" ht="15.75">
      <c r="A105" s="2"/>
      <c r="B105" s="5">
        <v>24</v>
      </c>
      <c r="C105" s="6"/>
      <c r="D105" s="6"/>
      <c r="E105" s="6"/>
      <c r="F105" s="6">
        <v>50</v>
      </c>
      <c r="G105" s="6">
        <v>62.29</v>
      </c>
      <c r="H105" s="6">
        <v>86.33</v>
      </c>
      <c r="I105" s="6"/>
      <c r="J105" s="6"/>
      <c r="K105" s="6"/>
      <c r="L105" s="7"/>
    </row>
    <row r="106" spans="1:12" ht="15.75">
      <c r="A106" s="2"/>
      <c r="B106" s="5">
        <v>25</v>
      </c>
      <c r="C106" s="6"/>
      <c r="D106" s="6"/>
      <c r="E106" s="6"/>
      <c r="F106" s="6">
        <v>80.260000000000005</v>
      </c>
      <c r="G106" s="6">
        <v>58.89</v>
      </c>
      <c r="H106" s="6">
        <v>81.58</v>
      </c>
      <c r="I106" s="6"/>
      <c r="J106" s="6"/>
      <c r="K106" s="6"/>
      <c r="L106" s="7"/>
    </row>
    <row r="107" spans="1:12" ht="15.75">
      <c r="A107" s="2"/>
      <c r="B107" s="5">
        <v>26</v>
      </c>
      <c r="C107" s="6"/>
      <c r="D107" s="6"/>
      <c r="E107" s="6"/>
      <c r="F107" s="6">
        <v>83.82</v>
      </c>
      <c r="G107" s="6">
        <v>47.29</v>
      </c>
      <c r="H107" s="6">
        <v>95.93</v>
      </c>
      <c r="I107" s="6"/>
      <c r="J107" s="6"/>
      <c r="K107" s="6"/>
      <c r="L107" s="7"/>
    </row>
    <row r="108" spans="1:12" ht="15.75">
      <c r="A108" s="2"/>
      <c r="B108" s="5">
        <v>27</v>
      </c>
      <c r="C108" s="6"/>
      <c r="D108" s="6"/>
      <c r="E108" s="6"/>
      <c r="F108" s="6">
        <v>76.09</v>
      </c>
      <c r="G108" s="6">
        <v>26.79</v>
      </c>
      <c r="H108" s="6">
        <v>94.87</v>
      </c>
      <c r="I108" s="6"/>
      <c r="J108" s="6"/>
      <c r="K108" s="6"/>
      <c r="L108" s="7"/>
    </row>
    <row r="109" spans="1:12" ht="15.75">
      <c r="A109" s="2"/>
      <c r="B109" s="5">
        <v>28</v>
      </c>
      <c r="C109" s="6"/>
      <c r="D109" s="6"/>
      <c r="E109" s="6"/>
      <c r="F109" s="6">
        <v>72.42</v>
      </c>
      <c r="G109" s="6">
        <v>0</v>
      </c>
      <c r="H109" s="6">
        <v>94.74</v>
      </c>
      <c r="I109" s="6"/>
      <c r="J109" s="6"/>
      <c r="K109" s="6"/>
      <c r="L109" s="7"/>
    </row>
    <row r="110" spans="1:12" ht="15.75">
      <c r="A110" s="2"/>
      <c r="B110" s="5">
        <v>29</v>
      </c>
      <c r="C110" s="6"/>
      <c r="D110" s="6"/>
      <c r="E110" s="6"/>
      <c r="F110" s="6">
        <v>71.61</v>
      </c>
      <c r="G110" s="6">
        <v>0</v>
      </c>
      <c r="H110" s="6">
        <v>87.06</v>
      </c>
      <c r="I110" s="6"/>
      <c r="J110" s="6"/>
      <c r="K110" s="6"/>
      <c r="L110" s="7"/>
    </row>
    <row r="111" spans="1:12" ht="15.75">
      <c r="A111" s="2"/>
      <c r="B111" s="5">
        <v>30</v>
      </c>
      <c r="C111" s="6"/>
      <c r="D111" s="6"/>
      <c r="E111" s="6"/>
      <c r="F111" s="6">
        <v>70.650000000000006</v>
      </c>
      <c r="G111" s="6">
        <v>0</v>
      </c>
      <c r="H111" s="6">
        <v>43</v>
      </c>
      <c r="I111" s="6"/>
      <c r="J111" s="6"/>
      <c r="K111" s="6"/>
      <c r="L111" s="7"/>
    </row>
    <row r="112" spans="1:12" ht="15.75">
      <c r="A112" s="2"/>
      <c r="B112" s="5">
        <v>31</v>
      </c>
      <c r="C112" s="7"/>
      <c r="D112" s="8" t="s">
        <v>16</v>
      </c>
      <c r="E112" s="7"/>
      <c r="F112" s="8"/>
      <c r="G112" s="6">
        <v>0</v>
      </c>
      <c r="H112" s="7">
        <v>0</v>
      </c>
      <c r="I112" s="17"/>
      <c r="J112" s="18"/>
      <c r="K112" s="17" t="s">
        <v>16</v>
      </c>
      <c r="L112" s="5"/>
    </row>
    <row r="113" spans="1:12" ht="15.75">
      <c r="A113" s="2" t="s">
        <v>17</v>
      </c>
      <c r="B113" s="2"/>
      <c r="C113" s="9">
        <f t="shared" ref="C113:L113" si="4">SUM(C82:C112)</f>
        <v>0</v>
      </c>
      <c r="D113" s="9">
        <f t="shared" si="4"/>
        <v>0</v>
      </c>
      <c r="E113" s="9">
        <f t="shared" si="4"/>
        <v>0</v>
      </c>
      <c r="F113" s="9">
        <f t="shared" si="4"/>
        <v>504.85</v>
      </c>
      <c r="G113" s="9">
        <f t="shared" si="4"/>
        <v>1764.3899999999999</v>
      </c>
      <c r="H113" s="9">
        <f t="shared" si="4"/>
        <v>836.95</v>
      </c>
      <c r="I113" s="9">
        <f t="shared" si="4"/>
        <v>0</v>
      </c>
      <c r="J113" s="9">
        <f t="shared" si="4"/>
        <v>0</v>
      </c>
      <c r="K113" s="9">
        <f t="shared" si="4"/>
        <v>0</v>
      </c>
      <c r="L113" s="9">
        <f t="shared" si="4"/>
        <v>0</v>
      </c>
    </row>
    <row r="114" spans="1:12" ht="15.75">
      <c r="A114" s="2" t="s">
        <v>18</v>
      </c>
      <c r="B114" s="2"/>
      <c r="C114" s="10">
        <f t="shared" ref="C114:L114" si="5">C113*1.9835</f>
        <v>0</v>
      </c>
      <c r="D114" s="10">
        <f t="shared" si="5"/>
        <v>0</v>
      </c>
      <c r="E114" s="10">
        <f t="shared" si="5"/>
        <v>0</v>
      </c>
      <c r="F114" s="10">
        <f t="shared" si="5"/>
        <v>1001.3699750000001</v>
      </c>
      <c r="G114" s="10">
        <f t="shared" si="5"/>
        <v>3499.6675649999997</v>
      </c>
      <c r="H114" s="10">
        <f t="shared" si="5"/>
        <v>1660.0903250000001</v>
      </c>
      <c r="I114" s="10">
        <f t="shared" si="5"/>
        <v>0</v>
      </c>
      <c r="J114" s="10">
        <f t="shared" si="5"/>
        <v>0</v>
      </c>
      <c r="K114" s="10">
        <f t="shared" si="5"/>
        <v>0</v>
      </c>
      <c r="L114" s="10">
        <f t="shared" si="5"/>
        <v>0</v>
      </c>
    </row>
    <row r="115" spans="1:12" ht="15.75">
      <c r="A115" s="2"/>
      <c r="B115" s="2"/>
      <c r="C115" s="9"/>
      <c r="D115" s="9"/>
      <c r="E115" s="9"/>
      <c r="F115" s="9"/>
      <c r="G115" s="9"/>
      <c r="H115" s="9"/>
      <c r="I115" s="9" t="s">
        <v>19</v>
      </c>
      <c r="J115" s="9"/>
      <c r="K115" s="23">
        <v>45</v>
      </c>
      <c r="L115" s="9" t="s">
        <v>20</v>
      </c>
    </row>
    <row r="116" spans="1:12" ht="16.5" thickBot="1">
      <c r="A116" s="12">
        <f>A82</f>
        <v>2013</v>
      </c>
      <c r="B116" s="12" t="s">
        <v>21</v>
      </c>
      <c r="C116" s="12"/>
      <c r="D116" s="13">
        <f>SUM(C113:L113)</f>
        <v>3106.1899999999996</v>
      </c>
      <c r="E116" s="14" t="s">
        <v>17</v>
      </c>
      <c r="F116" s="14"/>
      <c r="G116" s="13">
        <f>D116*1.9835</f>
        <v>6161.1278649999995</v>
      </c>
      <c r="H116" s="14" t="s">
        <v>22</v>
      </c>
      <c r="I116" s="12" t="s">
        <v>23</v>
      </c>
      <c r="J116" s="12"/>
      <c r="K116" s="24">
        <v>68</v>
      </c>
      <c r="L116" s="12" t="s">
        <v>20</v>
      </c>
    </row>
    <row r="118" spans="1:12" ht="15.75">
      <c r="A118" s="1" t="s">
        <v>0</v>
      </c>
      <c r="B118" s="2"/>
      <c r="C118" s="2"/>
      <c r="D118" s="16"/>
      <c r="E118" s="1"/>
      <c r="F118" s="1"/>
      <c r="G118" s="1"/>
      <c r="H118" s="16"/>
      <c r="I118" s="1"/>
      <c r="J118" s="2"/>
      <c r="K118" s="2"/>
      <c r="L118" s="2"/>
    </row>
    <row r="119" spans="1:12" ht="15.75">
      <c r="A119" s="2" t="s">
        <v>1</v>
      </c>
      <c r="B119" s="2"/>
      <c r="C119" s="2"/>
      <c r="D119" s="2"/>
      <c r="E119" s="2"/>
      <c r="F119" s="2" t="s">
        <v>2</v>
      </c>
      <c r="G119" s="2"/>
      <c r="H119" s="2" t="s">
        <v>3</v>
      </c>
      <c r="I119" s="2"/>
      <c r="J119" s="2"/>
      <c r="K119" s="1"/>
      <c r="L119" s="2"/>
    </row>
    <row r="120" spans="1:12" ht="16.5" thickBot="1">
      <c r="A120" s="3" t="s">
        <v>4</v>
      </c>
      <c r="B120" s="3" t="s">
        <v>5</v>
      </c>
      <c r="C120" s="4" t="s">
        <v>6</v>
      </c>
      <c r="D120" s="4" t="s">
        <v>7</v>
      </c>
      <c r="E120" s="4" t="s">
        <v>8</v>
      </c>
      <c r="F120" s="4" t="s">
        <v>9</v>
      </c>
      <c r="G120" s="4" t="s">
        <v>10</v>
      </c>
      <c r="H120" s="4" t="s">
        <v>11</v>
      </c>
      <c r="I120" s="4" t="s">
        <v>12</v>
      </c>
      <c r="J120" s="4" t="s">
        <v>13</v>
      </c>
      <c r="K120" s="4" t="s">
        <v>14</v>
      </c>
      <c r="L120" s="4" t="s">
        <v>15</v>
      </c>
    </row>
    <row r="121" spans="1:12" ht="16.5" thickTop="1">
      <c r="A121" s="1">
        <v>2014</v>
      </c>
      <c r="B121" s="5">
        <v>1</v>
      </c>
      <c r="C121" s="6"/>
      <c r="D121" s="6"/>
      <c r="E121" s="6"/>
      <c r="F121" s="6"/>
      <c r="G121" s="6"/>
      <c r="H121" s="6"/>
      <c r="I121" s="6"/>
      <c r="J121" s="6"/>
      <c r="K121" s="6"/>
      <c r="L121" s="7"/>
    </row>
    <row r="122" spans="1:12" ht="15.75">
      <c r="A122" s="2"/>
      <c r="B122" s="5">
        <v>2</v>
      </c>
      <c r="C122" s="6"/>
      <c r="D122" s="6"/>
      <c r="E122" s="6"/>
      <c r="F122" s="6"/>
      <c r="G122" s="6"/>
      <c r="H122" s="6"/>
      <c r="I122" s="6"/>
      <c r="J122" s="6"/>
      <c r="K122" s="6"/>
      <c r="L122" s="7"/>
    </row>
    <row r="123" spans="1:12" ht="15.75">
      <c r="A123" s="2"/>
      <c r="B123" s="5">
        <v>3</v>
      </c>
      <c r="C123" s="6"/>
      <c r="D123" s="6"/>
      <c r="E123" s="6"/>
      <c r="F123" s="6"/>
      <c r="G123" s="6"/>
      <c r="H123" s="6"/>
      <c r="I123" s="6"/>
      <c r="J123" s="6"/>
      <c r="K123" s="6"/>
      <c r="L123" s="7"/>
    </row>
    <row r="124" spans="1:12" ht="15.75">
      <c r="A124" s="2"/>
      <c r="B124" s="5">
        <v>4</v>
      </c>
      <c r="C124" s="6"/>
      <c r="D124" s="6"/>
      <c r="E124" s="6"/>
      <c r="F124" s="6"/>
      <c r="G124" s="6"/>
      <c r="H124" s="6"/>
      <c r="I124" s="6"/>
      <c r="J124" s="6"/>
      <c r="K124" s="6"/>
      <c r="L124" s="7"/>
    </row>
    <row r="125" spans="1:12" ht="15.75">
      <c r="A125" s="2"/>
      <c r="B125" s="5">
        <v>5</v>
      </c>
      <c r="C125" s="6"/>
      <c r="D125" s="6"/>
      <c r="E125" s="6"/>
      <c r="F125" s="6"/>
      <c r="G125" s="6"/>
      <c r="H125" s="6"/>
      <c r="I125" s="6"/>
      <c r="J125" s="6"/>
      <c r="K125" s="6"/>
      <c r="L125" s="7"/>
    </row>
    <row r="126" spans="1:12" ht="15.75">
      <c r="A126" s="2"/>
      <c r="B126" s="5">
        <v>6</v>
      </c>
      <c r="C126" s="6"/>
      <c r="D126" s="6"/>
      <c r="E126" s="6"/>
      <c r="F126" s="6"/>
      <c r="G126" s="6"/>
      <c r="H126" s="6"/>
      <c r="I126" s="6"/>
      <c r="J126" s="6"/>
      <c r="K126" s="6"/>
      <c r="L126" s="7"/>
    </row>
    <row r="127" spans="1:12" ht="15.75">
      <c r="A127" s="2"/>
      <c r="B127" s="5">
        <v>7</v>
      </c>
      <c r="C127" s="6"/>
      <c r="D127" s="6"/>
      <c r="E127" s="6"/>
      <c r="F127" s="6"/>
      <c r="G127" s="6"/>
      <c r="H127" s="6"/>
      <c r="I127" s="6"/>
      <c r="J127" s="6"/>
      <c r="K127" s="6"/>
      <c r="L127" s="7"/>
    </row>
    <row r="128" spans="1:12" ht="15.75">
      <c r="A128" s="2"/>
      <c r="B128" s="5">
        <v>8</v>
      </c>
      <c r="C128" s="6"/>
      <c r="D128" s="6"/>
      <c r="E128" s="6"/>
      <c r="F128" s="6"/>
      <c r="G128" s="6"/>
      <c r="H128" s="6"/>
      <c r="I128" s="6"/>
      <c r="J128" s="6"/>
      <c r="K128" s="6"/>
      <c r="L128" s="7"/>
    </row>
    <row r="129" spans="1:12" ht="15.75">
      <c r="A129" s="2"/>
      <c r="B129" s="5">
        <v>9</v>
      </c>
      <c r="C129" s="6"/>
      <c r="D129" s="6"/>
      <c r="E129" s="6"/>
      <c r="F129" s="6"/>
      <c r="G129" s="6"/>
      <c r="H129" s="6"/>
      <c r="I129" s="6"/>
      <c r="J129" s="6"/>
      <c r="K129" s="6"/>
      <c r="L129" s="7"/>
    </row>
    <row r="130" spans="1:12" ht="15.75">
      <c r="A130" s="2"/>
      <c r="B130" s="5">
        <v>10</v>
      </c>
      <c r="C130" s="6"/>
      <c r="D130" s="6"/>
      <c r="E130" s="6"/>
      <c r="F130" s="6"/>
      <c r="G130" s="6"/>
      <c r="H130" s="6"/>
      <c r="I130" s="6"/>
      <c r="J130" s="6"/>
      <c r="K130" s="6"/>
      <c r="L130" s="7"/>
    </row>
    <row r="131" spans="1:12" ht="15.75">
      <c r="A131" s="2"/>
      <c r="B131" s="5">
        <v>11</v>
      </c>
      <c r="C131" s="6"/>
      <c r="D131" s="6"/>
      <c r="E131" s="6"/>
      <c r="F131" s="6"/>
      <c r="G131" s="6"/>
      <c r="H131" s="6"/>
      <c r="I131" s="6"/>
      <c r="J131" s="6"/>
      <c r="K131" s="6"/>
      <c r="L131" s="7"/>
    </row>
    <row r="132" spans="1:12" ht="15.75">
      <c r="A132" s="2"/>
      <c r="B132" s="5">
        <v>12</v>
      </c>
      <c r="C132" s="6"/>
      <c r="D132" s="6"/>
      <c r="E132" s="6"/>
      <c r="F132" s="6"/>
      <c r="G132" s="6"/>
      <c r="H132" s="6"/>
      <c r="I132" s="6"/>
      <c r="J132" s="6"/>
      <c r="K132" s="6"/>
      <c r="L132" s="7"/>
    </row>
    <row r="133" spans="1:12" ht="15.75">
      <c r="A133" s="2"/>
      <c r="B133" s="5">
        <v>13</v>
      </c>
      <c r="C133" s="6"/>
      <c r="D133" s="6"/>
      <c r="E133" s="6"/>
      <c r="F133" s="6"/>
      <c r="G133" s="6"/>
      <c r="H133" s="6"/>
      <c r="I133" s="6"/>
      <c r="J133" s="6"/>
      <c r="K133" s="6"/>
      <c r="L133" s="7"/>
    </row>
    <row r="134" spans="1:12" ht="15.75">
      <c r="A134" s="2"/>
      <c r="B134" s="5">
        <v>14</v>
      </c>
      <c r="C134" s="6"/>
      <c r="D134" s="6"/>
      <c r="E134" s="6"/>
      <c r="F134" s="6"/>
      <c r="G134" s="6"/>
      <c r="H134" s="6"/>
      <c r="I134" s="6"/>
      <c r="J134" s="6"/>
      <c r="K134" s="6"/>
      <c r="L134" s="7"/>
    </row>
    <row r="135" spans="1:12" ht="15.75">
      <c r="A135" s="2"/>
      <c r="B135" s="5">
        <v>15</v>
      </c>
      <c r="C135" s="6"/>
      <c r="D135" s="6"/>
      <c r="E135" s="6"/>
      <c r="F135" s="6"/>
      <c r="G135" s="6"/>
      <c r="H135" s="6"/>
      <c r="I135" s="6"/>
      <c r="J135" s="6"/>
      <c r="K135" s="6"/>
      <c r="L135" s="7"/>
    </row>
    <row r="136" spans="1:12" ht="15.75">
      <c r="A136" s="2"/>
      <c r="B136" s="5">
        <v>16</v>
      </c>
      <c r="C136" s="6"/>
      <c r="D136" s="6"/>
      <c r="E136" s="6"/>
      <c r="F136" s="22" t="s">
        <v>30</v>
      </c>
      <c r="G136" s="22"/>
      <c r="H136" s="22"/>
      <c r="I136" s="22"/>
      <c r="J136" s="6"/>
      <c r="K136" s="6"/>
      <c r="L136" s="7"/>
    </row>
    <row r="137" spans="1:12" ht="15.75">
      <c r="A137" s="2"/>
      <c r="B137" s="5">
        <v>17</v>
      </c>
      <c r="C137" s="6"/>
      <c r="D137" s="6"/>
      <c r="E137" s="6"/>
      <c r="F137" s="6"/>
      <c r="G137" s="6"/>
      <c r="H137" s="6"/>
      <c r="I137" s="6"/>
      <c r="J137" s="6"/>
      <c r="K137" s="6"/>
      <c r="L137" s="7"/>
    </row>
    <row r="138" spans="1:12" ht="15.75">
      <c r="A138" s="2"/>
      <c r="B138" s="5">
        <v>18</v>
      </c>
      <c r="C138" s="6"/>
      <c r="D138" s="6"/>
      <c r="E138" s="6"/>
      <c r="F138" s="6"/>
      <c r="G138" s="6"/>
      <c r="H138" s="6"/>
      <c r="I138" s="6"/>
      <c r="J138" s="6"/>
      <c r="K138" s="6"/>
      <c r="L138" s="7"/>
    </row>
    <row r="139" spans="1:12" ht="15.75">
      <c r="A139" s="2"/>
      <c r="B139" s="5">
        <v>19</v>
      </c>
      <c r="C139" s="6"/>
      <c r="D139" s="6"/>
      <c r="E139" s="6"/>
      <c r="F139" s="6"/>
      <c r="G139" s="6"/>
      <c r="H139" s="6"/>
      <c r="I139" s="6"/>
      <c r="J139" s="6"/>
      <c r="K139" s="6"/>
      <c r="L139" s="7"/>
    </row>
    <row r="140" spans="1:12" ht="15.75">
      <c r="A140" s="2"/>
      <c r="B140" s="5">
        <v>20</v>
      </c>
      <c r="C140" s="6"/>
      <c r="D140" s="6"/>
      <c r="E140" s="6"/>
      <c r="F140" s="6"/>
      <c r="G140" s="6"/>
      <c r="H140" s="6"/>
      <c r="I140" s="6"/>
      <c r="J140" s="6"/>
      <c r="K140" s="6"/>
      <c r="L140" s="7"/>
    </row>
    <row r="141" spans="1:12" ht="15.75">
      <c r="A141" s="2"/>
      <c r="B141" s="5">
        <v>21</v>
      </c>
      <c r="C141" s="6"/>
      <c r="D141" s="6"/>
      <c r="E141" s="6"/>
      <c r="F141" s="6"/>
      <c r="G141" s="6"/>
      <c r="H141" s="6"/>
      <c r="I141" s="6"/>
      <c r="J141" s="6"/>
      <c r="K141" s="6"/>
      <c r="L141" s="7"/>
    </row>
    <row r="142" spans="1:12" ht="15.75">
      <c r="A142" s="2"/>
      <c r="B142" s="5">
        <v>22</v>
      </c>
      <c r="C142" s="6"/>
      <c r="D142" s="6"/>
      <c r="E142" s="6"/>
      <c r="F142" s="6"/>
      <c r="G142" s="6"/>
      <c r="H142" s="6"/>
      <c r="I142" s="6"/>
      <c r="J142" s="6"/>
      <c r="K142" s="6"/>
      <c r="L142" s="7"/>
    </row>
    <row r="143" spans="1:12" ht="15.75">
      <c r="A143" s="2"/>
      <c r="B143" s="5">
        <v>23</v>
      </c>
      <c r="C143" s="6"/>
      <c r="D143" s="6"/>
      <c r="E143" s="6"/>
      <c r="F143" s="6"/>
      <c r="G143" s="6"/>
      <c r="H143" s="6"/>
      <c r="I143" s="6"/>
      <c r="J143" s="6"/>
      <c r="K143" s="6"/>
      <c r="L143" s="7"/>
    </row>
    <row r="144" spans="1:12" ht="15.75">
      <c r="A144" s="2"/>
      <c r="B144" s="5">
        <v>24</v>
      </c>
      <c r="C144" s="6"/>
      <c r="D144" s="6"/>
      <c r="E144" s="6"/>
      <c r="F144" s="6"/>
      <c r="G144" s="6"/>
      <c r="H144" s="6"/>
      <c r="I144" s="6"/>
      <c r="J144" s="6"/>
      <c r="K144" s="6"/>
      <c r="L144" s="7"/>
    </row>
    <row r="145" spans="1:12" ht="15.75">
      <c r="A145" s="2"/>
      <c r="B145" s="5">
        <v>25</v>
      </c>
      <c r="C145" s="6"/>
      <c r="D145" s="6"/>
      <c r="E145" s="6"/>
      <c r="F145" s="6"/>
      <c r="G145" s="6"/>
      <c r="H145" s="6"/>
      <c r="I145" s="6"/>
      <c r="J145" s="6"/>
      <c r="K145" s="6"/>
      <c r="L145" s="7"/>
    </row>
    <row r="146" spans="1:12" ht="15.75">
      <c r="A146" s="2"/>
      <c r="B146" s="5">
        <v>26</v>
      </c>
      <c r="C146" s="6"/>
      <c r="D146" s="6"/>
      <c r="E146" s="6"/>
      <c r="F146" s="6"/>
      <c r="G146" s="6"/>
      <c r="H146" s="6"/>
      <c r="I146" s="6"/>
      <c r="J146" s="6"/>
      <c r="K146" s="6"/>
      <c r="L146" s="7"/>
    </row>
    <row r="147" spans="1:12" ht="15.75">
      <c r="A147" s="2"/>
      <c r="B147" s="5">
        <v>27</v>
      </c>
      <c r="C147" s="6"/>
      <c r="D147" s="6"/>
      <c r="E147" s="6"/>
      <c r="F147" s="6"/>
      <c r="G147" s="6"/>
      <c r="H147" s="6"/>
      <c r="I147" s="6"/>
      <c r="J147" s="6"/>
      <c r="K147" s="6"/>
      <c r="L147" s="7"/>
    </row>
    <row r="148" spans="1:12" ht="15.75">
      <c r="A148" s="2"/>
      <c r="B148" s="5">
        <v>28</v>
      </c>
      <c r="C148" s="6"/>
      <c r="D148" s="6"/>
      <c r="E148" s="6"/>
      <c r="F148" s="6"/>
      <c r="G148" s="6"/>
      <c r="H148" s="6"/>
      <c r="I148" s="6"/>
      <c r="J148" s="6"/>
      <c r="K148" s="6"/>
      <c r="L148" s="7"/>
    </row>
    <row r="149" spans="1:12" ht="15.75">
      <c r="A149" s="2"/>
      <c r="B149" s="5">
        <v>29</v>
      </c>
      <c r="C149" s="6"/>
      <c r="D149" s="6"/>
      <c r="E149" s="6"/>
      <c r="F149" s="6"/>
      <c r="G149" s="6"/>
      <c r="H149" s="6"/>
      <c r="I149" s="6"/>
      <c r="J149" s="6"/>
      <c r="K149" s="6"/>
      <c r="L149" s="7"/>
    </row>
    <row r="150" spans="1:12" ht="15.75">
      <c r="A150" s="2"/>
      <c r="B150" s="5">
        <v>30</v>
      </c>
      <c r="C150" s="6"/>
      <c r="D150" s="6"/>
      <c r="E150" s="6"/>
      <c r="F150" s="6"/>
      <c r="G150" s="6"/>
      <c r="H150" s="6"/>
      <c r="I150" s="6"/>
      <c r="J150" s="6"/>
      <c r="K150" s="6"/>
      <c r="L150" s="7"/>
    </row>
    <row r="151" spans="1:12" ht="15.75">
      <c r="A151" s="2"/>
      <c r="B151" s="5">
        <v>31</v>
      </c>
      <c r="C151" s="7"/>
      <c r="D151" s="8" t="s">
        <v>16</v>
      </c>
      <c r="E151" s="7"/>
      <c r="F151" s="8"/>
      <c r="G151" s="6"/>
      <c r="H151" s="7"/>
      <c r="I151" s="17"/>
      <c r="J151" s="18"/>
      <c r="K151" s="17" t="s">
        <v>16</v>
      </c>
      <c r="L151" s="5"/>
    </row>
    <row r="152" spans="1:12" ht="15.75">
      <c r="A152" s="2" t="s">
        <v>17</v>
      </c>
      <c r="B152" s="2"/>
      <c r="C152" s="9">
        <f t="shared" ref="C152:L152" si="6">SUM(C121:C151)</f>
        <v>0</v>
      </c>
      <c r="D152" s="9">
        <f t="shared" si="6"/>
        <v>0</v>
      </c>
      <c r="E152" s="9">
        <f t="shared" si="6"/>
        <v>0</v>
      </c>
      <c r="F152" s="9">
        <f t="shared" si="6"/>
        <v>0</v>
      </c>
      <c r="G152" s="9">
        <f t="shared" si="6"/>
        <v>0</v>
      </c>
      <c r="H152" s="9">
        <f t="shared" si="6"/>
        <v>0</v>
      </c>
      <c r="I152" s="9">
        <f t="shared" si="6"/>
        <v>0</v>
      </c>
      <c r="J152" s="9">
        <f t="shared" si="6"/>
        <v>0</v>
      </c>
      <c r="K152" s="9">
        <f t="shared" si="6"/>
        <v>0</v>
      </c>
      <c r="L152" s="9">
        <f t="shared" si="6"/>
        <v>0</v>
      </c>
    </row>
    <row r="153" spans="1:12" ht="15.75">
      <c r="A153" s="2" t="s">
        <v>18</v>
      </c>
      <c r="B153" s="2"/>
      <c r="C153" s="10">
        <f t="shared" ref="C153:L153" si="7">C152*1.9835</f>
        <v>0</v>
      </c>
      <c r="D153" s="10">
        <f t="shared" si="7"/>
        <v>0</v>
      </c>
      <c r="E153" s="10">
        <f t="shared" si="7"/>
        <v>0</v>
      </c>
      <c r="F153" s="10">
        <f t="shared" si="7"/>
        <v>0</v>
      </c>
      <c r="G153" s="10">
        <f t="shared" si="7"/>
        <v>0</v>
      </c>
      <c r="H153" s="10">
        <f t="shared" si="7"/>
        <v>0</v>
      </c>
      <c r="I153" s="10">
        <f t="shared" si="7"/>
        <v>0</v>
      </c>
      <c r="J153" s="10">
        <f t="shared" si="7"/>
        <v>0</v>
      </c>
      <c r="K153" s="10">
        <f t="shared" si="7"/>
        <v>0</v>
      </c>
      <c r="L153" s="10">
        <f t="shared" si="7"/>
        <v>0</v>
      </c>
    </row>
    <row r="154" spans="1:12" ht="15.75">
      <c r="A154" s="2"/>
      <c r="B154" s="2"/>
      <c r="C154" s="9"/>
      <c r="D154" s="9"/>
      <c r="E154" s="9"/>
      <c r="F154" s="9"/>
      <c r="G154" s="9"/>
      <c r="H154" s="9"/>
      <c r="I154" s="9" t="s">
        <v>19</v>
      </c>
      <c r="J154" s="9"/>
      <c r="K154" s="23">
        <v>0</v>
      </c>
      <c r="L154" s="9" t="s">
        <v>20</v>
      </c>
    </row>
    <row r="155" spans="1:12" ht="16.5" thickBot="1">
      <c r="A155" s="12">
        <f>A121</f>
        <v>2014</v>
      </c>
      <c r="B155" s="12" t="s">
        <v>21</v>
      </c>
      <c r="C155" s="12"/>
      <c r="D155" s="13">
        <f>SUM(C152:L152)</f>
        <v>0</v>
      </c>
      <c r="E155" s="14" t="s">
        <v>17</v>
      </c>
      <c r="F155" s="14"/>
      <c r="G155" s="13">
        <f>D155*1.9835</f>
        <v>0</v>
      </c>
      <c r="H155" s="14" t="s">
        <v>22</v>
      </c>
      <c r="I155" s="12" t="s">
        <v>23</v>
      </c>
      <c r="J155" s="12"/>
      <c r="K155" s="24">
        <v>0</v>
      </c>
      <c r="L155" s="12" t="s">
        <v>20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1960's</vt:lpstr>
      <vt:lpstr>1970's</vt:lpstr>
      <vt:lpstr>1980's</vt:lpstr>
      <vt:lpstr>1990's</vt:lpstr>
      <vt:lpstr>2000's</vt:lpstr>
      <vt:lpstr>2010's</vt:lpstr>
      <vt:lpstr>'1960''s'!Print_Area</vt:lpstr>
    </vt:vector>
  </TitlesOfParts>
  <Company>US 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Walzem, Vincent P</cp:lastModifiedBy>
  <cp:lastPrinted>2003-03-05T15:12:31Z</cp:lastPrinted>
  <dcterms:created xsi:type="dcterms:W3CDTF">2003-03-05T15:07:47Z</dcterms:created>
  <dcterms:modified xsi:type="dcterms:W3CDTF">2014-11-14T16:16:33Z</dcterms:modified>
</cp:coreProperties>
</file>