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ppd.loc\data\Users$\jcflork\Desktop\"/>
    </mc:Choice>
  </mc:AlternateContent>
  <bookViews>
    <workbookView xWindow="-15" yWindow="-15" windowWidth="28830" windowHeight="6495"/>
  </bookViews>
  <sheets>
    <sheet name="A" sheetId="1" r:id="rId1"/>
    <sheet name="B" sheetId="2" r:id="rId2"/>
  </sheets>
  <definedNames>
    <definedName name="_xlnm.Print_Area" localSheetId="0">A!$B$589:$Q$589</definedName>
    <definedName name="_xlnm.Print_Area">A!$B$835:$G$838</definedName>
    <definedName name="_xlnm.Print_Titles" localSheetId="0">A!$1:$5</definedName>
    <definedName name="_xlnm.Print_Titles">#N/A</definedName>
  </definedNames>
  <calcPr calcId="152511"/>
</workbook>
</file>

<file path=xl/calcChain.xml><?xml version="1.0" encoding="utf-8"?>
<calcChain xmlns="http://schemas.openxmlformats.org/spreadsheetml/2006/main">
  <c r="M6" i="1" l="1"/>
  <c r="Q775" i="1" l="1"/>
  <c r="P775" i="1"/>
  <c r="O775" i="1"/>
  <c r="N775" i="1"/>
  <c r="M775" i="1"/>
  <c r="Q540" i="1" l="1"/>
  <c r="P540" i="1"/>
  <c r="O540" i="1"/>
  <c r="N540" i="1"/>
  <c r="M540" i="1"/>
  <c r="Q539" i="1"/>
  <c r="P539" i="1"/>
  <c r="O539" i="1"/>
  <c r="N539" i="1"/>
  <c r="M539" i="1"/>
  <c r="Q538" i="1"/>
  <c r="P538" i="1"/>
  <c r="O538" i="1"/>
  <c r="N538" i="1"/>
  <c r="M538" i="1"/>
  <c r="Q537" i="1"/>
  <c r="P537" i="1"/>
  <c r="O537" i="1"/>
  <c r="N537" i="1"/>
  <c r="M537" i="1"/>
  <c r="Q536" i="1"/>
  <c r="P536" i="1"/>
  <c r="O536" i="1"/>
  <c r="N536" i="1"/>
  <c r="M536" i="1"/>
  <c r="Q535" i="1"/>
  <c r="P535" i="1"/>
  <c r="O535" i="1"/>
  <c r="N535" i="1"/>
  <c r="M535" i="1"/>
  <c r="Q534" i="1"/>
  <c r="P534" i="1"/>
  <c r="O534" i="1"/>
  <c r="N534" i="1"/>
  <c r="M534" i="1"/>
  <c r="M541" i="1"/>
  <c r="N541" i="1"/>
  <c r="O541" i="1"/>
  <c r="P541" i="1"/>
  <c r="Q541" i="1"/>
  <c r="M542" i="1"/>
  <c r="N542" i="1"/>
  <c r="O542" i="1"/>
  <c r="P542" i="1"/>
  <c r="Q542" i="1"/>
  <c r="Q428" i="1" l="1"/>
  <c r="P428" i="1"/>
  <c r="O428" i="1"/>
  <c r="N428" i="1"/>
  <c r="M428" i="1"/>
  <c r="Q796" i="1" l="1"/>
  <c r="P796" i="1"/>
  <c r="O796" i="1"/>
  <c r="N796" i="1"/>
  <c r="M796" i="1"/>
  <c r="L902" i="1" l="1"/>
  <c r="K902" i="1"/>
  <c r="J902" i="1"/>
  <c r="I902" i="1"/>
  <c r="H902" i="1"/>
  <c r="G902" i="1"/>
  <c r="F902" i="1"/>
  <c r="Q583" i="1" l="1"/>
  <c r="P583" i="1"/>
  <c r="O583" i="1"/>
  <c r="N583" i="1"/>
  <c r="Q760" i="1" l="1"/>
  <c r="P760" i="1"/>
  <c r="O760" i="1"/>
  <c r="N760" i="1"/>
  <c r="M760" i="1"/>
  <c r="Q318" i="1" l="1"/>
  <c r="P318" i="1"/>
  <c r="O318" i="1"/>
  <c r="N318" i="1"/>
  <c r="M318" i="1"/>
  <c r="Q317" i="1"/>
  <c r="P317" i="1"/>
  <c r="O317" i="1"/>
  <c r="N317" i="1"/>
  <c r="M317" i="1"/>
  <c r="Q112" i="1" l="1"/>
  <c r="P112" i="1"/>
  <c r="O112" i="1"/>
  <c r="N112" i="1"/>
  <c r="Q627" i="1" l="1"/>
  <c r="P627" i="1"/>
  <c r="O627" i="1"/>
  <c r="N627" i="1"/>
  <c r="M627" i="1"/>
  <c r="Q169" i="1" l="1"/>
  <c r="P169" i="1"/>
  <c r="O169" i="1"/>
  <c r="N169" i="1"/>
  <c r="Q462" i="1" l="1"/>
  <c r="P462" i="1"/>
  <c r="O462" i="1"/>
  <c r="N462" i="1"/>
  <c r="M462" i="1"/>
  <c r="Q376" i="1" l="1"/>
  <c r="P376" i="1"/>
  <c r="O376" i="1"/>
  <c r="N376" i="1"/>
  <c r="Q375" i="1"/>
  <c r="P375" i="1"/>
  <c r="O375" i="1"/>
  <c r="N375" i="1"/>
  <c r="Q374" i="1"/>
  <c r="P374" i="1"/>
  <c r="O374" i="1"/>
  <c r="N374" i="1"/>
  <c r="Q377" i="1"/>
  <c r="P377" i="1"/>
  <c r="O377" i="1"/>
  <c r="N377" i="1"/>
  <c r="Q788" i="1"/>
  <c r="P788" i="1"/>
  <c r="O788" i="1"/>
  <c r="N788" i="1"/>
  <c r="M788" i="1"/>
  <c r="Q660" i="1"/>
  <c r="P660" i="1"/>
  <c r="O660" i="1"/>
  <c r="N660" i="1"/>
  <c r="M660" i="1"/>
  <c r="Q659" i="1"/>
  <c r="P659" i="1"/>
  <c r="O659" i="1"/>
  <c r="N659" i="1"/>
  <c r="M659" i="1"/>
  <c r="Q133" i="1" l="1"/>
  <c r="P133" i="1"/>
  <c r="O133" i="1"/>
  <c r="N133" i="1"/>
  <c r="M134" i="1"/>
  <c r="N134" i="1"/>
  <c r="O134" i="1"/>
  <c r="P134" i="1"/>
  <c r="Q134" i="1"/>
  <c r="Q784" i="1" l="1"/>
  <c r="P784" i="1"/>
  <c r="O784" i="1"/>
  <c r="N784" i="1"/>
  <c r="Q412" i="1" l="1"/>
  <c r="P412" i="1"/>
  <c r="O412" i="1"/>
  <c r="N412" i="1"/>
  <c r="M412" i="1"/>
  <c r="Q411" i="1"/>
  <c r="P411" i="1"/>
  <c r="O411" i="1"/>
  <c r="N411" i="1"/>
  <c r="M411" i="1"/>
  <c r="Q783" i="1"/>
  <c r="P783" i="1"/>
  <c r="O783" i="1"/>
  <c r="N783" i="1"/>
  <c r="Q787" i="1"/>
  <c r="P787" i="1"/>
  <c r="O787" i="1"/>
  <c r="N787" i="1"/>
  <c r="M787" i="1"/>
  <c r="Q626" i="1" l="1"/>
  <c r="P626" i="1"/>
  <c r="O626" i="1"/>
  <c r="N626" i="1"/>
  <c r="M626" i="1"/>
  <c r="Q239" i="1" l="1"/>
  <c r="P239" i="1"/>
  <c r="O239" i="1"/>
  <c r="N239" i="1"/>
  <c r="Q328" i="1"/>
  <c r="P328" i="1"/>
  <c r="O328" i="1"/>
  <c r="N328" i="1"/>
  <c r="M328" i="1"/>
  <c r="Q316" i="1"/>
  <c r="P316" i="1"/>
  <c r="O316" i="1"/>
  <c r="N316" i="1"/>
  <c r="M316" i="1"/>
  <c r="Q315" i="1"/>
  <c r="P315" i="1"/>
  <c r="O315" i="1"/>
  <c r="N315" i="1"/>
  <c r="M315" i="1"/>
  <c r="Q782" i="1" l="1"/>
  <c r="P782" i="1"/>
  <c r="O782" i="1"/>
  <c r="N782" i="1"/>
  <c r="Q781" i="1"/>
  <c r="P781" i="1"/>
  <c r="O781" i="1"/>
  <c r="N781" i="1"/>
  <c r="Q625" i="1"/>
  <c r="P625" i="1"/>
  <c r="O625" i="1"/>
  <c r="N625" i="1"/>
  <c r="M625" i="1"/>
  <c r="Q624" i="1"/>
  <c r="P624" i="1"/>
  <c r="O624" i="1"/>
  <c r="N624" i="1"/>
  <c r="M624" i="1"/>
  <c r="Q623" i="1" l="1"/>
  <c r="P623" i="1"/>
  <c r="O623" i="1"/>
  <c r="N623" i="1"/>
  <c r="M623" i="1"/>
  <c r="Q862" i="1" l="1"/>
  <c r="P862" i="1"/>
  <c r="O862" i="1"/>
  <c r="N862" i="1"/>
  <c r="M862" i="1"/>
  <c r="Q622" i="1" l="1"/>
  <c r="P622" i="1"/>
  <c r="O622" i="1"/>
  <c r="N622" i="1"/>
  <c r="M622" i="1"/>
  <c r="Q39" i="1"/>
  <c r="P39" i="1"/>
  <c r="O39" i="1"/>
  <c r="N39" i="1"/>
  <c r="Q38" i="1"/>
  <c r="P38" i="1"/>
  <c r="O38" i="1"/>
  <c r="N38" i="1"/>
  <c r="Q748" i="1" l="1"/>
  <c r="P748" i="1"/>
  <c r="O748" i="1"/>
  <c r="N748" i="1"/>
  <c r="M748" i="1"/>
  <c r="Q238" i="1" l="1"/>
  <c r="P238" i="1"/>
  <c r="O238" i="1"/>
  <c r="N238" i="1"/>
  <c r="Q835" i="1" l="1"/>
  <c r="P835" i="1"/>
  <c r="O835" i="1"/>
  <c r="N835" i="1"/>
  <c r="M835" i="1"/>
  <c r="Q9" i="1" l="1"/>
  <c r="P9" i="1"/>
  <c r="O9" i="1"/>
  <c r="N9" i="1"/>
  <c r="M9" i="1"/>
  <c r="Q8" i="1"/>
  <c r="P8" i="1"/>
  <c r="O8" i="1"/>
  <c r="N8" i="1"/>
  <c r="M8" i="1"/>
  <c r="Q237" i="1"/>
  <c r="P237" i="1"/>
  <c r="O237" i="1"/>
  <c r="N237" i="1"/>
  <c r="Q116" i="1" l="1"/>
  <c r="P116" i="1"/>
  <c r="O116" i="1"/>
  <c r="N116" i="1"/>
  <c r="M116" i="1"/>
  <c r="Q225" i="1" l="1"/>
  <c r="P225" i="1"/>
  <c r="O225" i="1"/>
  <c r="N225" i="1"/>
  <c r="Q159" i="1"/>
  <c r="P159" i="1"/>
  <c r="O159" i="1"/>
  <c r="N159" i="1"/>
  <c r="M159" i="1"/>
  <c r="Q602" i="1" l="1"/>
  <c r="P602" i="1"/>
  <c r="O602" i="1"/>
  <c r="N602" i="1"/>
  <c r="Q236" i="1" l="1"/>
  <c r="P236" i="1"/>
  <c r="O236" i="1"/>
  <c r="N236" i="1"/>
  <c r="M236" i="1"/>
  <c r="Q235" i="1"/>
  <c r="P235" i="1"/>
  <c r="O235" i="1"/>
  <c r="N235" i="1"/>
  <c r="M235" i="1"/>
  <c r="Q229" i="1"/>
  <c r="P229" i="1"/>
  <c r="O229" i="1"/>
  <c r="N229" i="1"/>
  <c r="M229" i="1"/>
  <c r="Q608" i="1" l="1"/>
  <c r="P608" i="1"/>
  <c r="O608" i="1"/>
  <c r="N608" i="1"/>
  <c r="Q49" i="1" l="1"/>
  <c r="P49" i="1"/>
  <c r="O49" i="1"/>
  <c r="N49" i="1"/>
  <c r="M49" i="1"/>
  <c r="Q48" i="1"/>
  <c r="P48" i="1"/>
  <c r="O48" i="1"/>
  <c r="N48" i="1"/>
  <c r="M48" i="1"/>
  <c r="Q47" i="1"/>
  <c r="P47" i="1"/>
  <c r="O47" i="1"/>
  <c r="N47" i="1"/>
  <c r="M47" i="1"/>
  <c r="Q458" i="1" l="1"/>
  <c r="P458" i="1"/>
  <c r="O458" i="1"/>
  <c r="N458" i="1"/>
  <c r="M458" i="1"/>
  <c r="Q838" i="1" l="1"/>
  <c r="P838" i="1"/>
  <c r="O838" i="1"/>
  <c r="N838" i="1"/>
  <c r="M838" i="1"/>
  <c r="Q837" i="1"/>
  <c r="P837" i="1"/>
  <c r="O837" i="1"/>
  <c r="N837" i="1"/>
  <c r="M837" i="1"/>
  <c r="Q884" i="1"/>
  <c r="P884" i="1"/>
  <c r="O884" i="1"/>
  <c r="N884" i="1"/>
  <c r="M884" i="1"/>
  <c r="Q399" i="1" l="1"/>
  <c r="P399" i="1"/>
  <c r="O399" i="1"/>
  <c r="N399" i="1"/>
  <c r="M399" i="1"/>
  <c r="Q157" i="1" l="1"/>
  <c r="P157" i="1"/>
  <c r="O157" i="1"/>
  <c r="N157" i="1"/>
  <c r="M157" i="1"/>
  <c r="Q155" i="1" l="1"/>
  <c r="P155" i="1"/>
  <c r="O155" i="1"/>
  <c r="N155" i="1"/>
  <c r="Q432" i="1" l="1"/>
  <c r="P432" i="1"/>
  <c r="O432" i="1"/>
  <c r="N432" i="1"/>
  <c r="M432" i="1"/>
  <c r="Q816" i="1" l="1"/>
  <c r="P816" i="1"/>
  <c r="O816" i="1"/>
  <c r="N816" i="1"/>
  <c r="M816" i="1"/>
  <c r="Q115" i="1"/>
  <c r="P115" i="1"/>
  <c r="O115" i="1"/>
  <c r="N115" i="1"/>
  <c r="M115" i="1"/>
  <c r="Q13" i="1" l="1"/>
  <c r="P13" i="1"/>
  <c r="O13" i="1"/>
  <c r="N13" i="1"/>
  <c r="M13" i="1"/>
  <c r="Q314" i="1" l="1"/>
  <c r="P314" i="1"/>
  <c r="O314" i="1"/>
  <c r="N314" i="1"/>
  <c r="M314" i="1"/>
  <c r="Q522" i="1" l="1"/>
  <c r="P522" i="1"/>
  <c r="O522" i="1"/>
  <c r="N522" i="1"/>
  <c r="M522" i="1"/>
  <c r="Q834" i="1"/>
  <c r="P834" i="1"/>
  <c r="O834" i="1"/>
  <c r="N834" i="1"/>
  <c r="M834" i="1"/>
  <c r="Q323" i="1" l="1"/>
  <c r="P323" i="1"/>
  <c r="O323" i="1"/>
  <c r="N323" i="1"/>
  <c r="M323" i="1"/>
  <c r="Q601" i="1" l="1"/>
  <c r="P601" i="1"/>
  <c r="O601" i="1"/>
  <c r="N601" i="1"/>
  <c r="Q310" i="1" l="1"/>
  <c r="P310" i="1"/>
  <c r="O310" i="1"/>
  <c r="N310" i="1"/>
  <c r="Q570" i="1" l="1"/>
  <c r="P570" i="1"/>
  <c r="O570" i="1"/>
  <c r="N570" i="1"/>
  <c r="M570" i="1"/>
  <c r="Q102" i="1"/>
  <c r="P102" i="1"/>
  <c r="O102" i="1"/>
  <c r="N102" i="1"/>
  <c r="Q199" i="1" l="1"/>
  <c r="P199" i="1"/>
  <c r="O199" i="1"/>
  <c r="N199" i="1"/>
  <c r="M199" i="1"/>
  <c r="Q521" i="1" l="1"/>
  <c r="P521" i="1"/>
  <c r="O521" i="1"/>
  <c r="N521" i="1"/>
  <c r="M521" i="1"/>
  <c r="Q104" i="1" l="1"/>
  <c r="P104" i="1"/>
  <c r="O104" i="1"/>
  <c r="N104" i="1"/>
  <c r="Q502" i="1" l="1"/>
  <c r="P502" i="1"/>
  <c r="O502" i="1"/>
  <c r="N502" i="1"/>
  <c r="M502" i="1"/>
  <c r="Q330" i="1" l="1"/>
  <c r="P330" i="1"/>
  <c r="O330" i="1"/>
  <c r="N330" i="1"/>
  <c r="M330" i="1"/>
  <c r="Q327" i="1" l="1"/>
  <c r="P327" i="1"/>
  <c r="O327" i="1"/>
  <c r="N327" i="1"/>
  <c r="M327" i="1"/>
  <c r="Q326" i="1"/>
  <c r="P326" i="1"/>
  <c r="O326" i="1"/>
  <c r="N326" i="1"/>
  <c r="M326" i="1"/>
  <c r="Q304" i="1" l="1"/>
  <c r="P304" i="1"/>
  <c r="O304" i="1"/>
  <c r="N304" i="1"/>
  <c r="M304" i="1"/>
  <c r="Q303" i="1"/>
  <c r="P303" i="1"/>
  <c r="O303" i="1"/>
  <c r="N303" i="1"/>
  <c r="M303" i="1"/>
  <c r="Q607" i="1" l="1"/>
  <c r="P607" i="1"/>
  <c r="O607" i="1"/>
  <c r="N607" i="1"/>
  <c r="Q605" i="1"/>
  <c r="P605" i="1"/>
  <c r="O605" i="1"/>
  <c r="N605" i="1"/>
  <c r="Q644" i="1" l="1"/>
  <c r="P644" i="1"/>
  <c r="O644" i="1"/>
  <c r="N644" i="1"/>
  <c r="M644" i="1"/>
  <c r="Q147" i="1" l="1"/>
  <c r="P147" i="1"/>
  <c r="O147" i="1"/>
  <c r="N147" i="1"/>
  <c r="M147" i="1"/>
  <c r="Q146" i="1"/>
  <c r="P146" i="1"/>
  <c r="O146" i="1"/>
  <c r="N146" i="1"/>
  <c r="M146" i="1"/>
  <c r="Q83" i="1"/>
  <c r="P83" i="1"/>
  <c r="O83" i="1"/>
  <c r="N83" i="1"/>
  <c r="M83" i="1"/>
  <c r="Q714" i="1" l="1"/>
  <c r="P714" i="1"/>
  <c r="O714" i="1"/>
  <c r="N714" i="1"/>
  <c r="M714" i="1"/>
  <c r="Q448" i="1" l="1"/>
  <c r="P448" i="1"/>
  <c r="O448" i="1"/>
  <c r="N448" i="1"/>
  <c r="Q520" i="1" l="1"/>
  <c r="P520" i="1"/>
  <c r="O520" i="1"/>
  <c r="N520" i="1"/>
  <c r="M520" i="1"/>
  <c r="Q279" i="1" l="1"/>
  <c r="P279" i="1"/>
  <c r="O279" i="1"/>
  <c r="N279" i="1"/>
  <c r="Q114" i="1" l="1"/>
  <c r="P114" i="1"/>
  <c r="O114" i="1"/>
  <c r="N114" i="1"/>
  <c r="Q144" i="1"/>
  <c r="P144" i="1"/>
  <c r="O144" i="1"/>
  <c r="N144" i="1"/>
  <c r="M144" i="1"/>
  <c r="Q193" i="1" l="1"/>
  <c r="P193" i="1"/>
  <c r="O193" i="1"/>
  <c r="N193" i="1"/>
  <c r="M193" i="1"/>
  <c r="Q643" i="1"/>
  <c r="P643" i="1"/>
  <c r="O643" i="1"/>
  <c r="N643" i="1"/>
  <c r="M643" i="1"/>
  <c r="Q7" i="1" l="1"/>
  <c r="P7" i="1"/>
  <c r="O7" i="1"/>
  <c r="N7" i="1"/>
  <c r="M7" i="1"/>
  <c r="Q34" i="1" l="1"/>
  <c r="P34" i="1"/>
  <c r="O34" i="1"/>
  <c r="N34" i="1"/>
  <c r="M34" i="1"/>
  <c r="Q261" i="1" l="1"/>
  <c r="P261" i="1"/>
  <c r="O261" i="1"/>
  <c r="N261" i="1"/>
  <c r="M261" i="1"/>
  <c r="Q139" i="1"/>
  <c r="P139" i="1"/>
  <c r="O139" i="1"/>
  <c r="N139" i="1"/>
  <c r="M139" i="1"/>
  <c r="Q422" i="1" l="1"/>
  <c r="P422" i="1"/>
  <c r="O422" i="1"/>
  <c r="N422" i="1"/>
  <c r="M422" i="1"/>
  <c r="Q260" i="1" l="1"/>
  <c r="P260" i="1"/>
  <c r="O260" i="1"/>
  <c r="N260" i="1"/>
  <c r="M260" i="1"/>
  <c r="Q886" i="1"/>
  <c r="P886" i="1"/>
  <c r="O886" i="1"/>
  <c r="N886" i="1"/>
  <c r="M886" i="1"/>
  <c r="Q290" i="1" l="1"/>
  <c r="P290" i="1"/>
  <c r="O290" i="1"/>
  <c r="N290" i="1"/>
  <c r="M290" i="1"/>
  <c r="Q289" i="1"/>
  <c r="P289" i="1"/>
  <c r="O289" i="1"/>
  <c r="N289" i="1"/>
  <c r="M289" i="1"/>
  <c r="Q861" i="1" l="1"/>
  <c r="P861" i="1"/>
  <c r="O861" i="1"/>
  <c r="N861" i="1"/>
  <c r="M861" i="1"/>
  <c r="Q860" i="1"/>
  <c r="P860" i="1"/>
  <c r="O860" i="1"/>
  <c r="N860" i="1"/>
  <c r="M860" i="1"/>
  <c r="Q481" i="1" l="1"/>
  <c r="P481" i="1"/>
  <c r="O481" i="1"/>
  <c r="N481" i="1"/>
  <c r="Q449" i="1" l="1"/>
  <c r="P449" i="1"/>
  <c r="O449" i="1"/>
  <c r="N449" i="1"/>
  <c r="Q6" i="1" l="1"/>
  <c r="P6" i="1"/>
  <c r="O6" i="1"/>
  <c r="N6" i="1"/>
  <c r="Q259" i="1" l="1"/>
  <c r="P259" i="1"/>
  <c r="O259" i="1"/>
  <c r="N259" i="1"/>
  <c r="M259" i="1"/>
  <c r="Q258" i="1"/>
  <c r="P258" i="1"/>
  <c r="O258" i="1"/>
  <c r="N258" i="1"/>
  <c r="M258" i="1"/>
  <c r="Q681" i="1"/>
  <c r="P681" i="1"/>
  <c r="O681" i="1"/>
  <c r="N681" i="1"/>
  <c r="Q836" i="1" l="1"/>
  <c r="P836" i="1"/>
  <c r="O836" i="1"/>
  <c r="N836" i="1"/>
  <c r="M836" i="1"/>
  <c r="Q322" i="1" l="1"/>
  <c r="P322" i="1"/>
  <c r="O322" i="1"/>
  <c r="N322" i="1"/>
  <c r="M322" i="1"/>
  <c r="Q57" i="1" l="1"/>
  <c r="P57" i="1"/>
  <c r="O57" i="1"/>
  <c r="N57" i="1"/>
  <c r="M57" i="1"/>
  <c r="Q621" i="1" l="1"/>
  <c r="P621" i="1"/>
  <c r="O621" i="1"/>
  <c r="N621" i="1"/>
  <c r="M621" i="1"/>
  <c r="Q620" i="1"/>
  <c r="P620" i="1"/>
  <c r="O620" i="1"/>
  <c r="N620" i="1"/>
  <c r="M620" i="1"/>
  <c r="Q619" i="1"/>
  <c r="P619" i="1"/>
  <c r="O619" i="1"/>
  <c r="N619" i="1"/>
  <c r="M619" i="1"/>
  <c r="Q618" i="1"/>
  <c r="P618" i="1"/>
  <c r="O618" i="1"/>
  <c r="N618" i="1"/>
  <c r="M618" i="1"/>
  <c r="Q569" i="1" l="1"/>
  <c r="P569" i="1"/>
  <c r="O569" i="1"/>
  <c r="N569" i="1"/>
  <c r="M569" i="1"/>
  <c r="Q568" i="1"/>
  <c r="P568" i="1"/>
  <c r="O568" i="1"/>
  <c r="N568" i="1"/>
  <c r="M568" i="1"/>
  <c r="Q461" i="1" l="1"/>
  <c r="P461" i="1"/>
  <c r="O461" i="1"/>
  <c r="N461" i="1"/>
  <c r="M461" i="1"/>
  <c r="Q195" i="1" l="1"/>
  <c r="P195" i="1"/>
  <c r="O195" i="1"/>
  <c r="N195" i="1"/>
  <c r="Q299" i="1" l="1"/>
  <c r="P299" i="1"/>
  <c r="O299" i="1"/>
  <c r="N299" i="1"/>
  <c r="M299" i="1"/>
  <c r="Q875" i="1" l="1"/>
  <c r="P875" i="1"/>
  <c r="O875" i="1"/>
  <c r="N875" i="1"/>
  <c r="M875" i="1"/>
  <c r="Q683" i="1"/>
  <c r="P683" i="1"/>
  <c r="O683" i="1"/>
  <c r="N683" i="1"/>
  <c r="M683" i="1"/>
  <c r="Q682" i="1"/>
  <c r="P682" i="1"/>
  <c r="O682" i="1"/>
  <c r="N682" i="1"/>
  <c r="M682" i="1"/>
  <c r="Q667" i="1"/>
  <c r="P667" i="1"/>
  <c r="O667" i="1"/>
  <c r="N667" i="1"/>
  <c r="M667" i="1"/>
  <c r="Q581" i="1"/>
  <c r="P581" i="1"/>
  <c r="O581" i="1"/>
  <c r="N581" i="1"/>
  <c r="M581" i="1"/>
  <c r="Q582" i="1"/>
  <c r="P582" i="1"/>
  <c r="O582" i="1"/>
  <c r="N582" i="1"/>
  <c r="M582" i="1"/>
  <c r="Q419" i="1"/>
  <c r="P419" i="1"/>
  <c r="O419" i="1"/>
  <c r="N419" i="1"/>
  <c r="M419" i="1"/>
  <c r="Q414" i="1"/>
  <c r="P414" i="1"/>
  <c r="O414" i="1"/>
  <c r="N414" i="1"/>
  <c r="M414" i="1"/>
  <c r="Q387" i="1"/>
  <c r="P387" i="1"/>
  <c r="O387" i="1"/>
  <c r="N387" i="1"/>
  <c r="M387" i="1"/>
  <c r="Q383" i="1"/>
  <c r="P383" i="1"/>
  <c r="O383" i="1"/>
  <c r="N383" i="1"/>
  <c r="M383" i="1"/>
  <c r="Q345" i="1"/>
  <c r="P345" i="1"/>
  <c r="O345" i="1"/>
  <c r="N345" i="1"/>
  <c r="M345" i="1"/>
  <c r="Q313" i="1"/>
  <c r="P313" i="1"/>
  <c r="O313" i="1"/>
  <c r="N313" i="1"/>
  <c r="M313" i="1"/>
  <c r="Q312" i="1"/>
  <c r="P312" i="1"/>
  <c r="O312" i="1"/>
  <c r="N312" i="1"/>
  <c r="M312" i="1"/>
  <c r="Q295" i="1"/>
  <c r="P295" i="1"/>
  <c r="O295" i="1"/>
  <c r="N295" i="1"/>
  <c r="M295" i="1"/>
  <c r="Q212" i="1"/>
  <c r="P212" i="1"/>
  <c r="O212" i="1"/>
  <c r="N212" i="1"/>
  <c r="M212" i="1"/>
  <c r="Q208" i="1"/>
  <c r="P208" i="1"/>
  <c r="O208" i="1"/>
  <c r="N208" i="1"/>
  <c r="M208" i="1"/>
  <c r="Q194" i="1"/>
  <c r="P194" i="1"/>
  <c r="O194" i="1"/>
  <c r="N194" i="1"/>
  <c r="M194" i="1"/>
  <c r="Q163" i="1"/>
  <c r="P163" i="1"/>
  <c r="O163" i="1"/>
  <c r="N163" i="1"/>
  <c r="M163" i="1"/>
  <c r="Q464" i="1" l="1"/>
  <c r="P464" i="1"/>
  <c r="O464" i="1"/>
  <c r="N464" i="1"/>
  <c r="M464" i="1"/>
  <c r="Q45" i="1" l="1"/>
  <c r="P45" i="1"/>
  <c r="O45" i="1"/>
  <c r="N45" i="1"/>
  <c r="M45" i="1"/>
  <c r="Q44" i="1"/>
  <c r="P44" i="1"/>
  <c r="O44" i="1"/>
  <c r="N44" i="1"/>
  <c r="M44" i="1"/>
  <c r="Q46" i="1"/>
  <c r="P46" i="1"/>
  <c r="O46" i="1"/>
  <c r="N46" i="1"/>
  <c r="M46" i="1"/>
  <c r="Q883" i="1" l="1"/>
  <c r="P883" i="1"/>
  <c r="O883" i="1"/>
  <c r="N883" i="1"/>
  <c r="M883" i="1"/>
  <c r="Q555" i="1"/>
  <c r="P555" i="1"/>
  <c r="O555" i="1"/>
  <c r="N555" i="1"/>
  <c r="M555" i="1"/>
  <c r="Q554" i="1"/>
  <c r="P554" i="1"/>
  <c r="O554" i="1"/>
  <c r="N554" i="1"/>
  <c r="M554" i="1"/>
  <c r="Q553" i="1"/>
  <c r="P553" i="1"/>
  <c r="O553" i="1"/>
  <c r="N553" i="1"/>
  <c r="M553" i="1"/>
  <c r="Q900" i="1" l="1"/>
  <c r="P900" i="1"/>
  <c r="O900" i="1"/>
  <c r="N900" i="1"/>
  <c r="M900" i="1"/>
  <c r="Q413" i="1" l="1"/>
  <c r="P413" i="1"/>
  <c r="O413" i="1"/>
  <c r="N413" i="1"/>
  <c r="Q617" i="1"/>
  <c r="P617" i="1"/>
  <c r="O617" i="1"/>
  <c r="N617" i="1"/>
  <c r="M617" i="1"/>
  <c r="Q616" i="1"/>
  <c r="P616" i="1"/>
  <c r="O616" i="1"/>
  <c r="N616" i="1"/>
  <c r="M616" i="1"/>
  <c r="Q589" i="1" l="1"/>
  <c r="P589" i="1"/>
  <c r="O589" i="1"/>
  <c r="N589" i="1"/>
  <c r="M589" i="1"/>
  <c r="Q300" i="1" l="1"/>
  <c r="P300" i="1"/>
  <c r="O300" i="1"/>
  <c r="N300" i="1"/>
  <c r="M300" i="1"/>
  <c r="Q882" i="1"/>
  <c r="P882" i="1"/>
  <c r="O882" i="1"/>
  <c r="N882" i="1"/>
  <c r="M882" i="1"/>
  <c r="Q331" i="1"/>
  <c r="P331" i="1"/>
  <c r="O331" i="1"/>
  <c r="N331" i="1"/>
  <c r="M331" i="1"/>
  <c r="Q142" i="1" l="1"/>
  <c r="P142" i="1"/>
  <c r="O142" i="1"/>
  <c r="N142" i="1"/>
  <c r="M142" i="1"/>
  <c r="Q591" i="1" l="1"/>
  <c r="P591" i="1"/>
  <c r="O591" i="1"/>
  <c r="N591" i="1"/>
  <c r="M591" i="1"/>
  <c r="Q828" i="1" l="1"/>
  <c r="P828" i="1"/>
  <c r="O828" i="1"/>
  <c r="N828" i="1"/>
  <c r="M828" i="1"/>
  <c r="Q141" i="1" l="1"/>
  <c r="P141" i="1"/>
  <c r="O141" i="1"/>
  <c r="N141" i="1"/>
  <c r="M141" i="1"/>
  <c r="Q145" i="1"/>
  <c r="P145" i="1"/>
  <c r="O145" i="1"/>
  <c r="N145" i="1"/>
  <c r="M145" i="1"/>
  <c r="Q40" i="1" l="1"/>
  <c r="P40" i="1"/>
  <c r="O40" i="1"/>
  <c r="N40" i="1"/>
  <c r="M40" i="1"/>
  <c r="Q354" i="1" l="1"/>
  <c r="P354" i="1"/>
  <c r="O354" i="1"/>
  <c r="N354" i="1"/>
  <c r="Q885" i="1" l="1"/>
  <c r="P885" i="1"/>
  <c r="O885" i="1"/>
  <c r="N885" i="1"/>
  <c r="M885" i="1"/>
  <c r="Q615" i="1" l="1"/>
  <c r="P615" i="1"/>
  <c r="O615" i="1"/>
  <c r="N615" i="1"/>
  <c r="M615" i="1"/>
  <c r="Q614" i="1"/>
  <c r="P614" i="1"/>
  <c r="O614" i="1"/>
  <c r="N614" i="1"/>
  <c r="M614" i="1"/>
  <c r="Q140" i="1" l="1"/>
  <c r="P140" i="1"/>
  <c r="O140" i="1"/>
  <c r="N140" i="1"/>
  <c r="M140" i="1"/>
  <c r="Q138" i="1"/>
  <c r="P138" i="1"/>
  <c r="O138" i="1"/>
  <c r="N138" i="1"/>
  <c r="M138" i="1"/>
  <c r="Q137" i="1"/>
  <c r="P137" i="1"/>
  <c r="O137" i="1"/>
  <c r="N137" i="1"/>
  <c r="M137" i="1"/>
  <c r="Q308" i="1" l="1"/>
  <c r="P308" i="1"/>
  <c r="O308" i="1"/>
  <c r="N308" i="1"/>
  <c r="Q257" i="1" l="1"/>
  <c r="P257" i="1"/>
  <c r="O257" i="1"/>
  <c r="N257" i="1"/>
  <c r="M257" i="1"/>
  <c r="Q256" i="1"/>
  <c r="P256" i="1"/>
  <c r="O256" i="1"/>
  <c r="N256" i="1"/>
  <c r="M256" i="1"/>
  <c r="Q255" i="1"/>
  <c r="P255" i="1"/>
  <c r="O255" i="1"/>
  <c r="N255" i="1"/>
  <c r="M255" i="1"/>
  <c r="Q254" i="1"/>
  <c r="P254" i="1"/>
  <c r="O254" i="1"/>
  <c r="N254" i="1"/>
  <c r="M254" i="1"/>
  <c r="Q253" i="1"/>
  <c r="P253" i="1"/>
  <c r="O253" i="1"/>
  <c r="N253" i="1"/>
  <c r="M253" i="1"/>
  <c r="Q252" i="1"/>
  <c r="P252" i="1"/>
  <c r="O252" i="1"/>
  <c r="N252" i="1"/>
  <c r="M252" i="1"/>
  <c r="Q251" i="1" l="1"/>
  <c r="P251" i="1"/>
  <c r="O251" i="1"/>
  <c r="N251" i="1"/>
  <c r="M251" i="1"/>
  <c r="Q250" i="1"/>
  <c r="P250" i="1"/>
  <c r="O250" i="1"/>
  <c r="N250" i="1"/>
  <c r="M250" i="1"/>
  <c r="Q249" i="1"/>
  <c r="P249" i="1"/>
  <c r="O249" i="1"/>
  <c r="N249" i="1"/>
  <c r="M249" i="1"/>
  <c r="Q334" i="1" l="1"/>
  <c r="P334" i="1"/>
  <c r="O334" i="1"/>
  <c r="N334" i="1"/>
  <c r="Q43" i="1" l="1"/>
  <c r="P43" i="1"/>
  <c r="O43" i="1"/>
  <c r="N43" i="1"/>
  <c r="M43" i="1"/>
  <c r="Q724" i="1" l="1"/>
  <c r="P724" i="1"/>
  <c r="O724" i="1"/>
  <c r="N724" i="1"/>
  <c r="M724" i="1"/>
  <c r="Q463" i="1" l="1"/>
  <c r="P463" i="1"/>
  <c r="O463" i="1"/>
  <c r="N463" i="1"/>
  <c r="M463" i="1"/>
  <c r="Q321" i="1" l="1"/>
  <c r="P321" i="1"/>
  <c r="O321" i="1"/>
  <c r="N321" i="1"/>
  <c r="M321" i="1"/>
  <c r="Q320" i="1" l="1"/>
  <c r="P320" i="1"/>
  <c r="O320" i="1"/>
  <c r="N320" i="1"/>
  <c r="M320" i="1"/>
  <c r="M552" i="1" l="1"/>
  <c r="N552" i="1"/>
  <c r="O552" i="1"/>
  <c r="P552" i="1"/>
  <c r="Q552" i="1"/>
  <c r="Q243" i="1" l="1"/>
  <c r="P243" i="1"/>
  <c r="O243" i="1"/>
  <c r="N243" i="1"/>
  <c r="Q795" i="1" l="1"/>
  <c r="P795" i="1"/>
  <c r="O795" i="1"/>
  <c r="N795" i="1"/>
  <c r="M795" i="1"/>
  <c r="Q779" i="1" l="1"/>
  <c r="P779" i="1"/>
  <c r="O779" i="1"/>
  <c r="N779" i="1"/>
  <c r="Q11" i="1" l="1"/>
  <c r="P11" i="1"/>
  <c r="O11" i="1"/>
  <c r="N11" i="1"/>
  <c r="Q80" i="1" l="1"/>
  <c r="P80" i="1"/>
  <c r="O80" i="1"/>
  <c r="N80" i="1"/>
  <c r="M80" i="1"/>
  <c r="Q79" i="1"/>
  <c r="P79" i="1"/>
  <c r="O79" i="1"/>
  <c r="N79" i="1"/>
  <c r="M79" i="1"/>
  <c r="Q670" i="1"/>
  <c r="P670" i="1"/>
  <c r="O670" i="1"/>
  <c r="N670" i="1"/>
  <c r="Q305" i="1"/>
  <c r="P305" i="1"/>
  <c r="O305" i="1"/>
  <c r="N305" i="1"/>
  <c r="M305" i="1"/>
  <c r="Q498" i="1"/>
  <c r="P498" i="1"/>
  <c r="O498" i="1"/>
  <c r="N498" i="1"/>
  <c r="Q362" i="1"/>
  <c r="P362" i="1"/>
  <c r="O362" i="1"/>
  <c r="N362" i="1"/>
  <c r="M362" i="1"/>
  <c r="Q361" i="1"/>
  <c r="P361" i="1"/>
  <c r="O361" i="1"/>
  <c r="N361" i="1"/>
  <c r="M361" i="1"/>
  <c r="Q689" i="1"/>
  <c r="P689" i="1"/>
  <c r="O689" i="1"/>
  <c r="N689" i="1"/>
  <c r="Q357" i="1"/>
  <c r="P357" i="1"/>
  <c r="O357" i="1"/>
  <c r="N357" i="1"/>
  <c r="M357" i="1"/>
  <c r="Q910" i="1"/>
  <c r="P910" i="1"/>
  <c r="O910" i="1"/>
  <c r="N910" i="1"/>
  <c r="M910" i="1"/>
  <c r="Q774" i="1"/>
  <c r="P774" i="1"/>
  <c r="O774" i="1"/>
  <c r="N774" i="1"/>
  <c r="M774" i="1"/>
  <c r="Q723" i="1"/>
  <c r="P723" i="1"/>
  <c r="O723" i="1"/>
  <c r="N723" i="1"/>
  <c r="M723" i="1"/>
  <c r="Q773" i="1"/>
  <c r="P773" i="1"/>
  <c r="O773" i="1"/>
  <c r="N773" i="1"/>
  <c r="Q280" i="1"/>
  <c r="P280" i="1"/>
  <c r="O280" i="1"/>
  <c r="N280" i="1"/>
  <c r="M280" i="1"/>
  <c r="Q103" i="1"/>
  <c r="P103" i="1"/>
  <c r="O103" i="1"/>
  <c r="N103" i="1"/>
  <c r="M103" i="1"/>
  <c r="Q854" i="1"/>
  <c r="P854" i="1"/>
  <c r="O854" i="1"/>
  <c r="N854" i="1"/>
  <c r="Q777" i="1"/>
  <c r="P777" i="1"/>
  <c r="O777" i="1"/>
  <c r="N777" i="1"/>
  <c r="M777" i="1"/>
  <c r="B14" i="2"/>
  <c r="M10" i="1"/>
  <c r="N10" i="1"/>
  <c r="O10" i="1"/>
  <c r="P10" i="1"/>
  <c r="Q10" i="1"/>
  <c r="M12" i="1"/>
  <c r="N12" i="1"/>
  <c r="O12" i="1"/>
  <c r="P12" i="1"/>
  <c r="Q12" i="1"/>
  <c r="M14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8" i="1"/>
  <c r="O18" i="1"/>
  <c r="P18" i="1"/>
  <c r="Q18" i="1"/>
  <c r="N19" i="1"/>
  <c r="O19" i="1"/>
  <c r="P19" i="1"/>
  <c r="Q19" i="1"/>
  <c r="N20" i="1"/>
  <c r="O20" i="1"/>
  <c r="P20" i="1"/>
  <c r="Q20" i="1"/>
  <c r="N21" i="1"/>
  <c r="O21" i="1"/>
  <c r="P21" i="1"/>
  <c r="Q21" i="1"/>
  <c r="N22" i="1"/>
  <c r="O22" i="1"/>
  <c r="P22" i="1"/>
  <c r="Q22" i="1"/>
  <c r="M23" i="1"/>
  <c r="N23" i="1"/>
  <c r="O23" i="1"/>
  <c r="P23" i="1"/>
  <c r="Q23" i="1"/>
  <c r="N24" i="1"/>
  <c r="O24" i="1"/>
  <c r="P24" i="1"/>
  <c r="Q24" i="1"/>
  <c r="N25" i="1"/>
  <c r="O25" i="1"/>
  <c r="P25" i="1"/>
  <c r="Q25" i="1"/>
  <c r="N26" i="1"/>
  <c r="O26" i="1"/>
  <c r="P26" i="1"/>
  <c r="Q26" i="1"/>
  <c r="M27" i="1"/>
  <c r="N27" i="1"/>
  <c r="O27" i="1"/>
  <c r="P27" i="1"/>
  <c r="Q27" i="1"/>
  <c r="M28" i="1"/>
  <c r="N28" i="1"/>
  <c r="O28" i="1"/>
  <c r="P28" i="1"/>
  <c r="Q28" i="1"/>
  <c r="M29" i="1"/>
  <c r="N29" i="1"/>
  <c r="O29" i="1"/>
  <c r="P29" i="1"/>
  <c r="Q29" i="1"/>
  <c r="N30" i="1"/>
  <c r="O30" i="1"/>
  <c r="P30" i="1"/>
  <c r="Q30" i="1"/>
  <c r="N31" i="1"/>
  <c r="O31" i="1"/>
  <c r="P31" i="1"/>
  <c r="Q31" i="1"/>
  <c r="N32" i="1"/>
  <c r="O32" i="1"/>
  <c r="P32" i="1"/>
  <c r="Q32" i="1"/>
  <c r="M33" i="1"/>
  <c r="N33" i="1"/>
  <c r="O33" i="1"/>
  <c r="P33" i="1"/>
  <c r="Q33" i="1"/>
  <c r="N35" i="1"/>
  <c r="O35" i="1"/>
  <c r="P35" i="1"/>
  <c r="Q35" i="1"/>
  <c r="N36" i="1"/>
  <c r="O36" i="1"/>
  <c r="P36" i="1"/>
  <c r="Q36" i="1"/>
  <c r="N37" i="1"/>
  <c r="O37" i="1"/>
  <c r="P37" i="1"/>
  <c r="Q37" i="1"/>
  <c r="M41" i="1"/>
  <c r="N41" i="1"/>
  <c r="O41" i="1"/>
  <c r="P41" i="1"/>
  <c r="Q41" i="1"/>
  <c r="N42" i="1"/>
  <c r="O42" i="1"/>
  <c r="P42" i="1"/>
  <c r="Q42" i="1"/>
  <c r="N50" i="1"/>
  <c r="O50" i="1"/>
  <c r="P50" i="1"/>
  <c r="Q50" i="1"/>
  <c r="M51" i="1"/>
  <c r="N51" i="1"/>
  <c r="O51" i="1"/>
  <c r="P51" i="1"/>
  <c r="Q51" i="1"/>
  <c r="M52" i="1"/>
  <c r="N52" i="1"/>
  <c r="O52" i="1"/>
  <c r="P52" i="1"/>
  <c r="Q52" i="1"/>
  <c r="N58" i="1"/>
  <c r="O58" i="1"/>
  <c r="P58" i="1"/>
  <c r="Q58" i="1"/>
  <c r="N59" i="1"/>
  <c r="O59" i="1"/>
  <c r="P59" i="1"/>
  <c r="Q59" i="1"/>
  <c r="N60" i="1"/>
  <c r="O60" i="1"/>
  <c r="P60" i="1"/>
  <c r="Q60" i="1"/>
  <c r="N61" i="1"/>
  <c r="O61" i="1"/>
  <c r="P61" i="1"/>
  <c r="Q61" i="1"/>
  <c r="N62" i="1"/>
  <c r="O62" i="1"/>
  <c r="P62" i="1"/>
  <c r="Q62" i="1"/>
  <c r="M63" i="1"/>
  <c r="N63" i="1"/>
  <c r="O63" i="1"/>
  <c r="P63" i="1"/>
  <c r="Q63" i="1"/>
  <c r="M64" i="1"/>
  <c r="N64" i="1"/>
  <c r="O64" i="1"/>
  <c r="P64" i="1"/>
  <c r="Q64" i="1"/>
  <c r="M65" i="1"/>
  <c r="N65" i="1"/>
  <c r="O65" i="1"/>
  <c r="P65" i="1"/>
  <c r="Q65" i="1"/>
  <c r="N66" i="1"/>
  <c r="O66" i="1"/>
  <c r="P66" i="1"/>
  <c r="Q66" i="1"/>
  <c r="N67" i="1"/>
  <c r="O67" i="1"/>
  <c r="P67" i="1"/>
  <c r="Q67" i="1"/>
  <c r="N68" i="1"/>
  <c r="O68" i="1"/>
  <c r="P68" i="1"/>
  <c r="Q68" i="1"/>
  <c r="N69" i="1"/>
  <c r="O69" i="1"/>
  <c r="P69" i="1"/>
  <c r="Q69" i="1"/>
  <c r="N70" i="1"/>
  <c r="O70" i="1"/>
  <c r="P70" i="1"/>
  <c r="Q70" i="1"/>
  <c r="G7" i="2"/>
  <c r="M71" i="1"/>
  <c r="N71" i="1"/>
  <c r="O71" i="1"/>
  <c r="P71" i="1"/>
  <c r="Q71" i="1"/>
  <c r="M72" i="1"/>
  <c r="N72" i="1"/>
  <c r="O72" i="1"/>
  <c r="P72" i="1"/>
  <c r="Q72" i="1"/>
  <c r="N73" i="1"/>
  <c r="O73" i="1"/>
  <c r="P73" i="1"/>
  <c r="Q73" i="1"/>
  <c r="N74" i="1"/>
  <c r="O74" i="1"/>
  <c r="P74" i="1"/>
  <c r="Q74" i="1"/>
  <c r="M75" i="1"/>
  <c r="N75" i="1"/>
  <c r="O75" i="1"/>
  <c r="P75" i="1"/>
  <c r="Q75" i="1"/>
  <c r="M76" i="1"/>
  <c r="N76" i="1"/>
  <c r="O76" i="1"/>
  <c r="P76" i="1"/>
  <c r="Q76" i="1"/>
  <c r="M77" i="1"/>
  <c r="N77" i="1"/>
  <c r="O77" i="1"/>
  <c r="P77" i="1"/>
  <c r="Q77" i="1"/>
  <c r="M78" i="1"/>
  <c r="N78" i="1"/>
  <c r="O78" i="1"/>
  <c r="P78" i="1"/>
  <c r="Q78" i="1"/>
  <c r="M81" i="1"/>
  <c r="N81" i="1"/>
  <c r="O81" i="1"/>
  <c r="P81" i="1"/>
  <c r="Q81" i="1"/>
  <c r="M82" i="1"/>
  <c r="N82" i="1"/>
  <c r="O82" i="1"/>
  <c r="P82" i="1"/>
  <c r="Q82" i="1"/>
  <c r="N84" i="1"/>
  <c r="O84" i="1"/>
  <c r="P84" i="1"/>
  <c r="Q84" i="1"/>
  <c r="N85" i="1"/>
  <c r="O85" i="1"/>
  <c r="P85" i="1"/>
  <c r="Q85" i="1"/>
  <c r="N86" i="1"/>
  <c r="O86" i="1"/>
  <c r="P86" i="1"/>
  <c r="Q86" i="1"/>
  <c r="N87" i="1"/>
  <c r="O87" i="1"/>
  <c r="P87" i="1"/>
  <c r="Q87" i="1"/>
  <c r="N88" i="1"/>
  <c r="O88" i="1"/>
  <c r="P88" i="1"/>
  <c r="Q88" i="1"/>
  <c r="N89" i="1"/>
  <c r="O89" i="1"/>
  <c r="P89" i="1"/>
  <c r="Q89" i="1"/>
  <c r="N90" i="1"/>
  <c r="O90" i="1"/>
  <c r="P90" i="1"/>
  <c r="Q90" i="1"/>
  <c r="N91" i="1"/>
  <c r="O91" i="1"/>
  <c r="P91" i="1"/>
  <c r="Q91" i="1"/>
  <c r="N92" i="1"/>
  <c r="O92" i="1"/>
  <c r="P92" i="1"/>
  <c r="Q92" i="1"/>
  <c r="N93" i="1"/>
  <c r="O93" i="1"/>
  <c r="P93" i="1"/>
  <c r="Q93" i="1"/>
  <c r="M94" i="1"/>
  <c r="N94" i="1"/>
  <c r="O94" i="1"/>
  <c r="P94" i="1"/>
  <c r="Q94" i="1"/>
  <c r="M95" i="1"/>
  <c r="N95" i="1"/>
  <c r="O95" i="1"/>
  <c r="P95" i="1"/>
  <c r="Q95" i="1"/>
  <c r="N96" i="1"/>
  <c r="O96" i="1"/>
  <c r="P96" i="1"/>
  <c r="Q96" i="1"/>
  <c r="M97" i="1"/>
  <c r="N97" i="1"/>
  <c r="O97" i="1"/>
  <c r="P97" i="1"/>
  <c r="Q97" i="1"/>
  <c r="M98" i="1"/>
  <c r="N98" i="1"/>
  <c r="O98" i="1"/>
  <c r="P98" i="1"/>
  <c r="Q98" i="1"/>
  <c r="N99" i="1"/>
  <c r="O99" i="1"/>
  <c r="P99" i="1"/>
  <c r="Q99" i="1"/>
  <c r="N100" i="1"/>
  <c r="O100" i="1"/>
  <c r="P100" i="1"/>
  <c r="Q100" i="1"/>
  <c r="N101" i="1"/>
  <c r="O101" i="1"/>
  <c r="P101" i="1"/>
  <c r="Q101" i="1"/>
  <c r="N106" i="1"/>
  <c r="O106" i="1"/>
  <c r="P106" i="1"/>
  <c r="Q106" i="1"/>
  <c r="N107" i="1"/>
  <c r="O107" i="1"/>
  <c r="P107" i="1"/>
  <c r="Q107" i="1"/>
  <c r="N108" i="1"/>
  <c r="O108" i="1"/>
  <c r="P108" i="1"/>
  <c r="Q108" i="1"/>
  <c r="N109" i="1"/>
  <c r="O109" i="1"/>
  <c r="P109" i="1"/>
  <c r="Q109" i="1"/>
  <c r="N110" i="1"/>
  <c r="O110" i="1"/>
  <c r="P110" i="1"/>
  <c r="Q110" i="1"/>
  <c r="N111" i="1"/>
  <c r="O111" i="1"/>
  <c r="P111" i="1"/>
  <c r="Q111" i="1"/>
  <c r="N113" i="1"/>
  <c r="O113" i="1"/>
  <c r="P113" i="1"/>
  <c r="Q113" i="1"/>
  <c r="N105" i="1"/>
  <c r="O105" i="1"/>
  <c r="P105" i="1"/>
  <c r="Q105" i="1"/>
  <c r="M122" i="1"/>
  <c r="N122" i="1"/>
  <c r="O122" i="1"/>
  <c r="P122" i="1"/>
  <c r="Q122" i="1"/>
  <c r="M123" i="1"/>
  <c r="N123" i="1"/>
  <c r="O123" i="1"/>
  <c r="P123" i="1"/>
  <c r="Q123" i="1"/>
  <c r="M124" i="1"/>
  <c r="N124" i="1"/>
  <c r="O124" i="1"/>
  <c r="P124" i="1"/>
  <c r="Q124" i="1"/>
  <c r="M125" i="1"/>
  <c r="N125" i="1"/>
  <c r="O125" i="1"/>
  <c r="P125" i="1"/>
  <c r="Q125" i="1"/>
  <c r="G5" i="2"/>
  <c r="M126" i="1"/>
  <c r="N126" i="1"/>
  <c r="O126" i="1"/>
  <c r="P126" i="1"/>
  <c r="Q126" i="1"/>
  <c r="M127" i="1"/>
  <c r="N127" i="1"/>
  <c r="O127" i="1"/>
  <c r="P127" i="1"/>
  <c r="Q127" i="1"/>
  <c r="M128" i="1"/>
  <c r="N128" i="1"/>
  <c r="O128" i="1"/>
  <c r="P128" i="1"/>
  <c r="Q128" i="1"/>
  <c r="M129" i="1"/>
  <c r="N129" i="1"/>
  <c r="O129" i="1"/>
  <c r="P129" i="1"/>
  <c r="Q129" i="1"/>
  <c r="M130" i="1"/>
  <c r="N130" i="1"/>
  <c r="O130" i="1"/>
  <c r="P130" i="1"/>
  <c r="Q130" i="1"/>
  <c r="M117" i="1"/>
  <c r="N117" i="1"/>
  <c r="O117" i="1"/>
  <c r="P117" i="1"/>
  <c r="Q117" i="1"/>
  <c r="M118" i="1"/>
  <c r="N118" i="1"/>
  <c r="O118" i="1"/>
  <c r="P118" i="1"/>
  <c r="Q118" i="1"/>
  <c r="M119" i="1"/>
  <c r="N119" i="1"/>
  <c r="O119" i="1"/>
  <c r="P119" i="1"/>
  <c r="Q119" i="1"/>
  <c r="M120" i="1"/>
  <c r="N120" i="1"/>
  <c r="O120" i="1"/>
  <c r="P120" i="1"/>
  <c r="Q120" i="1"/>
  <c r="M121" i="1"/>
  <c r="N121" i="1"/>
  <c r="O121" i="1"/>
  <c r="P121" i="1"/>
  <c r="Q121" i="1"/>
  <c r="M131" i="1"/>
  <c r="N131" i="1"/>
  <c r="O131" i="1"/>
  <c r="P131" i="1"/>
  <c r="Q131" i="1"/>
  <c r="M132" i="1"/>
  <c r="N132" i="1"/>
  <c r="O132" i="1"/>
  <c r="P132" i="1"/>
  <c r="Q132" i="1"/>
  <c r="M135" i="1"/>
  <c r="N135" i="1"/>
  <c r="O135" i="1"/>
  <c r="P135" i="1"/>
  <c r="Q135" i="1"/>
  <c r="N136" i="1"/>
  <c r="O136" i="1"/>
  <c r="P136" i="1"/>
  <c r="Q136" i="1"/>
  <c r="N143" i="1"/>
  <c r="O143" i="1"/>
  <c r="P143" i="1"/>
  <c r="Q143" i="1"/>
  <c r="N148" i="1"/>
  <c r="O148" i="1"/>
  <c r="P148" i="1"/>
  <c r="Q148" i="1"/>
  <c r="V148" i="1"/>
  <c r="M149" i="1"/>
  <c r="N149" i="1"/>
  <c r="O149" i="1"/>
  <c r="P149" i="1"/>
  <c r="Q149" i="1"/>
  <c r="M150" i="1"/>
  <c r="N150" i="1"/>
  <c r="O150" i="1"/>
  <c r="P150" i="1"/>
  <c r="Q150" i="1"/>
  <c r="M151" i="1"/>
  <c r="N151" i="1"/>
  <c r="O151" i="1"/>
  <c r="P151" i="1"/>
  <c r="Q151" i="1"/>
  <c r="N152" i="1"/>
  <c r="O152" i="1"/>
  <c r="P152" i="1"/>
  <c r="Q152" i="1"/>
  <c r="N153" i="1"/>
  <c r="O153" i="1"/>
  <c r="P153" i="1"/>
  <c r="Q153" i="1"/>
  <c r="N154" i="1"/>
  <c r="O154" i="1"/>
  <c r="P154" i="1"/>
  <c r="Q154" i="1"/>
  <c r="M156" i="1"/>
  <c r="N156" i="1"/>
  <c r="O156" i="1"/>
  <c r="P156" i="1"/>
  <c r="Q156" i="1"/>
  <c r="M158" i="1"/>
  <c r="N158" i="1"/>
  <c r="O158" i="1"/>
  <c r="P158" i="1"/>
  <c r="Q158" i="1"/>
  <c r="M160" i="1"/>
  <c r="N160" i="1"/>
  <c r="O160" i="1"/>
  <c r="P160" i="1"/>
  <c r="Q160" i="1"/>
  <c r="M161" i="1"/>
  <c r="N161" i="1"/>
  <c r="O161" i="1"/>
  <c r="P161" i="1"/>
  <c r="Q161" i="1"/>
  <c r="N162" i="1"/>
  <c r="O162" i="1"/>
  <c r="P162" i="1"/>
  <c r="Q162" i="1"/>
  <c r="N164" i="1"/>
  <c r="O164" i="1"/>
  <c r="P164" i="1"/>
  <c r="Q164" i="1"/>
  <c r="N165" i="1"/>
  <c r="O165" i="1"/>
  <c r="P165" i="1"/>
  <c r="Q165" i="1"/>
  <c r="N166" i="1"/>
  <c r="O166" i="1"/>
  <c r="P166" i="1"/>
  <c r="Q166" i="1"/>
  <c r="N167" i="1"/>
  <c r="O167" i="1"/>
  <c r="P167" i="1"/>
  <c r="Q167" i="1"/>
  <c r="N168" i="1"/>
  <c r="O168" i="1"/>
  <c r="P168" i="1"/>
  <c r="Q168" i="1"/>
  <c r="N170" i="1"/>
  <c r="O170" i="1"/>
  <c r="P170" i="1"/>
  <c r="Q170" i="1"/>
  <c r="N171" i="1"/>
  <c r="O171" i="1"/>
  <c r="P171" i="1"/>
  <c r="Q171" i="1"/>
  <c r="N172" i="1"/>
  <c r="O172" i="1"/>
  <c r="P172" i="1"/>
  <c r="Q172" i="1"/>
  <c r="N173" i="1"/>
  <c r="O173" i="1"/>
  <c r="P173" i="1"/>
  <c r="Q173" i="1"/>
  <c r="N174" i="1"/>
  <c r="O174" i="1"/>
  <c r="P174" i="1"/>
  <c r="Q174" i="1"/>
  <c r="N175" i="1"/>
  <c r="O175" i="1"/>
  <c r="P175" i="1"/>
  <c r="Q175" i="1"/>
  <c r="N176" i="1"/>
  <c r="O176" i="1"/>
  <c r="P176" i="1"/>
  <c r="Q176" i="1"/>
  <c r="N177" i="1"/>
  <c r="O177" i="1"/>
  <c r="P177" i="1"/>
  <c r="Q177" i="1"/>
  <c r="N178" i="1"/>
  <c r="O178" i="1"/>
  <c r="P178" i="1"/>
  <c r="Q178" i="1"/>
  <c r="N179" i="1"/>
  <c r="O179" i="1"/>
  <c r="P179" i="1"/>
  <c r="Q179" i="1"/>
  <c r="N180" i="1"/>
  <c r="O180" i="1"/>
  <c r="P180" i="1"/>
  <c r="Q180" i="1"/>
  <c r="N181" i="1"/>
  <c r="O181" i="1"/>
  <c r="P181" i="1"/>
  <c r="Q181" i="1"/>
  <c r="N182" i="1"/>
  <c r="O182" i="1"/>
  <c r="P182" i="1"/>
  <c r="Q182" i="1"/>
  <c r="N183" i="1"/>
  <c r="O183" i="1"/>
  <c r="P183" i="1"/>
  <c r="Q183" i="1"/>
  <c r="N184" i="1"/>
  <c r="O184" i="1"/>
  <c r="P184" i="1"/>
  <c r="Q184" i="1"/>
  <c r="N185" i="1"/>
  <c r="O185" i="1"/>
  <c r="P185" i="1"/>
  <c r="Q185" i="1"/>
  <c r="M186" i="1"/>
  <c r="N186" i="1"/>
  <c r="O186" i="1"/>
  <c r="P186" i="1"/>
  <c r="Q186" i="1"/>
  <c r="M187" i="1"/>
  <c r="N187" i="1"/>
  <c r="O187" i="1"/>
  <c r="P187" i="1"/>
  <c r="Q187" i="1"/>
  <c r="M188" i="1"/>
  <c r="N188" i="1"/>
  <c r="O188" i="1"/>
  <c r="P188" i="1"/>
  <c r="Q188" i="1"/>
  <c r="M189" i="1"/>
  <c r="N189" i="1"/>
  <c r="O189" i="1"/>
  <c r="P189" i="1"/>
  <c r="Q189" i="1"/>
  <c r="M190" i="1"/>
  <c r="N190" i="1"/>
  <c r="O190" i="1"/>
  <c r="P190" i="1"/>
  <c r="Q190" i="1"/>
  <c r="M191" i="1"/>
  <c r="N191" i="1"/>
  <c r="O191" i="1"/>
  <c r="P191" i="1"/>
  <c r="Q191" i="1"/>
  <c r="M192" i="1"/>
  <c r="N192" i="1"/>
  <c r="O192" i="1"/>
  <c r="P192" i="1"/>
  <c r="Q192" i="1"/>
  <c r="N196" i="1"/>
  <c r="O196" i="1"/>
  <c r="P196" i="1"/>
  <c r="Q196" i="1"/>
  <c r="M197" i="1"/>
  <c r="N197" i="1"/>
  <c r="O197" i="1"/>
  <c r="P197" i="1"/>
  <c r="Q197" i="1"/>
  <c r="M198" i="1"/>
  <c r="N198" i="1"/>
  <c r="O198" i="1"/>
  <c r="P198" i="1"/>
  <c r="Q198" i="1"/>
  <c r="N201" i="1"/>
  <c r="O201" i="1"/>
  <c r="P201" i="1"/>
  <c r="Q201" i="1"/>
  <c r="M200" i="1"/>
  <c r="N200" i="1"/>
  <c r="O200" i="1"/>
  <c r="P200" i="1"/>
  <c r="Q200" i="1"/>
  <c r="N202" i="1"/>
  <c r="O202" i="1"/>
  <c r="P202" i="1"/>
  <c r="Q202" i="1"/>
  <c r="N203" i="1"/>
  <c r="O203" i="1"/>
  <c r="P203" i="1"/>
  <c r="Q203" i="1"/>
  <c r="N204" i="1"/>
  <c r="O204" i="1"/>
  <c r="P204" i="1"/>
  <c r="Q204" i="1"/>
  <c r="N205" i="1"/>
  <c r="O205" i="1"/>
  <c r="P205" i="1"/>
  <c r="Q205" i="1"/>
  <c r="N206" i="1"/>
  <c r="O206" i="1"/>
  <c r="P206" i="1"/>
  <c r="Q206" i="1"/>
  <c r="M207" i="1"/>
  <c r="N207" i="1"/>
  <c r="O207" i="1"/>
  <c r="P207" i="1"/>
  <c r="Q207" i="1"/>
  <c r="G6" i="2"/>
  <c r="M209" i="1"/>
  <c r="N209" i="1"/>
  <c r="O209" i="1"/>
  <c r="P209" i="1"/>
  <c r="Q209" i="1"/>
  <c r="N210" i="1"/>
  <c r="O210" i="1"/>
  <c r="P210" i="1"/>
  <c r="Q210" i="1"/>
  <c r="N211" i="1"/>
  <c r="O211" i="1"/>
  <c r="P211" i="1"/>
  <c r="Q211" i="1"/>
  <c r="N213" i="1"/>
  <c r="O213" i="1"/>
  <c r="P213" i="1"/>
  <c r="Q213" i="1"/>
  <c r="N214" i="1"/>
  <c r="O214" i="1"/>
  <c r="P214" i="1"/>
  <c r="Q214" i="1"/>
  <c r="M215" i="1"/>
  <c r="N215" i="1"/>
  <c r="O215" i="1"/>
  <c r="P215" i="1"/>
  <c r="Q215" i="1"/>
  <c r="M216" i="1"/>
  <c r="N216" i="1"/>
  <c r="O216" i="1"/>
  <c r="P216" i="1"/>
  <c r="Q216" i="1"/>
  <c r="M217" i="1"/>
  <c r="N217" i="1"/>
  <c r="O217" i="1"/>
  <c r="P217" i="1"/>
  <c r="Q217" i="1"/>
  <c r="M218" i="1"/>
  <c r="N218" i="1"/>
  <c r="O218" i="1"/>
  <c r="P218" i="1"/>
  <c r="Q218" i="1"/>
  <c r="M219" i="1"/>
  <c r="N219" i="1"/>
  <c r="O219" i="1"/>
  <c r="P219" i="1"/>
  <c r="Q219" i="1"/>
  <c r="M220" i="1"/>
  <c r="N220" i="1"/>
  <c r="O220" i="1"/>
  <c r="P220" i="1"/>
  <c r="Q220" i="1"/>
  <c r="M221" i="1"/>
  <c r="N221" i="1"/>
  <c r="O221" i="1"/>
  <c r="P221" i="1"/>
  <c r="Q221" i="1"/>
  <c r="M222" i="1"/>
  <c r="N222" i="1"/>
  <c r="O222" i="1"/>
  <c r="P222" i="1"/>
  <c r="Q222" i="1"/>
  <c r="M223" i="1"/>
  <c r="N223" i="1"/>
  <c r="O223" i="1"/>
  <c r="P223" i="1"/>
  <c r="Q223" i="1"/>
  <c r="N224" i="1"/>
  <c r="O224" i="1"/>
  <c r="P224" i="1"/>
  <c r="Q224" i="1"/>
  <c r="N226" i="1"/>
  <c r="O226" i="1"/>
  <c r="P226" i="1"/>
  <c r="Q226" i="1"/>
  <c r="N227" i="1"/>
  <c r="O227" i="1"/>
  <c r="P227" i="1"/>
  <c r="Q227" i="1"/>
  <c r="N228" i="1"/>
  <c r="O228" i="1"/>
  <c r="P228" i="1"/>
  <c r="Q228" i="1"/>
  <c r="M230" i="1"/>
  <c r="N230" i="1"/>
  <c r="O230" i="1"/>
  <c r="P230" i="1"/>
  <c r="Q230" i="1"/>
  <c r="M231" i="1"/>
  <c r="N231" i="1"/>
  <c r="O231" i="1"/>
  <c r="P231" i="1"/>
  <c r="Q231" i="1"/>
  <c r="M232" i="1"/>
  <c r="N232" i="1"/>
  <c r="O232" i="1"/>
  <c r="P232" i="1"/>
  <c r="Q232" i="1"/>
  <c r="M233" i="1"/>
  <c r="N233" i="1"/>
  <c r="O233" i="1"/>
  <c r="P233" i="1"/>
  <c r="Q233" i="1"/>
  <c r="M234" i="1"/>
  <c r="N234" i="1"/>
  <c r="O234" i="1"/>
  <c r="P234" i="1"/>
  <c r="Q234" i="1"/>
  <c r="M240" i="1"/>
  <c r="N240" i="1"/>
  <c r="O240" i="1"/>
  <c r="P240" i="1"/>
  <c r="Q240" i="1"/>
  <c r="N241" i="1"/>
  <c r="O241" i="1"/>
  <c r="P241" i="1"/>
  <c r="Q241" i="1"/>
  <c r="N242" i="1"/>
  <c r="O242" i="1"/>
  <c r="P242" i="1"/>
  <c r="Q242" i="1"/>
  <c r="N244" i="1"/>
  <c r="O244" i="1"/>
  <c r="P244" i="1"/>
  <c r="Q244" i="1"/>
  <c r="N245" i="1"/>
  <c r="O245" i="1"/>
  <c r="P245" i="1"/>
  <c r="Q245" i="1"/>
  <c r="N246" i="1"/>
  <c r="O246" i="1"/>
  <c r="P246" i="1"/>
  <c r="Q246" i="1"/>
  <c r="N247" i="1"/>
  <c r="O247" i="1"/>
  <c r="P247" i="1"/>
  <c r="Q247" i="1"/>
  <c r="N248" i="1"/>
  <c r="O248" i="1"/>
  <c r="P248" i="1"/>
  <c r="Q248" i="1"/>
  <c r="M262" i="1"/>
  <c r="N262" i="1"/>
  <c r="O262" i="1"/>
  <c r="P262" i="1"/>
  <c r="Q262" i="1"/>
  <c r="M263" i="1"/>
  <c r="N263" i="1"/>
  <c r="O263" i="1"/>
  <c r="P263" i="1"/>
  <c r="Q263" i="1"/>
  <c r="M264" i="1"/>
  <c r="N264" i="1"/>
  <c r="O264" i="1"/>
  <c r="P264" i="1"/>
  <c r="Q264" i="1"/>
  <c r="M265" i="1"/>
  <c r="N265" i="1"/>
  <c r="O265" i="1"/>
  <c r="P265" i="1"/>
  <c r="Q265" i="1"/>
  <c r="M266" i="1"/>
  <c r="N266" i="1"/>
  <c r="O266" i="1"/>
  <c r="P266" i="1"/>
  <c r="Q266" i="1"/>
  <c r="M267" i="1"/>
  <c r="N267" i="1"/>
  <c r="O267" i="1"/>
  <c r="P267" i="1"/>
  <c r="Q267" i="1"/>
  <c r="M268" i="1"/>
  <c r="N268" i="1"/>
  <c r="O268" i="1"/>
  <c r="P268" i="1"/>
  <c r="Q268" i="1"/>
  <c r="M269" i="1"/>
  <c r="N269" i="1"/>
  <c r="O269" i="1"/>
  <c r="P269" i="1"/>
  <c r="Q269" i="1"/>
  <c r="M270" i="1"/>
  <c r="N270" i="1"/>
  <c r="O270" i="1"/>
  <c r="P270" i="1"/>
  <c r="Q270" i="1"/>
  <c r="M271" i="1"/>
  <c r="N271" i="1"/>
  <c r="O271" i="1"/>
  <c r="P271" i="1"/>
  <c r="Q271" i="1"/>
  <c r="M272" i="1"/>
  <c r="N272" i="1"/>
  <c r="O272" i="1"/>
  <c r="P272" i="1"/>
  <c r="Q272" i="1"/>
  <c r="M273" i="1"/>
  <c r="N273" i="1"/>
  <c r="O273" i="1"/>
  <c r="P273" i="1"/>
  <c r="Q273" i="1"/>
  <c r="M274" i="1"/>
  <c r="N274" i="1"/>
  <c r="O274" i="1"/>
  <c r="P274" i="1"/>
  <c r="Q274" i="1"/>
  <c r="M275" i="1"/>
  <c r="N275" i="1"/>
  <c r="O275" i="1"/>
  <c r="P275" i="1"/>
  <c r="Q275" i="1"/>
  <c r="M276" i="1"/>
  <c r="N276" i="1"/>
  <c r="O276" i="1"/>
  <c r="P276" i="1"/>
  <c r="Q276" i="1"/>
  <c r="N277" i="1"/>
  <c r="O277" i="1"/>
  <c r="P277" i="1"/>
  <c r="Q277" i="1"/>
  <c r="N278" i="1"/>
  <c r="O278" i="1"/>
  <c r="P278" i="1"/>
  <c r="Q278" i="1"/>
  <c r="N281" i="1"/>
  <c r="O281" i="1"/>
  <c r="P281" i="1"/>
  <c r="Q281" i="1"/>
  <c r="N282" i="1"/>
  <c r="O282" i="1"/>
  <c r="P282" i="1"/>
  <c r="Q282" i="1"/>
  <c r="N283" i="1"/>
  <c r="O283" i="1"/>
  <c r="P283" i="1"/>
  <c r="Q283" i="1"/>
  <c r="M284" i="1"/>
  <c r="N284" i="1"/>
  <c r="O284" i="1"/>
  <c r="P284" i="1"/>
  <c r="Q284" i="1"/>
  <c r="G10" i="2"/>
  <c r="M285" i="1"/>
  <c r="N285" i="1"/>
  <c r="O285" i="1"/>
  <c r="P285" i="1"/>
  <c r="Q285" i="1"/>
  <c r="M286" i="1"/>
  <c r="N286" i="1"/>
  <c r="O286" i="1"/>
  <c r="P286" i="1"/>
  <c r="Q286" i="1"/>
  <c r="M287" i="1"/>
  <c r="N287" i="1"/>
  <c r="O287" i="1"/>
  <c r="P287" i="1"/>
  <c r="Q287" i="1"/>
  <c r="M288" i="1"/>
  <c r="N288" i="1"/>
  <c r="O288" i="1"/>
  <c r="P288" i="1"/>
  <c r="Q288" i="1"/>
  <c r="M291" i="1"/>
  <c r="N291" i="1"/>
  <c r="O291" i="1"/>
  <c r="P291" i="1"/>
  <c r="Q291" i="1"/>
  <c r="M292" i="1"/>
  <c r="N292" i="1"/>
  <c r="O292" i="1"/>
  <c r="P292" i="1"/>
  <c r="Q292" i="1"/>
  <c r="M293" i="1"/>
  <c r="N293" i="1"/>
  <c r="O293" i="1"/>
  <c r="P293" i="1"/>
  <c r="Q293" i="1"/>
  <c r="M294" i="1"/>
  <c r="N294" i="1"/>
  <c r="O294" i="1"/>
  <c r="P294" i="1"/>
  <c r="Q294" i="1"/>
  <c r="M296" i="1"/>
  <c r="N296" i="1"/>
  <c r="O296" i="1"/>
  <c r="P296" i="1"/>
  <c r="Q296" i="1"/>
  <c r="M297" i="1"/>
  <c r="N297" i="1"/>
  <c r="O297" i="1"/>
  <c r="P297" i="1"/>
  <c r="Q297" i="1"/>
  <c r="M298" i="1"/>
  <c r="N298" i="1"/>
  <c r="O298" i="1"/>
  <c r="P298" i="1"/>
  <c r="Q298" i="1"/>
  <c r="M301" i="1"/>
  <c r="N301" i="1"/>
  <c r="O301" i="1"/>
  <c r="P301" i="1"/>
  <c r="Q301" i="1"/>
  <c r="M302" i="1"/>
  <c r="N302" i="1"/>
  <c r="O302" i="1"/>
  <c r="P302" i="1"/>
  <c r="Q302" i="1"/>
  <c r="M306" i="1"/>
  <c r="N306" i="1"/>
  <c r="O306" i="1"/>
  <c r="P306" i="1"/>
  <c r="Q306" i="1"/>
  <c r="N307" i="1"/>
  <c r="O307" i="1"/>
  <c r="P307" i="1"/>
  <c r="Q307" i="1"/>
  <c r="N309" i="1"/>
  <c r="O309" i="1"/>
  <c r="P309" i="1"/>
  <c r="Q309" i="1"/>
  <c r="N311" i="1"/>
  <c r="O311" i="1"/>
  <c r="P311" i="1"/>
  <c r="Q311" i="1"/>
  <c r="M319" i="1"/>
  <c r="N319" i="1"/>
  <c r="O319" i="1"/>
  <c r="P319" i="1"/>
  <c r="Q319" i="1"/>
  <c r="N324" i="1"/>
  <c r="O324" i="1"/>
  <c r="P324" i="1"/>
  <c r="Q324" i="1"/>
  <c r="M329" i="1"/>
  <c r="N329" i="1"/>
  <c r="O329" i="1"/>
  <c r="P329" i="1"/>
  <c r="Q329" i="1"/>
  <c r="N332" i="1"/>
  <c r="O332" i="1"/>
  <c r="P332" i="1"/>
  <c r="Q332" i="1"/>
  <c r="N333" i="1"/>
  <c r="O333" i="1"/>
  <c r="P333" i="1"/>
  <c r="Q333" i="1"/>
  <c r="N339" i="1"/>
  <c r="O339" i="1"/>
  <c r="P339" i="1"/>
  <c r="Q339" i="1"/>
  <c r="N335" i="1"/>
  <c r="O335" i="1"/>
  <c r="P335" i="1"/>
  <c r="Q335" i="1"/>
  <c r="N336" i="1"/>
  <c r="O336" i="1"/>
  <c r="P336" i="1"/>
  <c r="Q336" i="1"/>
  <c r="N337" i="1"/>
  <c r="O337" i="1"/>
  <c r="P337" i="1"/>
  <c r="Q337" i="1"/>
  <c r="N338" i="1"/>
  <c r="O338" i="1"/>
  <c r="P338" i="1"/>
  <c r="Q338" i="1"/>
  <c r="N340" i="1"/>
  <c r="O340" i="1"/>
  <c r="P340" i="1"/>
  <c r="Q340" i="1"/>
  <c r="N341" i="1"/>
  <c r="O341" i="1"/>
  <c r="P341" i="1"/>
  <c r="Q341" i="1"/>
  <c r="N342" i="1"/>
  <c r="O342" i="1"/>
  <c r="P342" i="1"/>
  <c r="Q342" i="1"/>
  <c r="N343" i="1"/>
  <c r="O343" i="1"/>
  <c r="P343" i="1"/>
  <c r="Q343" i="1"/>
  <c r="N344" i="1"/>
  <c r="O344" i="1"/>
  <c r="P344" i="1"/>
  <c r="Q344" i="1"/>
  <c r="M346" i="1"/>
  <c r="N346" i="1"/>
  <c r="O346" i="1"/>
  <c r="P346" i="1"/>
  <c r="Q346" i="1"/>
  <c r="M347" i="1"/>
  <c r="N347" i="1"/>
  <c r="O347" i="1"/>
  <c r="P347" i="1"/>
  <c r="Q347" i="1"/>
  <c r="N348" i="1"/>
  <c r="O348" i="1"/>
  <c r="P348" i="1"/>
  <c r="Q348" i="1"/>
  <c r="N349" i="1"/>
  <c r="O349" i="1"/>
  <c r="P349" i="1"/>
  <c r="Q349" i="1"/>
  <c r="M350" i="1"/>
  <c r="N350" i="1"/>
  <c r="O350" i="1"/>
  <c r="P350" i="1"/>
  <c r="Q350" i="1"/>
  <c r="N355" i="1"/>
  <c r="O355" i="1"/>
  <c r="P355" i="1"/>
  <c r="Q355" i="1"/>
  <c r="N351" i="1"/>
  <c r="O351" i="1"/>
  <c r="P351" i="1"/>
  <c r="Q351" i="1"/>
  <c r="M352" i="1"/>
  <c r="N352" i="1"/>
  <c r="O352" i="1"/>
  <c r="P352" i="1"/>
  <c r="Q352" i="1"/>
  <c r="N353" i="1"/>
  <c r="O353" i="1"/>
  <c r="P353" i="1"/>
  <c r="Q353" i="1"/>
  <c r="N356" i="1"/>
  <c r="O356" i="1"/>
  <c r="P356" i="1"/>
  <c r="Q356" i="1"/>
  <c r="N358" i="1"/>
  <c r="O358" i="1"/>
  <c r="P358" i="1"/>
  <c r="Q358" i="1"/>
  <c r="N359" i="1"/>
  <c r="O359" i="1"/>
  <c r="P359" i="1"/>
  <c r="Q359" i="1"/>
  <c r="N363" i="1"/>
  <c r="O363" i="1"/>
  <c r="P363" i="1"/>
  <c r="Q363" i="1"/>
  <c r="M360" i="1"/>
  <c r="N360" i="1"/>
  <c r="O360" i="1"/>
  <c r="P360" i="1"/>
  <c r="Q360" i="1"/>
  <c r="M364" i="1"/>
  <c r="N364" i="1"/>
  <c r="O364" i="1"/>
  <c r="P364" i="1"/>
  <c r="Q364" i="1"/>
  <c r="M365" i="1"/>
  <c r="N365" i="1"/>
  <c r="O365" i="1"/>
  <c r="P365" i="1"/>
  <c r="Q365" i="1"/>
  <c r="N366" i="1"/>
  <c r="O366" i="1"/>
  <c r="P366" i="1"/>
  <c r="Q366" i="1"/>
  <c r="N367" i="1"/>
  <c r="O367" i="1"/>
  <c r="P367" i="1"/>
  <c r="Q367" i="1"/>
  <c r="N368" i="1"/>
  <c r="O368" i="1"/>
  <c r="P368" i="1"/>
  <c r="Q368" i="1"/>
  <c r="N369" i="1"/>
  <c r="O369" i="1"/>
  <c r="P369" i="1"/>
  <c r="Q369" i="1"/>
  <c r="N370" i="1"/>
  <c r="O370" i="1"/>
  <c r="P370" i="1"/>
  <c r="Q370" i="1"/>
  <c r="N371" i="1"/>
  <c r="O371" i="1"/>
  <c r="P371" i="1"/>
  <c r="Q371" i="1"/>
  <c r="N372" i="1"/>
  <c r="O372" i="1"/>
  <c r="P372" i="1"/>
  <c r="Q372" i="1"/>
  <c r="N373" i="1"/>
  <c r="O373" i="1"/>
  <c r="P373" i="1"/>
  <c r="Q373" i="1"/>
  <c r="R375" i="1"/>
  <c r="N378" i="1"/>
  <c r="O378" i="1"/>
  <c r="P378" i="1"/>
  <c r="Q378" i="1"/>
  <c r="N379" i="1"/>
  <c r="O379" i="1"/>
  <c r="P379" i="1"/>
  <c r="Q379" i="1"/>
  <c r="N380" i="1"/>
  <c r="O380" i="1"/>
  <c r="P380" i="1"/>
  <c r="Q380" i="1"/>
  <c r="M381" i="1"/>
  <c r="N381" i="1"/>
  <c r="O381" i="1"/>
  <c r="P381" i="1"/>
  <c r="Q381" i="1"/>
  <c r="M382" i="1"/>
  <c r="N382" i="1"/>
  <c r="O382" i="1"/>
  <c r="P382" i="1"/>
  <c r="Q382" i="1"/>
  <c r="N384" i="1"/>
  <c r="O384" i="1"/>
  <c r="P384" i="1"/>
  <c r="Q384" i="1"/>
  <c r="N385" i="1"/>
  <c r="O385" i="1"/>
  <c r="P385" i="1"/>
  <c r="Q385" i="1"/>
  <c r="N386" i="1"/>
  <c r="O386" i="1"/>
  <c r="P386" i="1"/>
  <c r="Q386" i="1"/>
  <c r="M388" i="1"/>
  <c r="N388" i="1"/>
  <c r="O388" i="1"/>
  <c r="P388" i="1"/>
  <c r="Q388" i="1"/>
  <c r="M389" i="1"/>
  <c r="N389" i="1"/>
  <c r="O389" i="1"/>
  <c r="P389" i="1"/>
  <c r="Q389" i="1"/>
  <c r="M390" i="1"/>
  <c r="N390" i="1"/>
  <c r="O390" i="1"/>
  <c r="P390" i="1"/>
  <c r="Q390" i="1"/>
  <c r="M391" i="1"/>
  <c r="N391" i="1"/>
  <c r="O391" i="1"/>
  <c r="P391" i="1"/>
  <c r="Q391" i="1"/>
  <c r="M392" i="1"/>
  <c r="N392" i="1"/>
  <c r="O392" i="1"/>
  <c r="P392" i="1"/>
  <c r="Q392" i="1"/>
  <c r="M393" i="1"/>
  <c r="N393" i="1"/>
  <c r="O393" i="1"/>
  <c r="P393" i="1"/>
  <c r="Q393" i="1"/>
  <c r="M394" i="1"/>
  <c r="N394" i="1"/>
  <c r="O394" i="1"/>
  <c r="P394" i="1"/>
  <c r="Q394" i="1"/>
  <c r="M395" i="1"/>
  <c r="N395" i="1"/>
  <c r="O395" i="1"/>
  <c r="P395" i="1"/>
  <c r="Q395" i="1"/>
  <c r="N396" i="1"/>
  <c r="O396" i="1"/>
  <c r="P396" i="1"/>
  <c r="Q396" i="1"/>
  <c r="N397" i="1"/>
  <c r="O397" i="1"/>
  <c r="P397" i="1"/>
  <c r="Q397" i="1"/>
  <c r="N398" i="1"/>
  <c r="O398" i="1"/>
  <c r="P398" i="1"/>
  <c r="Q398" i="1"/>
  <c r="M400" i="1"/>
  <c r="N400" i="1"/>
  <c r="O400" i="1"/>
  <c r="P400" i="1"/>
  <c r="Q400" i="1"/>
  <c r="M401" i="1"/>
  <c r="N401" i="1"/>
  <c r="O401" i="1"/>
  <c r="P401" i="1"/>
  <c r="Q401" i="1"/>
  <c r="M402" i="1"/>
  <c r="N402" i="1"/>
  <c r="O402" i="1"/>
  <c r="P402" i="1"/>
  <c r="Q402" i="1"/>
  <c r="M403" i="1"/>
  <c r="N403" i="1"/>
  <c r="O403" i="1"/>
  <c r="P403" i="1"/>
  <c r="Q403" i="1"/>
  <c r="M404" i="1"/>
  <c r="N404" i="1"/>
  <c r="O404" i="1"/>
  <c r="P404" i="1"/>
  <c r="Q404" i="1"/>
  <c r="N405" i="1"/>
  <c r="O405" i="1"/>
  <c r="P405" i="1"/>
  <c r="Q405" i="1"/>
  <c r="N406" i="1"/>
  <c r="O406" i="1"/>
  <c r="P406" i="1"/>
  <c r="Q406" i="1"/>
  <c r="N407" i="1"/>
  <c r="O407" i="1"/>
  <c r="P407" i="1"/>
  <c r="Q407" i="1"/>
  <c r="N408" i="1"/>
  <c r="O408" i="1"/>
  <c r="P408" i="1"/>
  <c r="Q408" i="1"/>
  <c r="N409" i="1"/>
  <c r="O409" i="1"/>
  <c r="P409" i="1"/>
  <c r="Q409" i="1"/>
  <c r="N410" i="1"/>
  <c r="O410" i="1"/>
  <c r="P410" i="1"/>
  <c r="Q410" i="1"/>
  <c r="N415" i="1"/>
  <c r="O415" i="1"/>
  <c r="P415" i="1"/>
  <c r="Q415" i="1"/>
  <c r="M416" i="1"/>
  <c r="N416" i="1"/>
  <c r="O416" i="1"/>
  <c r="P416" i="1"/>
  <c r="Q416" i="1"/>
  <c r="M417" i="1"/>
  <c r="N417" i="1"/>
  <c r="O417" i="1"/>
  <c r="P417" i="1"/>
  <c r="Q417" i="1"/>
  <c r="M418" i="1"/>
  <c r="N418" i="1"/>
  <c r="O418" i="1"/>
  <c r="P418" i="1"/>
  <c r="Q418" i="1"/>
  <c r="N420" i="1"/>
  <c r="O420" i="1"/>
  <c r="P420" i="1"/>
  <c r="Q420" i="1"/>
  <c r="N421" i="1"/>
  <c r="O421" i="1"/>
  <c r="P421" i="1"/>
  <c r="Q421" i="1"/>
  <c r="M423" i="1"/>
  <c r="N423" i="1"/>
  <c r="O423" i="1"/>
  <c r="P423" i="1"/>
  <c r="Q423" i="1"/>
  <c r="M424" i="1"/>
  <c r="N424" i="1"/>
  <c r="O424" i="1"/>
  <c r="P424" i="1"/>
  <c r="Q424" i="1"/>
  <c r="M425" i="1"/>
  <c r="N425" i="1"/>
  <c r="O425" i="1"/>
  <c r="P425" i="1"/>
  <c r="Q425" i="1"/>
  <c r="M426" i="1"/>
  <c r="N426" i="1"/>
  <c r="O426" i="1"/>
  <c r="P426" i="1"/>
  <c r="Q426" i="1"/>
  <c r="M427" i="1"/>
  <c r="N427" i="1"/>
  <c r="O427" i="1"/>
  <c r="P427" i="1"/>
  <c r="Q427" i="1"/>
  <c r="M429" i="1"/>
  <c r="N429" i="1"/>
  <c r="O429" i="1"/>
  <c r="P429" i="1"/>
  <c r="Q429" i="1"/>
  <c r="M430" i="1"/>
  <c r="N430" i="1"/>
  <c r="O430" i="1"/>
  <c r="P430" i="1"/>
  <c r="Q430" i="1"/>
  <c r="M431" i="1"/>
  <c r="N431" i="1"/>
  <c r="O431" i="1"/>
  <c r="P431" i="1"/>
  <c r="Q431" i="1"/>
  <c r="N433" i="1"/>
  <c r="O433" i="1"/>
  <c r="P433" i="1"/>
  <c r="Q433" i="1"/>
  <c r="N434" i="1"/>
  <c r="O434" i="1"/>
  <c r="P434" i="1"/>
  <c r="Q434" i="1"/>
  <c r="N435" i="1"/>
  <c r="O435" i="1"/>
  <c r="P435" i="1"/>
  <c r="Q435" i="1"/>
  <c r="N436" i="1"/>
  <c r="O436" i="1"/>
  <c r="P436" i="1"/>
  <c r="Q436" i="1"/>
  <c r="N440" i="1"/>
  <c r="O440" i="1"/>
  <c r="P440" i="1"/>
  <c r="Q440" i="1"/>
  <c r="N441" i="1"/>
  <c r="O441" i="1"/>
  <c r="P441" i="1"/>
  <c r="Q441" i="1"/>
  <c r="N442" i="1"/>
  <c r="O442" i="1"/>
  <c r="P442" i="1"/>
  <c r="Q442" i="1"/>
  <c r="N437" i="1"/>
  <c r="O437" i="1"/>
  <c r="P437" i="1"/>
  <c r="Q437" i="1"/>
  <c r="N438" i="1"/>
  <c r="O438" i="1"/>
  <c r="P438" i="1"/>
  <c r="Q438" i="1"/>
  <c r="N439" i="1"/>
  <c r="O439" i="1"/>
  <c r="P439" i="1"/>
  <c r="Q439" i="1"/>
  <c r="N443" i="1"/>
  <c r="O443" i="1"/>
  <c r="P443" i="1"/>
  <c r="Q443" i="1"/>
  <c r="N445" i="1"/>
  <c r="O445" i="1"/>
  <c r="P445" i="1"/>
  <c r="Q445" i="1"/>
  <c r="N446" i="1"/>
  <c r="O446" i="1"/>
  <c r="P446" i="1"/>
  <c r="Q446" i="1"/>
  <c r="N447" i="1"/>
  <c r="O447" i="1"/>
  <c r="P447" i="1"/>
  <c r="Q447" i="1"/>
  <c r="N444" i="1"/>
  <c r="O444" i="1"/>
  <c r="P444" i="1"/>
  <c r="Q444" i="1"/>
  <c r="N450" i="1"/>
  <c r="O450" i="1"/>
  <c r="P450" i="1"/>
  <c r="Q450" i="1"/>
  <c r="N451" i="1"/>
  <c r="O451" i="1"/>
  <c r="P451" i="1"/>
  <c r="Q451" i="1"/>
  <c r="N452" i="1"/>
  <c r="O452" i="1"/>
  <c r="P452" i="1"/>
  <c r="Q452" i="1"/>
  <c r="N453" i="1"/>
  <c r="O453" i="1"/>
  <c r="P453" i="1"/>
  <c r="Q453" i="1"/>
  <c r="N454" i="1"/>
  <c r="O454" i="1"/>
  <c r="P454" i="1"/>
  <c r="Q454" i="1"/>
  <c r="N455" i="1"/>
  <c r="O455" i="1"/>
  <c r="P455" i="1"/>
  <c r="Q455" i="1"/>
  <c r="M456" i="1"/>
  <c r="N456" i="1"/>
  <c r="O456" i="1"/>
  <c r="P456" i="1"/>
  <c r="Q456" i="1"/>
  <c r="M457" i="1"/>
  <c r="N457" i="1"/>
  <c r="O457" i="1"/>
  <c r="P457" i="1"/>
  <c r="Q457" i="1"/>
  <c r="N459" i="1"/>
  <c r="O459" i="1"/>
  <c r="P459" i="1"/>
  <c r="Q459" i="1"/>
  <c r="N460" i="1"/>
  <c r="O460" i="1"/>
  <c r="P460" i="1"/>
  <c r="Q460" i="1"/>
  <c r="M465" i="1"/>
  <c r="N465" i="1"/>
  <c r="O465" i="1"/>
  <c r="P465" i="1"/>
  <c r="Q465" i="1"/>
  <c r="M466" i="1"/>
  <c r="N466" i="1"/>
  <c r="O466" i="1"/>
  <c r="P466" i="1"/>
  <c r="Q466" i="1"/>
  <c r="M467" i="1"/>
  <c r="N467" i="1"/>
  <c r="O467" i="1"/>
  <c r="P467" i="1"/>
  <c r="Q467" i="1"/>
  <c r="M468" i="1"/>
  <c r="N468" i="1"/>
  <c r="O468" i="1"/>
  <c r="P468" i="1"/>
  <c r="Q468" i="1"/>
  <c r="M469" i="1"/>
  <c r="N469" i="1"/>
  <c r="O469" i="1"/>
  <c r="P469" i="1"/>
  <c r="Q469" i="1"/>
  <c r="M470" i="1"/>
  <c r="N470" i="1"/>
  <c r="O470" i="1"/>
  <c r="P470" i="1"/>
  <c r="Q470" i="1"/>
  <c r="N471" i="1"/>
  <c r="O471" i="1"/>
  <c r="P471" i="1"/>
  <c r="Q471" i="1"/>
  <c r="N472" i="1"/>
  <c r="O472" i="1"/>
  <c r="P472" i="1"/>
  <c r="Q472" i="1"/>
  <c r="N473" i="1"/>
  <c r="O473" i="1"/>
  <c r="P473" i="1"/>
  <c r="Q473" i="1"/>
  <c r="N474" i="1"/>
  <c r="O474" i="1"/>
  <c r="P474" i="1"/>
  <c r="Q474" i="1"/>
  <c r="N475" i="1"/>
  <c r="O475" i="1"/>
  <c r="P475" i="1"/>
  <c r="Q475" i="1"/>
  <c r="N476" i="1"/>
  <c r="O476" i="1"/>
  <c r="P476" i="1"/>
  <c r="Q476" i="1"/>
  <c r="N477" i="1"/>
  <c r="O477" i="1"/>
  <c r="P477" i="1"/>
  <c r="Q477" i="1"/>
  <c r="N478" i="1"/>
  <c r="O478" i="1"/>
  <c r="P478" i="1"/>
  <c r="Q478" i="1"/>
  <c r="N479" i="1"/>
  <c r="O479" i="1"/>
  <c r="P479" i="1"/>
  <c r="Q479" i="1"/>
  <c r="N480" i="1"/>
  <c r="O480" i="1"/>
  <c r="P480" i="1"/>
  <c r="Q480" i="1"/>
  <c r="N482" i="1"/>
  <c r="O482" i="1"/>
  <c r="P482" i="1"/>
  <c r="Q482" i="1"/>
  <c r="N483" i="1"/>
  <c r="O483" i="1"/>
  <c r="P483" i="1"/>
  <c r="Q483" i="1"/>
  <c r="N484" i="1"/>
  <c r="O484" i="1"/>
  <c r="P484" i="1"/>
  <c r="Q484" i="1"/>
  <c r="M485" i="1"/>
  <c r="N485" i="1"/>
  <c r="O485" i="1"/>
  <c r="P485" i="1"/>
  <c r="Q485" i="1"/>
  <c r="N486" i="1"/>
  <c r="O486" i="1"/>
  <c r="P486" i="1"/>
  <c r="Q486" i="1"/>
  <c r="M487" i="1"/>
  <c r="N487" i="1"/>
  <c r="O487" i="1"/>
  <c r="P487" i="1"/>
  <c r="Q487" i="1"/>
  <c r="N488" i="1"/>
  <c r="O488" i="1"/>
  <c r="P488" i="1"/>
  <c r="Q488" i="1"/>
  <c r="N489" i="1"/>
  <c r="O489" i="1"/>
  <c r="P489" i="1"/>
  <c r="Q489" i="1"/>
  <c r="N490" i="1"/>
  <c r="O490" i="1"/>
  <c r="P490" i="1"/>
  <c r="Q490" i="1"/>
  <c r="N491" i="1"/>
  <c r="O491" i="1"/>
  <c r="P491" i="1"/>
  <c r="Q491" i="1"/>
  <c r="N492" i="1"/>
  <c r="O492" i="1"/>
  <c r="P492" i="1"/>
  <c r="Q492" i="1"/>
  <c r="N493" i="1"/>
  <c r="O493" i="1"/>
  <c r="P493" i="1"/>
  <c r="Q493" i="1"/>
  <c r="M494" i="1"/>
  <c r="N494" i="1"/>
  <c r="O494" i="1"/>
  <c r="P494" i="1"/>
  <c r="Q494" i="1"/>
  <c r="M495" i="1"/>
  <c r="N495" i="1"/>
  <c r="O495" i="1"/>
  <c r="P495" i="1"/>
  <c r="Q495" i="1"/>
  <c r="N496" i="1"/>
  <c r="O496" i="1"/>
  <c r="P496" i="1"/>
  <c r="Q496" i="1"/>
  <c r="N497" i="1"/>
  <c r="O497" i="1"/>
  <c r="P497" i="1"/>
  <c r="Q497" i="1"/>
  <c r="M499" i="1"/>
  <c r="N499" i="1"/>
  <c r="O499" i="1"/>
  <c r="P499" i="1"/>
  <c r="Q499" i="1"/>
  <c r="M500" i="1"/>
  <c r="N500" i="1"/>
  <c r="O500" i="1"/>
  <c r="P500" i="1"/>
  <c r="Q500" i="1"/>
  <c r="M501" i="1"/>
  <c r="N501" i="1"/>
  <c r="O501" i="1"/>
  <c r="P501" i="1"/>
  <c r="Q501" i="1"/>
  <c r="M504" i="1"/>
  <c r="N504" i="1"/>
  <c r="O504" i="1"/>
  <c r="P504" i="1"/>
  <c r="Q504" i="1"/>
  <c r="M505" i="1"/>
  <c r="N505" i="1"/>
  <c r="O505" i="1"/>
  <c r="P505" i="1"/>
  <c r="Q505" i="1"/>
  <c r="M506" i="1"/>
  <c r="N506" i="1"/>
  <c r="O506" i="1"/>
  <c r="P506" i="1"/>
  <c r="Q506" i="1"/>
  <c r="M503" i="1"/>
  <c r="N503" i="1"/>
  <c r="O503" i="1"/>
  <c r="P503" i="1"/>
  <c r="Q503" i="1"/>
  <c r="M507" i="1"/>
  <c r="N507" i="1"/>
  <c r="O507" i="1"/>
  <c r="P507" i="1"/>
  <c r="Q507" i="1"/>
  <c r="M508" i="1"/>
  <c r="N508" i="1"/>
  <c r="O508" i="1"/>
  <c r="P508" i="1"/>
  <c r="Q508" i="1"/>
  <c r="M509" i="1"/>
  <c r="N509" i="1"/>
  <c r="O509" i="1"/>
  <c r="P509" i="1"/>
  <c r="Q509" i="1"/>
  <c r="M510" i="1"/>
  <c r="N510" i="1"/>
  <c r="O510" i="1"/>
  <c r="P510" i="1"/>
  <c r="Q510" i="1"/>
  <c r="M511" i="1"/>
  <c r="N511" i="1"/>
  <c r="O511" i="1"/>
  <c r="P511" i="1"/>
  <c r="Q511" i="1"/>
  <c r="M512" i="1"/>
  <c r="N512" i="1"/>
  <c r="O512" i="1"/>
  <c r="P512" i="1"/>
  <c r="Q512" i="1"/>
  <c r="M513" i="1"/>
  <c r="N513" i="1"/>
  <c r="O513" i="1"/>
  <c r="P513" i="1"/>
  <c r="Q513" i="1"/>
  <c r="M514" i="1"/>
  <c r="N514" i="1"/>
  <c r="O514" i="1"/>
  <c r="P514" i="1"/>
  <c r="Q514" i="1"/>
  <c r="M515" i="1"/>
  <c r="N515" i="1"/>
  <c r="O515" i="1"/>
  <c r="P515" i="1"/>
  <c r="Q515" i="1"/>
  <c r="M516" i="1"/>
  <c r="N516" i="1"/>
  <c r="O516" i="1"/>
  <c r="P516" i="1"/>
  <c r="Q516" i="1"/>
  <c r="M517" i="1"/>
  <c r="N517" i="1"/>
  <c r="O517" i="1"/>
  <c r="P517" i="1"/>
  <c r="Q517" i="1"/>
  <c r="M518" i="1"/>
  <c r="N518" i="1"/>
  <c r="O518" i="1"/>
  <c r="P518" i="1"/>
  <c r="Q518" i="1"/>
  <c r="M519" i="1"/>
  <c r="N519" i="1"/>
  <c r="O519" i="1"/>
  <c r="P519" i="1"/>
  <c r="Q519" i="1"/>
  <c r="N523" i="1"/>
  <c r="O523" i="1"/>
  <c r="P523" i="1"/>
  <c r="Q523" i="1"/>
  <c r="N524" i="1"/>
  <c r="O524" i="1"/>
  <c r="P524" i="1"/>
  <c r="Q524" i="1"/>
  <c r="N525" i="1"/>
  <c r="O525" i="1"/>
  <c r="P525" i="1"/>
  <c r="Q525" i="1"/>
  <c r="N526" i="1"/>
  <c r="O526" i="1"/>
  <c r="P526" i="1"/>
  <c r="Q526" i="1"/>
  <c r="N527" i="1"/>
  <c r="O527" i="1"/>
  <c r="P527" i="1"/>
  <c r="Q527" i="1"/>
  <c r="N528" i="1"/>
  <c r="O528" i="1"/>
  <c r="P528" i="1"/>
  <c r="Q528" i="1"/>
  <c r="N529" i="1"/>
  <c r="O529" i="1"/>
  <c r="P529" i="1"/>
  <c r="Q529" i="1"/>
  <c r="N530" i="1"/>
  <c r="O530" i="1"/>
  <c r="P530" i="1"/>
  <c r="Q530" i="1"/>
  <c r="N531" i="1"/>
  <c r="O531" i="1"/>
  <c r="P531" i="1"/>
  <c r="Q531" i="1"/>
  <c r="N532" i="1"/>
  <c r="O532" i="1"/>
  <c r="P532" i="1"/>
  <c r="Q532" i="1"/>
  <c r="N533" i="1"/>
  <c r="O533" i="1"/>
  <c r="P533" i="1"/>
  <c r="Q533" i="1"/>
  <c r="M543" i="1"/>
  <c r="N543" i="1"/>
  <c r="O543" i="1"/>
  <c r="P543" i="1"/>
  <c r="Q543" i="1"/>
  <c r="N544" i="1"/>
  <c r="O544" i="1"/>
  <c r="P544" i="1"/>
  <c r="Q544" i="1"/>
  <c r="N546" i="1"/>
  <c r="O546" i="1"/>
  <c r="P546" i="1"/>
  <c r="Q546" i="1"/>
  <c r="N547" i="1"/>
  <c r="O547" i="1"/>
  <c r="P547" i="1"/>
  <c r="Q547" i="1"/>
  <c r="N548" i="1"/>
  <c r="O548" i="1"/>
  <c r="P548" i="1"/>
  <c r="Q548" i="1"/>
  <c r="N545" i="1"/>
  <c r="O545" i="1"/>
  <c r="P545" i="1"/>
  <c r="Q545" i="1"/>
  <c r="N556" i="1"/>
  <c r="O556" i="1"/>
  <c r="P556" i="1"/>
  <c r="Q556" i="1"/>
  <c r="N557" i="1"/>
  <c r="O557" i="1"/>
  <c r="P557" i="1"/>
  <c r="Q557" i="1"/>
  <c r="N558" i="1"/>
  <c r="O558" i="1"/>
  <c r="P558" i="1"/>
  <c r="Q558" i="1"/>
  <c r="N549" i="1"/>
  <c r="O549" i="1"/>
  <c r="P549" i="1"/>
  <c r="Q549" i="1"/>
  <c r="N550" i="1"/>
  <c r="O550" i="1"/>
  <c r="P550" i="1"/>
  <c r="Q550" i="1"/>
  <c r="M551" i="1"/>
  <c r="N551" i="1"/>
  <c r="O551" i="1"/>
  <c r="P551" i="1"/>
  <c r="Q551" i="1"/>
  <c r="M564" i="1"/>
  <c r="N564" i="1"/>
  <c r="O564" i="1"/>
  <c r="P564" i="1"/>
  <c r="Q564" i="1"/>
  <c r="M565" i="1"/>
  <c r="N565" i="1"/>
  <c r="O565" i="1"/>
  <c r="P565" i="1"/>
  <c r="Q565" i="1"/>
  <c r="P566" i="1"/>
  <c r="M566" i="1"/>
  <c r="N566" i="1"/>
  <c r="O566" i="1"/>
  <c r="P567" i="1"/>
  <c r="M567" i="1"/>
  <c r="N567" i="1"/>
  <c r="O567" i="1"/>
  <c r="M563" i="1"/>
  <c r="N563" i="1"/>
  <c r="O563" i="1"/>
  <c r="P563" i="1"/>
  <c r="Q563" i="1"/>
  <c r="N559" i="1"/>
  <c r="O559" i="1"/>
  <c r="P559" i="1"/>
  <c r="Q559" i="1"/>
  <c r="N560" i="1"/>
  <c r="O560" i="1"/>
  <c r="P560" i="1"/>
  <c r="Q560" i="1"/>
  <c r="N561" i="1"/>
  <c r="O561" i="1"/>
  <c r="P561" i="1"/>
  <c r="Q561" i="1"/>
  <c r="N562" i="1"/>
  <c r="O562" i="1"/>
  <c r="P562" i="1"/>
  <c r="Q562" i="1"/>
  <c r="N573" i="1"/>
  <c r="O573" i="1"/>
  <c r="P573" i="1"/>
  <c r="Q573" i="1"/>
  <c r="N574" i="1"/>
  <c r="O574" i="1"/>
  <c r="P574" i="1"/>
  <c r="Q574" i="1"/>
  <c r="N575" i="1"/>
  <c r="O575" i="1"/>
  <c r="P575" i="1"/>
  <c r="Q575" i="1"/>
  <c r="N576" i="1"/>
  <c r="O576" i="1"/>
  <c r="P576" i="1"/>
  <c r="Q576" i="1"/>
  <c r="N577" i="1"/>
  <c r="O577" i="1"/>
  <c r="P577" i="1"/>
  <c r="Q577" i="1"/>
  <c r="N578" i="1"/>
  <c r="O578" i="1"/>
  <c r="P578" i="1"/>
  <c r="Q578" i="1"/>
  <c r="N579" i="1"/>
  <c r="O579" i="1"/>
  <c r="P579" i="1"/>
  <c r="Q579" i="1"/>
  <c r="N571" i="1"/>
  <c r="O571" i="1"/>
  <c r="P571" i="1"/>
  <c r="Q571" i="1"/>
  <c r="N572" i="1"/>
  <c r="O572" i="1"/>
  <c r="P572" i="1"/>
  <c r="Q572" i="1"/>
  <c r="N580" i="1"/>
  <c r="O580" i="1"/>
  <c r="P580" i="1"/>
  <c r="Q580" i="1"/>
  <c r="M584" i="1"/>
  <c r="N584" i="1"/>
  <c r="O584" i="1"/>
  <c r="P584" i="1"/>
  <c r="Q584" i="1"/>
  <c r="M585" i="1"/>
  <c r="N585" i="1"/>
  <c r="O585" i="1"/>
  <c r="P585" i="1"/>
  <c r="Q585" i="1"/>
  <c r="M586" i="1"/>
  <c r="N586" i="1"/>
  <c r="O586" i="1"/>
  <c r="P586" i="1"/>
  <c r="Q586" i="1"/>
  <c r="N598" i="1"/>
  <c r="O598" i="1"/>
  <c r="P598" i="1"/>
  <c r="Q598" i="1"/>
  <c r="M587" i="1"/>
  <c r="N587" i="1"/>
  <c r="O587" i="1"/>
  <c r="P587" i="1"/>
  <c r="Q587" i="1"/>
  <c r="M588" i="1"/>
  <c r="N588" i="1"/>
  <c r="O588" i="1"/>
  <c r="P588" i="1"/>
  <c r="Q588" i="1"/>
  <c r="M590" i="1"/>
  <c r="N590" i="1"/>
  <c r="O590" i="1"/>
  <c r="P590" i="1"/>
  <c r="Q590" i="1"/>
  <c r="M592" i="1"/>
  <c r="N592" i="1"/>
  <c r="O592" i="1"/>
  <c r="P592" i="1"/>
  <c r="Q592" i="1"/>
  <c r="M593" i="1"/>
  <c r="N593" i="1"/>
  <c r="O593" i="1"/>
  <c r="P593" i="1"/>
  <c r="Q593" i="1"/>
  <c r="M594" i="1"/>
  <c r="N594" i="1"/>
  <c r="O594" i="1"/>
  <c r="P594" i="1"/>
  <c r="Q594" i="1"/>
  <c r="M595" i="1"/>
  <c r="N595" i="1"/>
  <c r="O595" i="1"/>
  <c r="P595" i="1"/>
  <c r="Q595" i="1"/>
  <c r="M596" i="1"/>
  <c r="N596" i="1"/>
  <c r="O596" i="1"/>
  <c r="P596" i="1"/>
  <c r="Q596" i="1"/>
  <c r="M597" i="1"/>
  <c r="N597" i="1"/>
  <c r="O597" i="1"/>
  <c r="P597" i="1"/>
  <c r="Q597" i="1"/>
  <c r="M599" i="1"/>
  <c r="N599" i="1"/>
  <c r="O599" i="1"/>
  <c r="P599" i="1"/>
  <c r="Q599" i="1"/>
  <c r="N600" i="1"/>
  <c r="O600" i="1"/>
  <c r="P600" i="1"/>
  <c r="Q600" i="1"/>
  <c r="N603" i="1"/>
  <c r="O603" i="1"/>
  <c r="P603" i="1"/>
  <c r="Q603" i="1"/>
  <c r="N604" i="1"/>
  <c r="O604" i="1"/>
  <c r="P604" i="1"/>
  <c r="Q604" i="1"/>
  <c r="N606" i="1"/>
  <c r="O606" i="1"/>
  <c r="P606" i="1"/>
  <c r="Q606" i="1"/>
  <c r="N609" i="1"/>
  <c r="O609" i="1"/>
  <c r="P609" i="1"/>
  <c r="Q609" i="1"/>
  <c r="N610" i="1"/>
  <c r="O610" i="1"/>
  <c r="P610" i="1"/>
  <c r="Q610" i="1"/>
  <c r="N611" i="1"/>
  <c r="O611" i="1"/>
  <c r="P611" i="1"/>
  <c r="Q611" i="1"/>
  <c r="M612" i="1"/>
  <c r="N612" i="1"/>
  <c r="O612" i="1"/>
  <c r="P612" i="1"/>
  <c r="Q612" i="1"/>
  <c r="M613" i="1"/>
  <c r="N613" i="1"/>
  <c r="O613" i="1"/>
  <c r="P613" i="1"/>
  <c r="Q613" i="1"/>
  <c r="M628" i="1"/>
  <c r="N628" i="1"/>
  <c r="O628" i="1"/>
  <c r="P628" i="1"/>
  <c r="Q628" i="1"/>
  <c r="M629" i="1"/>
  <c r="N629" i="1"/>
  <c r="O629" i="1"/>
  <c r="P629" i="1"/>
  <c r="Q629" i="1"/>
  <c r="M630" i="1"/>
  <c r="N630" i="1"/>
  <c r="O630" i="1"/>
  <c r="P630" i="1"/>
  <c r="Q630" i="1"/>
  <c r="N631" i="1"/>
  <c r="O631" i="1"/>
  <c r="P631" i="1"/>
  <c r="Q631" i="1"/>
  <c r="N632" i="1"/>
  <c r="O632" i="1"/>
  <c r="P632" i="1"/>
  <c r="Q632" i="1"/>
  <c r="M633" i="1"/>
  <c r="N633" i="1"/>
  <c r="O633" i="1"/>
  <c r="P633" i="1"/>
  <c r="Q633" i="1"/>
  <c r="M634" i="1"/>
  <c r="N634" i="1"/>
  <c r="O634" i="1"/>
  <c r="P634" i="1"/>
  <c r="Q634" i="1"/>
  <c r="M635" i="1"/>
  <c r="N635" i="1"/>
  <c r="O635" i="1"/>
  <c r="P635" i="1"/>
  <c r="Q635" i="1"/>
  <c r="M636" i="1"/>
  <c r="N636" i="1"/>
  <c r="O636" i="1"/>
  <c r="P636" i="1"/>
  <c r="Q636" i="1"/>
  <c r="M637" i="1"/>
  <c r="N637" i="1"/>
  <c r="O637" i="1"/>
  <c r="P637" i="1"/>
  <c r="Q637" i="1"/>
  <c r="M638" i="1"/>
  <c r="N638" i="1"/>
  <c r="O638" i="1"/>
  <c r="P638" i="1"/>
  <c r="Q638" i="1"/>
  <c r="M639" i="1"/>
  <c r="N639" i="1"/>
  <c r="O639" i="1"/>
  <c r="P639" i="1"/>
  <c r="Q639" i="1"/>
  <c r="M640" i="1"/>
  <c r="N640" i="1"/>
  <c r="O640" i="1"/>
  <c r="P640" i="1"/>
  <c r="Q640" i="1"/>
  <c r="M641" i="1"/>
  <c r="N641" i="1"/>
  <c r="O641" i="1"/>
  <c r="P641" i="1"/>
  <c r="Q641" i="1"/>
  <c r="M642" i="1"/>
  <c r="N642" i="1"/>
  <c r="O642" i="1"/>
  <c r="P642" i="1"/>
  <c r="Q642" i="1"/>
  <c r="M645" i="1"/>
  <c r="N645" i="1"/>
  <c r="O645" i="1"/>
  <c r="P645" i="1"/>
  <c r="Q645" i="1"/>
  <c r="M646" i="1"/>
  <c r="N646" i="1"/>
  <c r="O646" i="1"/>
  <c r="P646" i="1"/>
  <c r="Q646" i="1"/>
  <c r="M647" i="1"/>
  <c r="N647" i="1"/>
  <c r="O647" i="1"/>
  <c r="P647" i="1"/>
  <c r="Q647" i="1"/>
  <c r="M648" i="1"/>
  <c r="N648" i="1"/>
  <c r="O648" i="1"/>
  <c r="P648" i="1"/>
  <c r="Q648" i="1"/>
  <c r="M649" i="1"/>
  <c r="N649" i="1"/>
  <c r="O649" i="1"/>
  <c r="P649" i="1"/>
  <c r="Q649" i="1"/>
  <c r="M650" i="1"/>
  <c r="N650" i="1"/>
  <c r="O650" i="1"/>
  <c r="P650" i="1"/>
  <c r="Q650" i="1"/>
  <c r="M651" i="1"/>
  <c r="N651" i="1"/>
  <c r="O651" i="1"/>
  <c r="P651" i="1"/>
  <c r="Q651" i="1"/>
  <c r="M652" i="1"/>
  <c r="N652" i="1"/>
  <c r="O652" i="1"/>
  <c r="P652" i="1"/>
  <c r="Q652" i="1"/>
  <c r="M655" i="1"/>
  <c r="N655" i="1"/>
  <c r="O655" i="1"/>
  <c r="P655" i="1"/>
  <c r="Q655" i="1"/>
  <c r="M653" i="1"/>
  <c r="N653" i="1"/>
  <c r="O653" i="1"/>
  <c r="P653" i="1"/>
  <c r="Q653" i="1"/>
  <c r="M656" i="1"/>
  <c r="N656" i="1"/>
  <c r="O656" i="1"/>
  <c r="P656" i="1"/>
  <c r="Q656" i="1"/>
  <c r="M654" i="1"/>
  <c r="N654" i="1"/>
  <c r="O654" i="1"/>
  <c r="P654" i="1"/>
  <c r="Q654" i="1"/>
  <c r="M657" i="1"/>
  <c r="N657" i="1"/>
  <c r="O657" i="1"/>
  <c r="P657" i="1"/>
  <c r="Q657" i="1"/>
  <c r="M658" i="1"/>
  <c r="N658" i="1"/>
  <c r="O658" i="1"/>
  <c r="P658" i="1"/>
  <c r="Q658" i="1"/>
  <c r="N661" i="1"/>
  <c r="O661" i="1"/>
  <c r="P661" i="1"/>
  <c r="Q661" i="1"/>
  <c r="N662" i="1"/>
  <c r="O662" i="1"/>
  <c r="P662" i="1"/>
  <c r="Q662" i="1"/>
  <c r="N663" i="1"/>
  <c r="O663" i="1"/>
  <c r="P663" i="1"/>
  <c r="Q663" i="1"/>
  <c r="N664" i="1"/>
  <c r="O664" i="1"/>
  <c r="P664" i="1"/>
  <c r="Q664" i="1"/>
  <c r="N665" i="1"/>
  <c r="O665" i="1"/>
  <c r="P665" i="1"/>
  <c r="Q665" i="1"/>
  <c r="N666" i="1"/>
  <c r="O666" i="1"/>
  <c r="P666" i="1"/>
  <c r="Q666" i="1"/>
  <c r="N668" i="1"/>
  <c r="O668" i="1"/>
  <c r="P668" i="1"/>
  <c r="Q668" i="1"/>
  <c r="N669" i="1"/>
  <c r="O669" i="1"/>
  <c r="P669" i="1"/>
  <c r="Q669" i="1"/>
  <c r="M671" i="1"/>
  <c r="N671" i="1"/>
  <c r="O671" i="1"/>
  <c r="P671" i="1"/>
  <c r="Q671" i="1"/>
  <c r="M672" i="1"/>
  <c r="N672" i="1"/>
  <c r="O672" i="1"/>
  <c r="P672" i="1"/>
  <c r="Q672" i="1"/>
  <c r="M673" i="1"/>
  <c r="N673" i="1"/>
  <c r="O673" i="1"/>
  <c r="P673" i="1"/>
  <c r="Q673" i="1"/>
  <c r="M674" i="1"/>
  <c r="N674" i="1"/>
  <c r="O674" i="1"/>
  <c r="P674" i="1"/>
  <c r="Q674" i="1"/>
  <c r="M676" i="1"/>
  <c r="N676" i="1"/>
  <c r="O676" i="1"/>
  <c r="P676" i="1"/>
  <c r="Q676" i="1"/>
  <c r="M677" i="1"/>
  <c r="N677" i="1"/>
  <c r="O677" i="1"/>
  <c r="P677" i="1"/>
  <c r="Q677" i="1"/>
  <c r="M678" i="1"/>
  <c r="N678" i="1"/>
  <c r="O678" i="1"/>
  <c r="P678" i="1"/>
  <c r="Q678" i="1"/>
  <c r="N679" i="1"/>
  <c r="O679" i="1"/>
  <c r="P679" i="1"/>
  <c r="Q679" i="1"/>
  <c r="N680" i="1"/>
  <c r="O680" i="1"/>
  <c r="P680" i="1"/>
  <c r="Q680" i="1"/>
  <c r="M684" i="1"/>
  <c r="N684" i="1"/>
  <c r="O684" i="1"/>
  <c r="P684" i="1"/>
  <c r="Q684" i="1"/>
  <c r="M685" i="1"/>
  <c r="N685" i="1"/>
  <c r="O685" i="1"/>
  <c r="P685" i="1"/>
  <c r="Q685" i="1"/>
  <c r="M686" i="1"/>
  <c r="N686" i="1"/>
  <c r="O686" i="1"/>
  <c r="P686" i="1"/>
  <c r="Q686" i="1"/>
  <c r="M687" i="1"/>
  <c r="N687" i="1"/>
  <c r="O687" i="1"/>
  <c r="P687" i="1"/>
  <c r="Q687" i="1"/>
  <c r="N688" i="1"/>
  <c r="O688" i="1"/>
  <c r="P688" i="1"/>
  <c r="Q688" i="1"/>
  <c r="M692" i="1"/>
  <c r="N692" i="1"/>
  <c r="O692" i="1"/>
  <c r="P692" i="1"/>
  <c r="Q692" i="1"/>
  <c r="N690" i="1"/>
  <c r="O690" i="1"/>
  <c r="P690" i="1"/>
  <c r="Q690" i="1"/>
  <c r="N691" i="1"/>
  <c r="O691" i="1"/>
  <c r="P691" i="1"/>
  <c r="Q691" i="1"/>
  <c r="N694" i="1"/>
  <c r="O694" i="1"/>
  <c r="P694" i="1"/>
  <c r="Q694" i="1"/>
  <c r="N693" i="1"/>
  <c r="O693" i="1"/>
  <c r="P693" i="1"/>
  <c r="Q693" i="1"/>
  <c r="N696" i="1"/>
  <c r="O696" i="1"/>
  <c r="P696" i="1"/>
  <c r="Q696" i="1"/>
  <c r="N695" i="1"/>
  <c r="O695" i="1"/>
  <c r="P695" i="1"/>
  <c r="Q695" i="1"/>
  <c r="M697" i="1"/>
  <c r="N697" i="1"/>
  <c r="O697" i="1"/>
  <c r="P697" i="1"/>
  <c r="Q697" i="1"/>
  <c r="M698" i="1"/>
  <c r="N698" i="1"/>
  <c r="O698" i="1"/>
  <c r="P698" i="1"/>
  <c r="Q698" i="1"/>
  <c r="M699" i="1"/>
  <c r="N699" i="1"/>
  <c r="O699" i="1"/>
  <c r="P699" i="1"/>
  <c r="Q699" i="1"/>
  <c r="M700" i="1"/>
  <c r="N700" i="1"/>
  <c r="O700" i="1"/>
  <c r="P700" i="1"/>
  <c r="Q700" i="1"/>
  <c r="M701" i="1"/>
  <c r="N701" i="1"/>
  <c r="O701" i="1"/>
  <c r="P701" i="1"/>
  <c r="Q701" i="1"/>
  <c r="M704" i="1"/>
  <c r="N704" i="1"/>
  <c r="O704" i="1"/>
  <c r="P704" i="1"/>
  <c r="Q704" i="1"/>
  <c r="M705" i="1"/>
  <c r="N705" i="1"/>
  <c r="O705" i="1"/>
  <c r="P705" i="1"/>
  <c r="Q705" i="1"/>
  <c r="N702" i="1"/>
  <c r="O702" i="1"/>
  <c r="P702" i="1"/>
  <c r="Q702" i="1"/>
  <c r="N703" i="1"/>
  <c r="O703" i="1"/>
  <c r="P703" i="1"/>
  <c r="Q703" i="1"/>
  <c r="N706" i="1"/>
  <c r="O706" i="1"/>
  <c r="P706" i="1"/>
  <c r="Q706" i="1"/>
  <c r="N707" i="1"/>
  <c r="O707" i="1"/>
  <c r="P707" i="1"/>
  <c r="Q707" i="1"/>
  <c r="N708" i="1"/>
  <c r="O708" i="1"/>
  <c r="P708" i="1"/>
  <c r="Q708" i="1"/>
  <c r="M709" i="1"/>
  <c r="N709" i="1"/>
  <c r="O709" i="1"/>
  <c r="P709" i="1"/>
  <c r="Q709" i="1"/>
  <c r="M710" i="1"/>
  <c r="N710" i="1"/>
  <c r="O710" i="1"/>
  <c r="P710" i="1"/>
  <c r="Q710" i="1"/>
  <c r="M711" i="1"/>
  <c r="N711" i="1"/>
  <c r="O711" i="1"/>
  <c r="P711" i="1"/>
  <c r="Q711" i="1"/>
  <c r="M712" i="1"/>
  <c r="N712" i="1"/>
  <c r="O712" i="1"/>
  <c r="P712" i="1"/>
  <c r="Q712" i="1"/>
  <c r="M713" i="1"/>
  <c r="N713" i="1"/>
  <c r="O713" i="1"/>
  <c r="P713" i="1"/>
  <c r="Q713" i="1"/>
  <c r="N715" i="1"/>
  <c r="O715" i="1"/>
  <c r="P715" i="1"/>
  <c r="Q715" i="1"/>
  <c r="N716" i="1"/>
  <c r="O716" i="1"/>
  <c r="P716" i="1"/>
  <c r="Q716" i="1"/>
  <c r="N717" i="1"/>
  <c r="O717" i="1"/>
  <c r="P717" i="1"/>
  <c r="Q717" i="1"/>
  <c r="N718" i="1"/>
  <c r="O718" i="1"/>
  <c r="P718" i="1"/>
  <c r="Q718" i="1"/>
  <c r="N719" i="1"/>
  <c r="O719" i="1"/>
  <c r="P719" i="1"/>
  <c r="Q719" i="1"/>
  <c r="N720" i="1"/>
  <c r="O720" i="1"/>
  <c r="P720" i="1"/>
  <c r="Q720" i="1"/>
  <c r="M721" i="1"/>
  <c r="N721" i="1"/>
  <c r="O721" i="1"/>
  <c r="P721" i="1"/>
  <c r="Q721" i="1"/>
  <c r="M722" i="1"/>
  <c r="N722" i="1"/>
  <c r="O722" i="1"/>
  <c r="P722" i="1"/>
  <c r="Q722" i="1"/>
  <c r="M725" i="1"/>
  <c r="N725" i="1"/>
  <c r="O725" i="1"/>
  <c r="P725" i="1"/>
  <c r="Q725" i="1"/>
  <c r="N726" i="1"/>
  <c r="O726" i="1"/>
  <c r="P726" i="1"/>
  <c r="Q726" i="1"/>
  <c r="N727" i="1"/>
  <c r="O727" i="1"/>
  <c r="P727" i="1"/>
  <c r="Q727" i="1"/>
  <c r="N728" i="1"/>
  <c r="O728" i="1"/>
  <c r="P728" i="1"/>
  <c r="Q728" i="1"/>
  <c r="N729" i="1"/>
  <c r="O729" i="1"/>
  <c r="P729" i="1"/>
  <c r="Q729" i="1"/>
  <c r="N730" i="1"/>
  <c r="O730" i="1"/>
  <c r="P730" i="1"/>
  <c r="Q730" i="1"/>
  <c r="N731" i="1"/>
  <c r="O731" i="1"/>
  <c r="P731" i="1"/>
  <c r="Q731" i="1"/>
  <c r="N732" i="1"/>
  <c r="O732" i="1"/>
  <c r="P732" i="1"/>
  <c r="Q732" i="1"/>
  <c r="N733" i="1"/>
  <c r="O733" i="1"/>
  <c r="P733" i="1"/>
  <c r="Q733" i="1"/>
  <c r="N734" i="1"/>
  <c r="O734" i="1"/>
  <c r="P734" i="1"/>
  <c r="Q734" i="1"/>
  <c r="N735" i="1"/>
  <c r="O735" i="1"/>
  <c r="P735" i="1"/>
  <c r="Q735" i="1"/>
  <c r="M736" i="1"/>
  <c r="N736" i="1"/>
  <c r="O736" i="1"/>
  <c r="P736" i="1"/>
  <c r="Q736" i="1"/>
  <c r="M737" i="1"/>
  <c r="N737" i="1"/>
  <c r="O737" i="1"/>
  <c r="P737" i="1"/>
  <c r="Q737" i="1"/>
  <c r="M738" i="1"/>
  <c r="N738" i="1"/>
  <c r="O738" i="1"/>
  <c r="P738" i="1"/>
  <c r="Q738" i="1"/>
  <c r="N739" i="1"/>
  <c r="O739" i="1"/>
  <c r="P739" i="1"/>
  <c r="Q739" i="1"/>
  <c r="N740" i="1"/>
  <c r="O740" i="1"/>
  <c r="P740" i="1"/>
  <c r="Q740" i="1"/>
  <c r="N741" i="1"/>
  <c r="O741" i="1"/>
  <c r="P741" i="1"/>
  <c r="Q741" i="1"/>
  <c r="N742" i="1"/>
  <c r="O742" i="1"/>
  <c r="P742" i="1"/>
  <c r="Q742" i="1"/>
  <c r="M743" i="1"/>
  <c r="N743" i="1"/>
  <c r="O743" i="1"/>
  <c r="P743" i="1"/>
  <c r="Q743" i="1"/>
  <c r="M744" i="1"/>
  <c r="N744" i="1"/>
  <c r="O744" i="1"/>
  <c r="P744" i="1"/>
  <c r="Q744" i="1"/>
  <c r="M745" i="1"/>
  <c r="N745" i="1"/>
  <c r="O745" i="1"/>
  <c r="P745" i="1"/>
  <c r="Q745" i="1"/>
  <c r="M746" i="1"/>
  <c r="N746" i="1"/>
  <c r="O746" i="1"/>
  <c r="P746" i="1"/>
  <c r="Q746" i="1"/>
  <c r="M747" i="1"/>
  <c r="N747" i="1"/>
  <c r="O747" i="1"/>
  <c r="P747" i="1"/>
  <c r="Q747" i="1"/>
  <c r="M749" i="1"/>
  <c r="N749" i="1"/>
  <c r="O749" i="1"/>
  <c r="P749" i="1"/>
  <c r="Q749" i="1"/>
  <c r="M750" i="1"/>
  <c r="N750" i="1"/>
  <c r="O750" i="1"/>
  <c r="P750" i="1"/>
  <c r="Q750" i="1"/>
  <c r="M751" i="1"/>
  <c r="N751" i="1"/>
  <c r="O751" i="1"/>
  <c r="P751" i="1"/>
  <c r="Q751" i="1"/>
  <c r="M752" i="1"/>
  <c r="N752" i="1"/>
  <c r="O752" i="1"/>
  <c r="P752" i="1"/>
  <c r="Q752" i="1"/>
  <c r="N753" i="1"/>
  <c r="O753" i="1"/>
  <c r="P753" i="1"/>
  <c r="Q753" i="1"/>
  <c r="N754" i="1"/>
  <c r="O754" i="1"/>
  <c r="P754" i="1"/>
  <c r="Q754" i="1"/>
  <c r="M755" i="1"/>
  <c r="N755" i="1"/>
  <c r="O755" i="1"/>
  <c r="P755" i="1"/>
  <c r="Q755" i="1"/>
  <c r="N756" i="1"/>
  <c r="O756" i="1"/>
  <c r="P756" i="1"/>
  <c r="Q756" i="1"/>
  <c r="M757" i="1"/>
  <c r="N757" i="1"/>
  <c r="O757" i="1"/>
  <c r="P757" i="1"/>
  <c r="Q757" i="1"/>
  <c r="M758" i="1"/>
  <c r="N758" i="1"/>
  <c r="O758" i="1"/>
  <c r="P758" i="1"/>
  <c r="Q758" i="1"/>
  <c r="M759" i="1"/>
  <c r="N759" i="1"/>
  <c r="O759" i="1"/>
  <c r="P759" i="1"/>
  <c r="Q759" i="1"/>
  <c r="N761" i="1"/>
  <c r="O761" i="1"/>
  <c r="P761" i="1"/>
  <c r="Q761" i="1"/>
  <c r="N762" i="1"/>
  <c r="O762" i="1"/>
  <c r="P762" i="1"/>
  <c r="Q762" i="1"/>
  <c r="N763" i="1"/>
  <c r="O763" i="1"/>
  <c r="P763" i="1"/>
  <c r="Q763" i="1"/>
  <c r="N764" i="1"/>
  <c r="O764" i="1"/>
  <c r="P764" i="1"/>
  <c r="Q764" i="1"/>
  <c r="M765" i="1"/>
  <c r="N765" i="1"/>
  <c r="O765" i="1"/>
  <c r="P765" i="1"/>
  <c r="Q765" i="1"/>
  <c r="N766" i="1"/>
  <c r="O766" i="1"/>
  <c r="P766" i="1"/>
  <c r="Q766" i="1"/>
  <c r="N767" i="1"/>
  <c r="O767" i="1"/>
  <c r="P767" i="1"/>
  <c r="Q767" i="1"/>
  <c r="N768" i="1"/>
  <c r="O768" i="1"/>
  <c r="P768" i="1"/>
  <c r="Q768" i="1"/>
  <c r="N769" i="1"/>
  <c r="O769" i="1"/>
  <c r="P769" i="1"/>
  <c r="Q769" i="1"/>
  <c r="N770" i="1"/>
  <c r="O770" i="1"/>
  <c r="P770" i="1"/>
  <c r="Q770" i="1"/>
  <c r="N771" i="1"/>
  <c r="O771" i="1"/>
  <c r="P771" i="1"/>
  <c r="Q771" i="1"/>
  <c r="N772" i="1"/>
  <c r="O772" i="1"/>
  <c r="P772" i="1"/>
  <c r="Q772" i="1"/>
  <c r="M776" i="1"/>
  <c r="N776" i="1"/>
  <c r="O776" i="1"/>
  <c r="P776" i="1"/>
  <c r="Q776" i="1"/>
  <c r="N778" i="1"/>
  <c r="O778" i="1"/>
  <c r="P778" i="1"/>
  <c r="Q778" i="1"/>
  <c r="M785" i="1"/>
  <c r="N785" i="1"/>
  <c r="O785" i="1"/>
  <c r="P785" i="1"/>
  <c r="Q785" i="1"/>
  <c r="M786" i="1"/>
  <c r="N786" i="1"/>
  <c r="O786" i="1"/>
  <c r="P786" i="1"/>
  <c r="Q786" i="1"/>
  <c r="N780" i="1"/>
  <c r="O780" i="1"/>
  <c r="P780" i="1"/>
  <c r="Q780" i="1"/>
  <c r="N789" i="1"/>
  <c r="O789" i="1"/>
  <c r="P789" i="1"/>
  <c r="Q789" i="1"/>
  <c r="N790" i="1"/>
  <c r="O790" i="1"/>
  <c r="P790" i="1"/>
  <c r="Q790" i="1"/>
  <c r="N791" i="1"/>
  <c r="O791" i="1"/>
  <c r="P791" i="1"/>
  <c r="Q791" i="1"/>
  <c r="M792" i="1"/>
  <c r="N792" i="1"/>
  <c r="O792" i="1"/>
  <c r="P792" i="1"/>
  <c r="Q792" i="1"/>
  <c r="M793" i="1"/>
  <c r="N793" i="1"/>
  <c r="O793" i="1"/>
  <c r="P793" i="1"/>
  <c r="Q793" i="1"/>
  <c r="M794" i="1"/>
  <c r="N794" i="1"/>
  <c r="O794" i="1"/>
  <c r="P794" i="1"/>
  <c r="Q794" i="1"/>
  <c r="M797" i="1"/>
  <c r="N797" i="1"/>
  <c r="O797" i="1"/>
  <c r="P797" i="1"/>
  <c r="Q797" i="1"/>
  <c r="M798" i="1"/>
  <c r="N798" i="1"/>
  <c r="O798" i="1"/>
  <c r="P798" i="1"/>
  <c r="Q798" i="1"/>
  <c r="M799" i="1"/>
  <c r="N799" i="1"/>
  <c r="O799" i="1"/>
  <c r="P799" i="1"/>
  <c r="Q799" i="1"/>
  <c r="M800" i="1"/>
  <c r="N800" i="1"/>
  <c r="O800" i="1"/>
  <c r="P800" i="1"/>
  <c r="Q800" i="1"/>
  <c r="M801" i="1"/>
  <c r="N801" i="1"/>
  <c r="O801" i="1"/>
  <c r="P801" i="1"/>
  <c r="Q801" i="1"/>
  <c r="M802" i="1"/>
  <c r="N802" i="1"/>
  <c r="O802" i="1"/>
  <c r="P802" i="1"/>
  <c r="Q802" i="1"/>
  <c r="M803" i="1"/>
  <c r="N803" i="1"/>
  <c r="O803" i="1"/>
  <c r="P803" i="1"/>
  <c r="Q803" i="1"/>
  <c r="M804" i="1"/>
  <c r="N804" i="1"/>
  <c r="O804" i="1"/>
  <c r="P804" i="1"/>
  <c r="Q804" i="1"/>
  <c r="M805" i="1"/>
  <c r="N805" i="1"/>
  <c r="O805" i="1"/>
  <c r="P805" i="1"/>
  <c r="Q805" i="1"/>
  <c r="M806" i="1"/>
  <c r="N806" i="1"/>
  <c r="O806" i="1"/>
  <c r="P806" i="1"/>
  <c r="Q806" i="1"/>
  <c r="M807" i="1"/>
  <c r="N807" i="1"/>
  <c r="O807" i="1"/>
  <c r="P807" i="1"/>
  <c r="Q807" i="1"/>
  <c r="M808" i="1"/>
  <c r="N808" i="1"/>
  <c r="O808" i="1"/>
  <c r="P808" i="1"/>
  <c r="Q808" i="1"/>
  <c r="M809" i="1"/>
  <c r="N809" i="1"/>
  <c r="O809" i="1"/>
  <c r="P809" i="1"/>
  <c r="Q809" i="1"/>
  <c r="M810" i="1"/>
  <c r="N810" i="1"/>
  <c r="O810" i="1"/>
  <c r="P810" i="1"/>
  <c r="Q810" i="1"/>
  <c r="M811" i="1"/>
  <c r="N811" i="1"/>
  <c r="O811" i="1"/>
  <c r="P811" i="1"/>
  <c r="Q811" i="1"/>
  <c r="M812" i="1"/>
  <c r="N812" i="1"/>
  <c r="O812" i="1"/>
  <c r="P812" i="1"/>
  <c r="Q812" i="1"/>
  <c r="M813" i="1"/>
  <c r="N813" i="1"/>
  <c r="O813" i="1"/>
  <c r="P813" i="1"/>
  <c r="Q813" i="1"/>
  <c r="M814" i="1"/>
  <c r="N814" i="1"/>
  <c r="O814" i="1"/>
  <c r="P814" i="1"/>
  <c r="Q814" i="1"/>
  <c r="M815" i="1"/>
  <c r="N815" i="1"/>
  <c r="O815" i="1"/>
  <c r="P815" i="1"/>
  <c r="Q815" i="1"/>
  <c r="M817" i="1"/>
  <c r="N817" i="1"/>
  <c r="O817" i="1"/>
  <c r="P817" i="1"/>
  <c r="Q817" i="1"/>
  <c r="M818" i="1"/>
  <c r="N818" i="1"/>
  <c r="O818" i="1"/>
  <c r="P818" i="1"/>
  <c r="Q818" i="1"/>
  <c r="M819" i="1"/>
  <c r="N819" i="1"/>
  <c r="O819" i="1"/>
  <c r="P819" i="1"/>
  <c r="Q819" i="1"/>
  <c r="M820" i="1"/>
  <c r="N820" i="1"/>
  <c r="O820" i="1"/>
  <c r="P820" i="1"/>
  <c r="Q820" i="1"/>
  <c r="M821" i="1"/>
  <c r="N821" i="1"/>
  <c r="O821" i="1"/>
  <c r="P821" i="1"/>
  <c r="Q821" i="1"/>
  <c r="M822" i="1"/>
  <c r="N822" i="1"/>
  <c r="O822" i="1"/>
  <c r="P822" i="1"/>
  <c r="Q822" i="1"/>
  <c r="N823" i="1"/>
  <c r="O823" i="1"/>
  <c r="P823" i="1"/>
  <c r="Q823" i="1"/>
  <c r="M824" i="1"/>
  <c r="N824" i="1"/>
  <c r="O824" i="1"/>
  <c r="P824" i="1"/>
  <c r="Q824" i="1"/>
  <c r="M825" i="1"/>
  <c r="N825" i="1"/>
  <c r="O825" i="1"/>
  <c r="P825" i="1"/>
  <c r="Q825" i="1"/>
  <c r="M826" i="1"/>
  <c r="N826" i="1"/>
  <c r="O826" i="1"/>
  <c r="P826" i="1"/>
  <c r="Q826" i="1"/>
  <c r="M827" i="1"/>
  <c r="N827" i="1"/>
  <c r="O827" i="1"/>
  <c r="P827" i="1"/>
  <c r="Q827" i="1"/>
  <c r="M829" i="1"/>
  <c r="N829" i="1"/>
  <c r="O829" i="1"/>
  <c r="P829" i="1"/>
  <c r="Q829" i="1"/>
  <c r="M830" i="1"/>
  <c r="N830" i="1"/>
  <c r="O830" i="1"/>
  <c r="P830" i="1"/>
  <c r="Q830" i="1"/>
  <c r="M831" i="1"/>
  <c r="N831" i="1"/>
  <c r="O831" i="1"/>
  <c r="P831" i="1"/>
  <c r="Q831" i="1"/>
  <c r="M832" i="1"/>
  <c r="N832" i="1"/>
  <c r="O832" i="1"/>
  <c r="P832" i="1"/>
  <c r="Q832" i="1"/>
  <c r="M833" i="1"/>
  <c r="N833" i="1"/>
  <c r="O833" i="1"/>
  <c r="P833" i="1"/>
  <c r="Q833" i="1"/>
  <c r="M839" i="1"/>
  <c r="N839" i="1"/>
  <c r="O839" i="1"/>
  <c r="P839" i="1"/>
  <c r="Q839" i="1"/>
  <c r="M840" i="1"/>
  <c r="N840" i="1"/>
  <c r="O840" i="1"/>
  <c r="P840" i="1"/>
  <c r="Q840" i="1"/>
  <c r="M841" i="1"/>
  <c r="N841" i="1"/>
  <c r="O841" i="1"/>
  <c r="P841" i="1"/>
  <c r="Q841" i="1"/>
  <c r="M842" i="1"/>
  <c r="N842" i="1"/>
  <c r="O842" i="1"/>
  <c r="P842" i="1"/>
  <c r="Q842" i="1"/>
  <c r="M843" i="1"/>
  <c r="N843" i="1"/>
  <c r="O843" i="1"/>
  <c r="P843" i="1"/>
  <c r="Q843" i="1"/>
  <c r="M844" i="1"/>
  <c r="N844" i="1"/>
  <c r="O844" i="1"/>
  <c r="P844" i="1"/>
  <c r="Q844" i="1"/>
  <c r="M845" i="1"/>
  <c r="N845" i="1"/>
  <c r="O845" i="1"/>
  <c r="P845" i="1"/>
  <c r="Q845" i="1"/>
  <c r="M846" i="1"/>
  <c r="N846" i="1"/>
  <c r="O846" i="1"/>
  <c r="P846" i="1"/>
  <c r="Q846" i="1"/>
  <c r="M847" i="1"/>
  <c r="N847" i="1"/>
  <c r="O847" i="1"/>
  <c r="P847" i="1"/>
  <c r="Q847" i="1"/>
  <c r="N848" i="1"/>
  <c r="O848" i="1"/>
  <c r="P848" i="1"/>
  <c r="Q848" i="1"/>
  <c r="N849" i="1"/>
  <c r="O849" i="1"/>
  <c r="P849" i="1"/>
  <c r="Q849" i="1"/>
  <c r="N850" i="1"/>
  <c r="O850" i="1"/>
  <c r="P850" i="1"/>
  <c r="Q850" i="1"/>
  <c r="N855" i="1"/>
  <c r="O855" i="1"/>
  <c r="P855" i="1"/>
  <c r="Q855" i="1"/>
  <c r="N856" i="1"/>
  <c r="O856" i="1"/>
  <c r="P856" i="1"/>
  <c r="Q856" i="1"/>
  <c r="N851" i="1"/>
  <c r="O851" i="1"/>
  <c r="P851" i="1"/>
  <c r="Q851" i="1"/>
  <c r="N852" i="1"/>
  <c r="O852" i="1"/>
  <c r="P852" i="1"/>
  <c r="Q852" i="1"/>
  <c r="N853" i="1"/>
  <c r="O853" i="1"/>
  <c r="P853" i="1"/>
  <c r="Q853" i="1"/>
  <c r="N857" i="1"/>
  <c r="O857" i="1"/>
  <c r="P857" i="1"/>
  <c r="Q857" i="1"/>
  <c r="N858" i="1"/>
  <c r="O858" i="1"/>
  <c r="P858" i="1"/>
  <c r="Q858" i="1"/>
  <c r="M859" i="1"/>
  <c r="N859" i="1"/>
  <c r="O859" i="1"/>
  <c r="P859" i="1"/>
  <c r="Q859" i="1"/>
  <c r="M863" i="1"/>
  <c r="N863" i="1"/>
  <c r="O863" i="1"/>
  <c r="P863" i="1"/>
  <c r="Q863" i="1"/>
  <c r="M864" i="1"/>
  <c r="N864" i="1"/>
  <c r="O864" i="1"/>
  <c r="P864" i="1"/>
  <c r="Q864" i="1"/>
  <c r="M867" i="1"/>
  <c r="N867" i="1"/>
  <c r="O867" i="1"/>
  <c r="P867" i="1"/>
  <c r="Q867" i="1"/>
  <c r="M865" i="1"/>
  <c r="N865" i="1"/>
  <c r="O865" i="1"/>
  <c r="P865" i="1"/>
  <c r="Q865" i="1"/>
  <c r="M866" i="1"/>
  <c r="N866" i="1"/>
  <c r="O866" i="1"/>
  <c r="P866" i="1"/>
  <c r="Q866" i="1"/>
  <c r="M868" i="1"/>
  <c r="N868" i="1"/>
  <c r="O868" i="1"/>
  <c r="P868" i="1"/>
  <c r="Q868" i="1"/>
  <c r="M869" i="1"/>
  <c r="N869" i="1"/>
  <c r="O869" i="1"/>
  <c r="P869" i="1"/>
  <c r="Q869" i="1"/>
  <c r="M870" i="1"/>
  <c r="N870" i="1"/>
  <c r="O870" i="1"/>
  <c r="P870" i="1"/>
  <c r="Q870" i="1"/>
  <c r="M871" i="1"/>
  <c r="N871" i="1"/>
  <c r="O871" i="1"/>
  <c r="P871" i="1"/>
  <c r="Q871" i="1"/>
  <c r="M872" i="1"/>
  <c r="N872" i="1"/>
  <c r="O872" i="1"/>
  <c r="P872" i="1"/>
  <c r="Q872" i="1"/>
  <c r="M873" i="1"/>
  <c r="N873" i="1"/>
  <c r="O873" i="1"/>
  <c r="P873" i="1"/>
  <c r="Q873" i="1"/>
  <c r="M874" i="1"/>
  <c r="N874" i="1"/>
  <c r="O874" i="1"/>
  <c r="P874" i="1"/>
  <c r="Q874" i="1"/>
  <c r="M876" i="1"/>
  <c r="N876" i="1"/>
  <c r="O876" i="1"/>
  <c r="P876" i="1"/>
  <c r="Q876" i="1"/>
  <c r="M877" i="1"/>
  <c r="N877" i="1"/>
  <c r="O877" i="1"/>
  <c r="P877" i="1"/>
  <c r="Q877" i="1"/>
  <c r="M878" i="1"/>
  <c r="N878" i="1"/>
  <c r="O878" i="1"/>
  <c r="P878" i="1"/>
  <c r="Q878" i="1"/>
  <c r="M879" i="1"/>
  <c r="N879" i="1"/>
  <c r="O879" i="1"/>
  <c r="P879" i="1"/>
  <c r="Q879" i="1"/>
  <c r="M880" i="1"/>
  <c r="N880" i="1"/>
  <c r="O880" i="1"/>
  <c r="P880" i="1"/>
  <c r="Q880" i="1"/>
  <c r="M881" i="1"/>
  <c r="N881" i="1"/>
  <c r="O881" i="1"/>
  <c r="P881" i="1"/>
  <c r="Q881" i="1"/>
  <c r="M888" i="1"/>
  <c r="N888" i="1"/>
  <c r="O888" i="1"/>
  <c r="P888" i="1"/>
  <c r="Q888" i="1"/>
  <c r="M887" i="1"/>
  <c r="N887" i="1"/>
  <c r="O887" i="1"/>
  <c r="P887" i="1"/>
  <c r="Q887" i="1"/>
  <c r="M889" i="1"/>
  <c r="N889" i="1"/>
  <c r="O889" i="1"/>
  <c r="P889" i="1"/>
  <c r="Q889" i="1"/>
  <c r="M890" i="1"/>
  <c r="N890" i="1"/>
  <c r="O890" i="1"/>
  <c r="P890" i="1"/>
  <c r="Q890" i="1"/>
  <c r="M891" i="1"/>
  <c r="N891" i="1"/>
  <c r="O891" i="1"/>
  <c r="P891" i="1"/>
  <c r="Q891" i="1"/>
  <c r="M892" i="1"/>
  <c r="N892" i="1"/>
  <c r="O892" i="1"/>
  <c r="P892" i="1"/>
  <c r="Q892" i="1"/>
  <c r="M893" i="1"/>
  <c r="N893" i="1"/>
  <c r="O893" i="1"/>
  <c r="P893" i="1"/>
  <c r="Q893" i="1"/>
  <c r="M894" i="1"/>
  <c r="N894" i="1"/>
  <c r="O894" i="1"/>
  <c r="P894" i="1"/>
  <c r="Q894" i="1"/>
  <c r="M895" i="1"/>
  <c r="N895" i="1"/>
  <c r="O895" i="1"/>
  <c r="P895" i="1"/>
  <c r="Q895" i="1"/>
  <c r="M896" i="1"/>
  <c r="N896" i="1"/>
  <c r="O896" i="1"/>
  <c r="P896" i="1"/>
  <c r="M897" i="1"/>
  <c r="N897" i="1"/>
  <c r="O897" i="1"/>
  <c r="P897" i="1"/>
  <c r="Q897" i="1"/>
  <c r="M898" i="1"/>
  <c r="N898" i="1"/>
  <c r="O898" i="1"/>
  <c r="P898" i="1"/>
  <c r="Q898" i="1"/>
  <c r="M899" i="1"/>
  <c r="N899" i="1"/>
  <c r="O899" i="1"/>
  <c r="P899" i="1"/>
  <c r="Q899" i="1"/>
  <c r="B6" i="2"/>
  <c r="G8" i="2"/>
  <c r="B15" i="2"/>
  <c r="O902" i="1" l="1"/>
  <c r="P902" i="1"/>
  <c r="N902" i="1"/>
  <c r="Q896" i="1"/>
  <c r="Q566" i="1"/>
  <c r="Q567" i="1"/>
  <c r="Q902" i="1" l="1"/>
  <c r="R399" i="1"/>
  <c r="M583" i="1" l="1"/>
  <c r="M169" i="1"/>
  <c r="M376" i="1"/>
  <c r="M375" i="1"/>
  <c r="M784" i="1"/>
  <c r="M239" i="1"/>
  <c r="M781" i="1"/>
  <c r="M38" i="1"/>
  <c r="M237" i="1"/>
  <c r="M602" i="1"/>
  <c r="M155" i="1"/>
  <c r="M102" i="1"/>
  <c r="M607" i="1"/>
  <c r="M448" i="1"/>
  <c r="M114" i="1"/>
  <c r="M681" i="1"/>
  <c r="M195" i="1"/>
  <c r="M413" i="1"/>
  <c r="M308" i="1"/>
  <c r="M243" i="1"/>
  <c r="M498" i="1"/>
  <c r="M60" i="1"/>
  <c r="M670" i="1"/>
  <c r="M854" i="1"/>
  <c r="M367" i="1"/>
  <c r="M733" i="1"/>
  <c r="M112" i="1"/>
  <c r="M133" i="1"/>
  <c r="M783" i="1"/>
  <c r="M39" i="1"/>
  <c r="M225" i="1"/>
  <c r="M104" i="1"/>
  <c r="M279" i="1"/>
  <c r="M449" i="1"/>
  <c r="M779" i="1"/>
  <c r="M689" i="1"/>
  <c r="M773" i="1"/>
  <c r="M378" i="1"/>
  <c r="M398" i="1"/>
  <c r="M397" i="1"/>
  <c r="M374" i="1"/>
  <c r="M377" i="1"/>
  <c r="M238" i="1"/>
  <c r="M310" i="1"/>
  <c r="M177" i="1"/>
  <c r="M96" i="1"/>
  <c r="M782" i="1"/>
  <c r="M608" i="1"/>
  <c r="M379" i="1"/>
  <c r="M396" i="1"/>
  <c r="M601" i="1"/>
  <c r="M354" i="1"/>
  <c r="M741" i="1"/>
  <c r="M598" i="1"/>
  <c r="M756" i="1"/>
  <c r="M662" i="1"/>
  <c r="M578" i="1"/>
  <c r="M491" i="1"/>
  <c r="M450" i="1"/>
  <c r="M436" i="1"/>
  <c r="M372" i="1"/>
  <c r="M547" i="1"/>
  <c r="M531" i="1"/>
  <c r="M475" i="1"/>
  <c r="M471" i="1"/>
  <c r="M210" i="1"/>
  <c r="M108" i="1"/>
  <c r="M85" i="1"/>
  <c r="M731" i="1"/>
  <c r="M718" i="1"/>
  <c r="M716" i="1"/>
  <c r="M768" i="1"/>
  <c r="M766" i="1"/>
  <c r="M688" i="1"/>
  <c r="M762" i="1"/>
  <c r="M407" i="1"/>
  <c r="M366" i="1"/>
  <c r="M544" i="1"/>
  <c r="M455" i="1"/>
  <c r="M368" i="1"/>
  <c r="M348" i="1"/>
  <c r="M333" i="1"/>
  <c r="M342" i="1"/>
  <c r="M340" i="1"/>
  <c r="M203" i="1"/>
  <c r="M185" i="1"/>
  <c r="M184" i="1"/>
  <c r="M168" i="1"/>
  <c r="M162" i="1"/>
  <c r="M152" i="1"/>
  <c r="M88" i="1"/>
  <c r="M84" i="1"/>
  <c r="M111" i="1"/>
  <c r="M107" i="1"/>
  <c r="M59" i="1"/>
  <c r="M16" i="1"/>
  <c r="M37" i="1"/>
  <c r="M170" i="1"/>
  <c r="M373" i="1"/>
  <c r="M421" i="1"/>
  <c r="M609" i="1"/>
  <c r="M661" i="1"/>
  <c r="M679" i="1"/>
  <c r="M772" i="1"/>
  <c r="M605" i="1"/>
  <c r="M334" i="1"/>
  <c r="M481" i="1"/>
  <c r="M11" i="1"/>
  <c r="M823" i="1"/>
  <c r="M767" i="1"/>
  <c r="M735" i="1"/>
  <c r="M728" i="1"/>
  <c r="M559" i="1"/>
  <c r="M546" i="1"/>
  <c r="M530" i="1"/>
  <c r="M525" i="1"/>
  <c r="M445" i="1"/>
  <c r="M437" i="1"/>
  <c r="M358" i="1"/>
  <c r="M562" i="1"/>
  <c r="M523" i="1"/>
  <c r="M479" i="1"/>
  <c r="M324" i="1"/>
  <c r="M247" i="1"/>
  <c r="M99" i="1"/>
  <c r="M93" i="1"/>
  <c r="M727" i="1"/>
  <c r="M720" i="1"/>
  <c r="M707" i="1"/>
  <c r="M770" i="1"/>
  <c r="M740" i="1"/>
  <c r="M732" i="1"/>
  <c r="M664" i="1"/>
  <c r="M483" i="1"/>
  <c r="M549" i="1"/>
  <c r="M545" i="1"/>
  <c r="M528" i="1"/>
  <c r="M527" i="1"/>
  <c r="M356" i="1"/>
  <c r="M351" i="1"/>
  <c r="M282" i="1"/>
  <c r="M278" i="1"/>
  <c r="M337" i="1"/>
  <c r="M335" i="1"/>
  <c r="M206" i="1"/>
  <c r="M205" i="1"/>
  <c r="M166" i="1"/>
  <c r="M164" i="1"/>
  <c r="M148" i="1"/>
  <c r="M136" i="1"/>
  <c r="M74" i="1"/>
  <c r="M61" i="1"/>
  <c r="M17" i="1"/>
  <c r="M50" i="1"/>
  <c r="M20" i="1"/>
  <c r="M309" i="1"/>
  <c r="M484" i="1"/>
  <c r="M669" i="1"/>
  <c r="M780" i="1"/>
  <c r="M175" i="1"/>
  <c r="M179" i="1"/>
  <c r="M408" i="1"/>
  <c r="M460" i="1"/>
  <c r="M631" i="1"/>
  <c r="M666" i="1"/>
  <c r="M778" i="1"/>
  <c r="M857" i="1"/>
  <c r="M853" i="1"/>
  <c r="M855" i="1"/>
  <c r="M25" i="1"/>
  <c r="M22" i="1"/>
  <c r="M58" i="1"/>
  <c r="M66" i="1"/>
  <c r="M176" i="1"/>
  <c r="M180" i="1"/>
  <c r="M453" i="1"/>
  <c r="M482" i="1"/>
  <c r="M690" i="1"/>
  <c r="M790" i="1"/>
  <c r="M307" i="1"/>
  <c r="M380" i="1"/>
  <c r="M410" i="1"/>
  <c r="M415" i="1"/>
  <c r="M771" i="1"/>
  <c r="M852" i="1"/>
  <c r="M849" i="1"/>
  <c r="M769" i="1"/>
  <c r="M739" i="1"/>
  <c r="M703" i="1"/>
  <c r="M573" i="1"/>
  <c r="M550" i="1"/>
  <c r="M496" i="1"/>
  <c r="M493" i="1"/>
  <c r="M447" i="1"/>
  <c r="M439" i="1"/>
  <c r="M363" i="1"/>
  <c r="M580" i="1"/>
  <c r="M524" i="1"/>
  <c r="M477" i="1"/>
  <c r="M245" i="1"/>
  <c r="M226" i="1"/>
  <c r="M89" i="1"/>
  <c r="M791" i="1"/>
  <c r="M761" i="1"/>
  <c r="M695" i="1"/>
  <c r="M576" i="1"/>
  <c r="M575" i="1"/>
  <c r="M548" i="1"/>
  <c r="M533" i="1"/>
  <c r="M532" i="1"/>
  <c r="M497" i="1"/>
  <c r="M492" i="1"/>
  <c r="M451" i="1"/>
  <c r="M444" i="1"/>
  <c r="M438" i="1"/>
  <c r="M442" i="1"/>
  <c r="M433" i="1"/>
  <c r="M420" i="1"/>
  <c r="M480" i="1"/>
  <c r="M478" i="1"/>
  <c r="M472" i="1"/>
  <c r="M355" i="1"/>
  <c r="M246" i="1"/>
  <c r="M244" i="1"/>
  <c r="M341" i="1"/>
  <c r="M338" i="1"/>
  <c r="M241" i="1"/>
  <c r="M224" i="1"/>
  <c r="M183" i="1"/>
  <c r="M178" i="1"/>
  <c r="M110" i="1"/>
  <c r="M106" i="1"/>
  <c r="M101" i="1"/>
  <c r="M789" i="1"/>
  <c r="M717" i="1"/>
  <c r="M715" i="1"/>
  <c r="M742" i="1"/>
  <c r="M734" i="1"/>
  <c r="M668" i="1"/>
  <c r="M611" i="1"/>
  <c r="M726" i="1"/>
  <c r="M572" i="1"/>
  <c r="M486" i="1"/>
  <c r="M459" i="1"/>
  <c r="M369" i="1"/>
  <c r="M353" i="1"/>
  <c r="M277" i="1"/>
  <c r="M211" i="1"/>
  <c r="M227" i="1"/>
  <c r="M202" i="1"/>
  <c r="M165" i="1"/>
  <c r="M154" i="1"/>
  <c r="M113" i="1"/>
  <c r="M86" i="1"/>
  <c r="M92" i="1"/>
  <c r="M87" i="1"/>
  <c r="M32" i="1"/>
  <c r="M91" i="1"/>
  <c r="M70" i="1"/>
  <c r="M15" i="1"/>
  <c r="M100" i="1"/>
  <c r="M31" i="1"/>
  <c r="M24" i="1"/>
  <c r="M174" i="1"/>
  <c r="M604" i="1"/>
  <c r="M665" i="1"/>
  <c r="M171" i="1"/>
  <c r="M242" i="1"/>
  <c r="M370" i="1"/>
  <c r="M606" i="1"/>
  <c r="M610" i="1"/>
  <c r="M680" i="1"/>
  <c r="M693" i="1"/>
  <c r="M856" i="1"/>
  <c r="M848" i="1"/>
  <c r="M851" i="1"/>
  <c r="M21" i="1"/>
  <c r="M35" i="1"/>
  <c r="M42" i="1"/>
  <c r="M67" i="1"/>
  <c r="M172" i="1"/>
  <c r="M385" i="1"/>
  <c r="M409" i="1"/>
  <c r="M600" i="1"/>
  <c r="M632" i="1"/>
  <c r="M173" i="1"/>
  <c r="M283" i="1"/>
  <c r="M384" i="1"/>
  <c r="M406" i="1"/>
  <c r="M603" i="1"/>
  <c r="M691" i="1"/>
  <c r="M850" i="1"/>
  <c r="M858" i="1"/>
  <c r="M663" i="1"/>
  <c r="M754" i="1"/>
  <c r="M694" i="1"/>
  <c r="M577" i="1"/>
  <c r="M556" i="1"/>
  <c r="M489" i="1"/>
  <c r="M452" i="1"/>
  <c r="M441" i="1"/>
  <c r="M434" i="1"/>
  <c r="M557" i="1"/>
  <c r="M473" i="1"/>
  <c r="M311" i="1"/>
  <c r="M201" i="1"/>
  <c r="M228" i="1"/>
  <c r="M764" i="1"/>
  <c r="M763" i="1"/>
  <c r="M571" i="1"/>
  <c r="M579" i="1"/>
  <c r="M561" i="1"/>
  <c r="M558" i="1"/>
  <c r="M529" i="1"/>
  <c r="M526" i="1"/>
  <c r="M490" i="1"/>
  <c r="M488" i="1"/>
  <c r="M446" i="1"/>
  <c r="M443" i="1"/>
  <c r="M440" i="1"/>
  <c r="M435" i="1"/>
  <c r="M371" i="1"/>
  <c r="M359" i="1"/>
  <c r="M476" i="1"/>
  <c r="M474" i="1"/>
  <c r="M349" i="1"/>
  <c r="M248" i="1"/>
  <c r="M344" i="1"/>
  <c r="M343" i="1"/>
  <c r="M336" i="1"/>
  <c r="M339" i="1"/>
  <c r="M213" i="1"/>
  <c r="M196" i="1"/>
  <c r="M214" i="1"/>
  <c r="M105" i="1"/>
  <c r="M36" i="1"/>
  <c r="M109" i="1"/>
  <c r="M729" i="1"/>
  <c r="M719" i="1"/>
  <c r="M708" i="1"/>
  <c r="M706" i="1"/>
  <c r="M702" i="1"/>
  <c r="M696" i="1"/>
  <c r="M753" i="1"/>
  <c r="M730" i="1"/>
  <c r="M574" i="1"/>
  <c r="M560" i="1"/>
  <c r="M454" i="1"/>
  <c r="M405" i="1"/>
  <c r="M332" i="1"/>
  <c r="M281" i="1"/>
  <c r="M204" i="1"/>
  <c r="M181" i="1"/>
  <c r="M182" i="1"/>
  <c r="M167" i="1"/>
  <c r="M153" i="1"/>
  <c r="M143" i="1"/>
  <c r="M73" i="1"/>
  <c r="M69" i="1"/>
  <c r="M62" i="1"/>
  <c r="M18" i="1"/>
  <c r="M19" i="1"/>
  <c r="M386" i="1"/>
  <c r="M68" i="1"/>
  <c r="M90" i="1"/>
  <c r="M30" i="1"/>
  <c r="M26" i="1"/>
  <c r="M902" i="1" l="1"/>
  <c r="J905" i="1"/>
  <c r="U148" i="1" l="1"/>
  <c r="S148" i="1"/>
  <c r="T148" i="1" s="1"/>
</calcChain>
</file>

<file path=xl/sharedStrings.xml><?xml version="1.0" encoding="utf-8"?>
<sst xmlns="http://schemas.openxmlformats.org/spreadsheetml/2006/main" count="62" uniqueCount="35">
  <si>
    <t>LOCATION</t>
  </si>
  <si>
    <t>3</t>
  </si>
  <si>
    <t>1</t>
  </si>
  <si>
    <t xml:space="preserve"> </t>
  </si>
  <si>
    <t>PH</t>
  </si>
  <si>
    <t>HP</t>
  </si>
  <si>
    <t>HP CHARGE</t>
  </si>
  <si>
    <t>RATE 33</t>
  </si>
  <si>
    <t>usage</t>
  </si>
  <si>
    <t>KWH</t>
  </si>
  <si>
    <t>HRS. USE</t>
  </si>
  <si>
    <t>FIRST BLOCK KWH</t>
  </si>
  <si>
    <t>1 PH MIN</t>
  </si>
  <si>
    <t>3 PH MIN</t>
  </si>
  <si>
    <t>MAX</t>
  </si>
  <si>
    <t>RATE 30</t>
  </si>
  <si>
    <t>RATE 31</t>
  </si>
  <si>
    <t>RATE32</t>
  </si>
  <si>
    <t>RATE33</t>
  </si>
  <si>
    <t>RATE 34</t>
  </si>
  <si>
    <t>RATE 35</t>
  </si>
  <si>
    <t>RATE 36</t>
  </si>
  <si>
    <t>RATE 37</t>
  </si>
  <si>
    <t>% increase for minimum</t>
  </si>
  <si>
    <t>% increase for horsepower</t>
  </si>
  <si>
    <t>SEECOND BLOCK KWH</t>
  </si>
  <si>
    <t>&lt;</t>
  </si>
  <si>
    <t>-</t>
  </si>
  <si>
    <t>1 PHASE</t>
  </si>
  <si>
    <t>PCA</t>
  </si>
  <si>
    <t>% increase for idle</t>
  </si>
  <si>
    <t>Zip</t>
  </si>
  <si>
    <t>Legal</t>
  </si>
  <si>
    <t xml:space="preserve">       RATE</t>
  </si>
  <si>
    <t xml:space="preserve">     PHASE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</si>
</sst>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;;;"/>
    <numFmt numFmtId="165" formatCode="#,##0.0"/>
    <numFmt numFmtId="166" formatCode="[$$-409]#,##0.00"/>
    <numFmt numFmtId="167" formatCode="0.0"/>
  </numFmts>
  <fonts count="11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name val="MS Sans Serif"/>
      <family val="2"/>
    </font>
    <font>
      <sz val="14"/>
      <color indexed="8"/>
      <name val="Arial MT"/>
    </font>
    <font>
      <b/>
      <sz val="14"/>
      <color indexed="8"/>
      <name val="Arial MT"/>
    </font>
    <font>
      <b/>
      <sz val="18"/>
      <color indexed="8"/>
      <name val="Arial MT"/>
    </font>
    <font>
      <sz val="8"/>
      <name val="Arial"/>
      <family val="2"/>
    </font>
    <font>
      <sz val="14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NumberFormat="1" applyFont="1" applyAlignment="1"/>
    <xf numFmtId="0" fontId="0" fillId="0" borderId="0" xfId="0" applyNumberFormat="1"/>
    <xf numFmtId="0" fontId="3" fillId="0" borderId="0" xfId="0" applyNumberFormat="1" applyFont="1" applyAlignment="1">
      <alignment horizontal="center"/>
    </xf>
    <xf numFmtId="0" fontId="4" fillId="0" borderId="1" xfId="0" applyNumberFormat="1" applyFont="1" applyBorder="1" applyAlignment="1"/>
    <xf numFmtId="0" fontId="4" fillId="0" borderId="0" xfId="0" applyNumberFormat="1" applyFont="1" applyAlignment="1"/>
    <xf numFmtId="0" fontId="0" fillId="0" borderId="1" xfId="0" applyNumberFormat="1" applyBorder="1"/>
    <xf numFmtId="3" fontId="3" fillId="0" borderId="0" xfId="0" applyNumberFormat="1" applyFont="1" applyAlignment="1">
      <alignment horizontal="center"/>
    </xf>
    <xf numFmtId="3" fontId="0" fillId="0" borderId="0" xfId="0" applyNumberFormat="1"/>
    <xf numFmtId="4" fontId="0" fillId="0" borderId="0" xfId="0" applyNumberFormat="1"/>
    <xf numFmtId="0" fontId="4" fillId="0" borderId="1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NumberFormat="1" applyFont="1" applyAlignment="1"/>
    <xf numFmtId="164" fontId="4" fillId="0" borderId="1" xfId="0" applyNumberFormat="1" applyFont="1" applyBorder="1" applyAlignment="1" applyProtection="1">
      <protection hidden="1"/>
    </xf>
    <xf numFmtId="1" fontId="4" fillId="0" borderId="0" xfId="0" applyNumberFormat="1" applyFont="1" applyAlignment="1"/>
    <xf numFmtId="165" fontId="4" fillId="0" borderId="0" xfId="0" applyNumberFormat="1" applyFont="1" applyAlignment="1"/>
    <xf numFmtId="166" fontId="0" fillId="0" borderId="0" xfId="0" applyNumberFormat="1"/>
    <xf numFmtId="3" fontId="4" fillId="0" borderId="0" xfId="0" applyNumberFormat="1" applyFont="1" applyAlignment="1"/>
    <xf numFmtId="3" fontId="5" fillId="0" borderId="1" xfId="0" applyNumberFormat="1" applyFont="1" applyBorder="1" applyAlignment="1"/>
    <xf numFmtId="165" fontId="0" fillId="0" borderId="0" xfId="0" applyNumberFormat="1"/>
    <xf numFmtId="2" fontId="0" fillId="0" borderId="0" xfId="0" applyNumberFormat="1"/>
    <xf numFmtId="165" fontId="4" fillId="0" borderId="1" xfId="0" applyNumberFormat="1" applyFont="1" applyBorder="1" applyAlignment="1"/>
    <xf numFmtId="1" fontId="4" fillId="0" borderId="1" xfId="0" applyNumberFormat="1" applyFont="1" applyBorder="1" applyAlignment="1"/>
    <xf numFmtId="1" fontId="0" fillId="0" borderId="1" xfId="0" applyNumberFormat="1" applyBorder="1"/>
    <xf numFmtId="0" fontId="3" fillId="0" borderId="0" xfId="0" applyNumberFormat="1" applyFont="1" applyAlignment="1">
      <alignment horizontal="right"/>
    </xf>
    <xf numFmtId="3" fontId="6" fillId="0" borderId="0" xfId="0" applyNumberFormat="1" applyFont="1" applyAlignment="1"/>
    <xf numFmtId="3" fontId="6" fillId="0" borderId="1" xfId="0" applyNumberFormat="1" applyFont="1" applyBorder="1" applyAlignment="1"/>
    <xf numFmtId="3" fontId="7" fillId="0" borderId="2" xfId="0" applyNumberFormat="1" applyFont="1" applyBorder="1" applyAlignment="1"/>
    <xf numFmtId="0" fontId="6" fillId="0" borderId="1" xfId="0" applyNumberFormat="1" applyFont="1" applyBorder="1" applyAlignment="1"/>
    <xf numFmtId="0" fontId="6" fillId="0" borderId="0" xfId="0" applyNumberFormat="1" applyFont="1" applyAlignment="1"/>
    <xf numFmtId="1" fontId="6" fillId="0" borderId="0" xfId="0" applyNumberFormat="1" applyFont="1" applyAlignment="1"/>
    <xf numFmtId="3" fontId="8" fillId="0" borderId="2" xfId="0" applyNumberFormat="1" applyFont="1" applyBorder="1" applyAlignment="1"/>
    <xf numFmtId="10" fontId="0" fillId="0" borderId="0" xfId="0" applyNumberFormat="1"/>
    <xf numFmtId="0" fontId="0" fillId="0" borderId="0" xfId="0" applyNumberFormat="1" applyBorder="1"/>
    <xf numFmtId="0" fontId="0" fillId="0" borderId="1" xfId="0" applyNumberFormat="1" applyFill="1" applyBorder="1"/>
    <xf numFmtId="3" fontId="10" fillId="0" borderId="0" xfId="1" applyNumberFormat="1" applyFont="1" applyFill="1" applyBorder="1" applyAlignment="1" applyProtection="1">
      <alignment horizontal="right" vertical="center" wrapText="1"/>
    </xf>
    <xf numFmtId="3" fontId="10" fillId="0" borderId="3" xfId="1" applyNumberFormat="1" applyFont="1" applyFill="1" applyBorder="1" applyAlignment="1" applyProtection="1">
      <alignment horizontal="right" vertical="center" wrapText="1"/>
    </xf>
    <xf numFmtId="3" fontId="0" fillId="0" borderId="3" xfId="0" applyNumberFormat="1" applyBorder="1"/>
    <xf numFmtId="3" fontId="5" fillId="0" borderId="0" xfId="0" applyNumberFormat="1" applyFont="1" applyBorder="1" applyAlignment="1"/>
    <xf numFmtId="0" fontId="0" fillId="0" borderId="0" xfId="0" applyNumberFormat="1" applyFill="1" applyBorder="1"/>
    <xf numFmtId="167" fontId="0" fillId="0" borderId="0" xfId="0" applyNumberFormat="1"/>
    <xf numFmtId="3" fontId="0" fillId="0" borderId="0" xfId="0" applyNumberFormat="1" applyBorder="1"/>
    <xf numFmtId="3" fontId="2" fillId="0" borderId="0" xfId="0" applyNumberFormat="1" applyFont="1" applyAlignment="1"/>
    <xf numFmtId="167" fontId="0" fillId="0" borderId="0" xfId="0" applyNumberFormat="1" applyFont="1" applyAlignment="1"/>
    <xf numFmtId="0" fontId="0" fillId="2" borderId="0" xfId="0" applyNumberFormat="1" applyFill="1"/>
    <xf numFmtId="0" fontId="4" fillId="2" borderId="1" xfId="0" applyNumberFormat="1" applyFont="1" applyFill="1" applyBorder="1" applyAlignment="1"/>
    <xf numFmtId="1" fontId="4" fillId="2" borderId="0" xfId="0" applyNumberFormat="1" applyFont="1" applyFill="1" applyAlignment="1"/>
    <xf numFmtId="0" fontId="0" fillId="2" borderId="1" xfId="0" applyNumberFormat="1" applyFill="1" applyBorder="1"/>
    <xf numFmtId="167" fontId="0" fillId="2" borderId="0" xfId="0" applyNumberFormat="1" applyFill="1"/>
    <xf numFmtId="3" fontId="0" fillId="2" borderId="0" xfId="0" applyNumberFormat="1" applyFill="1"/>
    <xf numFmtId="3" fontId="10" fillId="2" borderId="3" xfId="1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3" fontId="10" fillId="0" borderId="4" xfId="1" applyNumberFormat="1" applyFont="1" applyFill="1" applyBorder="1" applyAlignment="1" applyProtection="1">
      <alignment horizontal="right" vertical="center" wrapText="1"/>
    </xf>
    <xf numFmtId="0" fontId="0" fillId="0" borderId="0" xfId="0" applyNumberFormat="1" applyAlignment="1">
      <alignment horizontal="center"/>
    </xf>
    <xf numFmtId="3" fontId="2" fillId="0" borderId="0" xfId="0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412</xdr:row>
      <xdr:rowOff>0</xdr:rowOff>
    </xdr:from>
    <xdr:ext cx="558800" cy="419100"/>
    <xdr:sp macro="" textlink="">
      <xdr:nvSpPr>
        <xdr:cNvPr id="2" name="TextBox 1"/>
        <xdr:cNvSpPr txBox="1"/>
      </xdr:nvSpPr>
      <xdr:spPr>
        <a:xfrm>
          <a:off x="9207500" y="84759800"/>
          <a:ext cx="558800" cy="419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/>
            <a:t>-0-</a:t>
          </a:r>
          <a:r>
            <a:rPr lang="en-US" sz="1100" baseline="0"/>
            <a:t> 1/3'S</a:t>
          </a:r>
        </a:p>
        <a:p>
          <a:endParaRPr lang="en-US" sz="1100"/>
        </a:p>
      </xdr:txBody>
    </xdr:sp>
    <xdr:clientData/>
  </xdr:oneCellAnchor>
  <xdr:oneCellAnchor>
    <xdr:from>
      <xdr:col>7</xdr:col>
      <xdr:colOff>0</xdr:colOff>
      <xdr:row>410</xdr:row>
      <xdr:rowOff>25400</xdr:rowOff>
    </xdr:from>
    <xdr:ext cx="558800" cy="419100"/>
    <xdr:sp macro="" textlink="">
      <xdr:nvSpPr>
        <xdr:cNvPr id="3" name="TextBox 2"/>
        <xdr:cNvSpPr txBox="1"/>
      </xdr:nvSpPr>
      <xdr:spPr>
        <a:xfrm>
          <a:off x="8064500" y="98272600"/>
          <a:ext cx="558800" cy="419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/>
            <a:t>-0-</a:t>
          </a:r>
          <a:r>
            <a:rPr lang="en-US" sz="1100" baseline="0"/>
            <a:t> 1/3'S</a:t>
          </a:r>
        </a:p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I923"/>
  <sheetViews>
    <sheetView tabSelected="1" showOutlineSymbols="0" zoomScale="75" zoomScaleNormal="75" workbookViewId="0">
      <pane ySplit="5" topLeftCell="A819" activePane="bottomLeft" state="frozen"/>
      <selection pane="bottomLeft" activeCell="U864" sqref="U864"/>
    </sheetView>
  </sheetViews>
  <sheetFormatPr defaultColWidth="9.6640625" defaultRowHeight="15"/>
  <cols>
    <col min="1" max="1" width="8.6640625" style="1" customWidth="1"/>
    <col min="2" max="2" width="14.109375" style="1" customWidth="1"/>
    <col min="3" max="5" width="5.33203125" style="1" customWidth="1"/>
    <col min="6" max="6" width="11" style="1" customWidth="1"/>
    <col min="7" max="7" width="10.77734375" style="1" hidden="1" customWidth="1"/>
    <col min="8" max="8" width="13.6640625" style="1" customWidth="1"/>
    <col min="9" max="9" width="14.6640625" style="1" customWidth="1"/>
    <col min="10" max="10" width="15.6640625" style="1" customWidth="1"/>
    <col min="11" max="11" width="16.6640625" style="1" customWidth="1"/>
    <col min="12" max="12" width="15.6640625" style="1" customWidth="1"/>
    <col min="13" max="17" width="11.6640625" style="1" customWidth="1"/>
    <col min="18" max="16384" width="9.6640625" style="1"/>
  </cols>
  <sheetData>
    <row r="1" spans="1:35" ht="15" customHeight="1">
      <c r="A1" s="2"/>
      <c r="B1" s="2"/>
      <c r="C1" s="4"/>
      <c r="D1" s="5"/>
      <c r="E1" s="6"/>
      <c r="F1" s="2"/>
      <c r="G1" s="2"/>
      <c r="H1" s="7"/>
      <c r="I1" s="7"/>
      <c r="J1" s="8"/>
      <c r="K1" s="8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" customHeight="1">
      <c r="A2" s="2"/>
      <c r="B2" s="2"/>
      <c r="C2" s="4" t="s">
        <v>33</v>
      </c>
      <c r="D2" s="5"/>
      <c r="E2" s="6"/>
      <c r="F2" s="2">
        <v>2015</v>
      </c>
      <c r="G2" s="2"/>
      <c r="H2" s="2">
        <v>2014</v>
      </c>
      <c r="I2" s="2">
        <v>2013</v>
      </c>
      <c r="J2" s="2">
        <v>2012</v>
      </c>
      <c r="K2" s="2">
        <v>2011</v>
      </c>
      <c r="L2" s="2">
        <v>2010</v>
      </c>
      <c r="M2" s="2">
        <v>2014</v>
      </c>
      <c r="N2" s="2">
        <v>2013</v>
      </c>
      <c r="O2" s="2">
        <v>2012</v>
      </c>
      <c r="P2" s="2">
        <v>2011</v>
      </c>
      <c r="Q2" s="2">
        <v>2010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" customHeight="1">
      <c r="A3" s="2"/>
      <c r="B3" s="2"/>
      <c r="C3" s="4" t="s">
        <v>34</v>
      </c>
      <c r="D3" s="5"/>
      <c r="E3" s="6"/>
      <c r="F3" s="3" t="s">
        <v>5</v>
      </c>
      <c r="G3" s="2">
        <v>2014</v>
      </c>
      <c r="H3" s="7" t="s">
        <v>8</v>
      </c>
      <c r="I3" s="7" t="s">
        <v>8</v>
      </c>
      <c r="J3" s="52" t="s">
        <v>8</v>
      </c>
      <c r="K3" s="7" t="s">
        <v>8</v>
      </c>
      <c r="L3" s="7" t="s">
        <v>8</v>
      </c>
      <c r="M3" s="3"/>
      <c r="N3" s="3"/>
      <c r="O3" s="3"/>
      <c r="P3" s="3"/>
      <c r="Q3" s="3"/>
      <c r="AF3" s="2"/>
      <c r="AG3" s="2"/>
      <c r="AH3" s="2"/>
      <c r="AI3" s="2"/>
    </row>
    <row r="4" spans="1:35" ht="15" customHeight="1">
      <c r="A4" s="2" t="s">
        <v>31</v>
      </c>
      <c r="B4" s="3" t="s">
        <v>0</v>
      </c>
      <c r="C4" s="10" t="s">
        <v>1</v>
      </c>
      <c r="D4" s="11" t="s">
        <v>2</v>
      </c>
      <c r="E4" s="12" t="s">
        <v>4</v>
      </c>
      <c r="G4" s="3" t="s">
        <v>5</v>
      </c>
      <c r="H4" s="56" t="s">
        <v>9</v>
      </c>
      <c r="I4" s="56" t="s">
        <v>9</v>
      </c>
      <c r="J4" s="56" t="s">
        <v>9</v>
      </c>
      <c r="K4" s="56" t="s">
        <v>9</v>
      </c>
      <c r="L4" s="56" t="s">
        <v>9</v>
      </c>
      <c r="M4" s="3" t="s">
        <v>10</v>
      </c>
      <c r="N4" s="3" t="s">
        <v>10</v>
      </c>
      <c r="O4" s="3" t="s">
        <v>10</v>
      </c>
      <c r="P4" s="3" t="s">
        <v>10</v>
      </c>
      <c r="Q4" s="3" t="s">
        <v>10</v>
      </c>
      <c r="AF4" s="2"/>
      <c r="AG4" s="2"/>
      <c r="AH4" s="2"/>
      <c r="AI4" s="2"/>
    </row>
    <row r="5" spans="1:35" ht="18.95" customHeight="1">
      <c r="A5" s="2"/>
      <c r="B5" s="55" t="s">
        <v>32</v>
      </c>
      <c r="C5" s="14"/>
      <c r="D5" s="15"/>
      <c r="E5" s="6"/>
      <c r="F5"/>
      <c r="G5" t="s">
        <v>5</v>
      </c>
      <c r="H5" s="8"/>
      <c r="I5" s="8"/>
      <c r="J5" s="42"/>
      <c r="K5" s="8"/>
      <c r="L5" s="8"/>
      <c r="M5" s="8"/>
      <c r="N5" s="8"/>
      <c r="O5" s="8"/>
      <c r="P5" s="8"/>
      <c r="Q5" s="8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8.95" customHeight="1">
      <c r="A6" s="2">
        <v>69020</v>
      </c>
      <c r="B6" s="2">
        <v>6272114030</v>
      </c>
      <c r="C6" s="14">
        <v>36</v>
      </c>
      <c r="D6" s="5">
        <v>86</v>
      </c>
      <c r="E6" s="6">
        <v>1</v>
      </c>
      <c r="F6" s="41">
        <v>7</v>
      </c>
      <c r="G6" s="41">
        <v>7</v>
      </c>
      <c r="H6" s="8">
        <v>985</v>
      </c>
      <c r="I6" s="8">
        <v>1465</v>
      </c>
      <c r="J6" s="8">
        <v>2942</v>
      </c>
      <c r="K6" s="37">
        <v>1686</v>
      </c>
      <c r="L6" s="8">
        <v>837</v>
      </c>
      <c r="M6" s="8">
        <f>H6/(F6*0.75)</f>
        <v>187.61904761904762</v>
      </c>
      <c r="N6" s="8">
        <f>I6/(F6*0.75)</f>
        <v>279.04761904761904</v>
      </c>
      <c r="O6" s="8">
        <f>J6/(F6*0.75)</f>
        <v>560.38095238095241</v>
      </c>
      <c r="P6" s="8">
        <f>K6/(F6*0.75)</f>
        <v>321.14285714285717</v>
      </c>
      <c r="Q6" s="8">
        <f>L6/(F6*0.75)</f>
        <v>159.42857142857142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8.95" customHeight="1">
      <c r="A7" s="2">
        <v>69020</v>
      </c>
      <c r="B7" s="2">
        <v>6272114000</v>
      </c>
      <c r="C7" s="4">
        <v>31</v>
      </c>
      <c r="D7" s="15"/>
      <c r="E7" s="6">
        <v>4</v>
      </c>
      <c r="F7" s="41">
        <v>89.5</v>
      </c>
      <c r="G7" s="41">
        <v>88.8</v>
      </c>
      <c r="H7" s="8">
        <v>41791</v>
      </c>
      <c r="I7" s="8">
        <v>70530</v>
      </c>
      <c r="J7" s="8"/>
      <c r="K7" s="54"/>
      <c r="L7" s="8"/>
      <c r="M7" s="8">
        <f>H7/(F7*0.75)</f>
        <v>622.58472998137802</v>
      </c>
      <c r="N7" s="8">
        <f>I7/(F7*0.75)</f>
        <v>1050.7262569832403</v>
      </c>
      <c r="O7" s="8">
        <f>J7/(F7*0.75)</f>
        <v>0</v>
      </c>
      <c r="P7" s="8">
        <f>K7/(F7*0.75)</f>
        <v>0</v>
      </c>
      <c r="Q7" s="8">
        <f>L7/(F7*0.75)</f>
        <v>0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8.95" customHeight="1">
      <c r="A8" s="2">
        <v>69101</v>
      </c>
      <c r="B8" s="2">
        <v>8310412000</v>
      </c>
      <c r="C8" s="4">
        <v>34</v>
      </c>
      <c r="D8" s="15"/>
      <c r="E8" s="6">
        <v>4</v>
      </c>
      <c r="F8" s="41">
        <v>148</v>
      </c>
      <c r="G8" s="41">
        <v>125</v>
      </c>
      <c r="H8" s="8">
        <v>101400</v>
      </c>
      <c r="I8" s="8"/>
      <c r="J8" s="8"/>
      <c r="K8" s="36"/>
      <c r="L8" s="8"/>
      <c r="M8" s="8">
        <f>H8/(F8*0.75)</f>
        <v>913.51351351351354</v>
      </c>
      <c r="N8" s="8">
        <f>I8/(F8*0.75)</f>
        <v>0</v>
      </c>
      <c r="O8" s="8">
        <f>J8/(F8*0.75)</f>
        <v>0</v>
      </c>
      <c r="P8" s="8">
        <f>K8/(F8*0.75)</f>
        <v>0</v>
      </c>
      <c r="Q8" s="8">
        <f>L8/(F8*0.75)</f>
        <v>0</v>
      </c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18.95" customHeight="1">
      <c r="A9" s="2">
        <v>69101</v>
      </c>
      <c r="B9" s="2">
        <v>8310413000</v>
      </c>
      <c r="C9" s="4">
        <v>34</v>
      </c>
      <c r="D9" s="15"/>
      <c r="E9" s="6">
        <v>4</v>
      </c>
      <c r="F9" s="41">
        <v>146.4</v>
      </c>
      <c r="G9" s="41">
        <v>125</v>
      </c>
      <c r="H9" s="8">
        <v>92180</v>
      </c>
      <c r="I9" s="8"/>
      <c r="J9" s="42"/>
      <c r="K9" s="36"/>
      <c r="L9" s="8"/>
      <c r="M9" s="8">
        <f>H9/(F9*0.75)</f>
        <v>839.52641165755915</v>
      </c>
      <c r="N9" s="8">
        <f>I9/(F9*0.75)</f>
        <v>0</v>
      </c>
      <c r="O9" s="8">
        <f>J9/(F9*0.75)</f>
        <v>0</v>
      </c>
      <c r="P9" s="8">
        <f>K9/(F9*0.75)</f>
        <v>0</v>
      </c>
      <c r="Q9" s="8">
        <f>L9/(F9*0.75)</f>
        <v>0</v>
      </c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 ht="18.95" customHeight="1">
      <c r="A10" s="2">
        <v>69138</v>
      </c>
      <c r="B10" s="2">
        <v>8272514011</v>
      </c>
      <c r="C10" s="4">
        <v>32</v>
      </c>
      <c r="D10" s="15"/>
      <c r="E10" s="6">
        <v>4</v>
      </c>
      <c r="F10" s="41">
        <v>129.80000000000001</v>
      </c>
      <c r="G10" s="41">
        <v>129.80000000000001</v>
      </c>
      <c r="H10" s="8">
        <v>160</v>
      </c>
      <c r="I10" s="8">
        <v>101680</v>
      </c>
      <c r="J10" s="42">
        <v>109520</v>
      </c>
      <c r="K10" s="36">
        <v>31600</v>
      </c>
      <c r="L10" s="8">
        <v>1600</v>
      </c>
      <c r="M10" s="8">
        <f>H10/(F10*0.75)</f>
        <v>1.643554185927067</v>
      </c>
      <c r="N10" s="8">
        <f>I10/(F10*0.75)</f>
        <v>1044.4786851566512</v>
      </c>
      <c r="O10" s="8">
        <f>J10/(F10*0.75)</f>
        <v>1125.0128402670775</v>
      </c>
      <c r="P10" s="8">
        <f>K10/(F10*0.75)</f>
        <v>324.60195172059576</v>
      </c>
      <c r="Q10" s="8">
        <f>L10/(F10*0.75)</f>
        <v>16.435541859270671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 ht="18.95" customHeight="1">
      <c r="A11" s="2">
        <v>69001</v>
      </c>
      <c r="B11" s="2">
        <v>2301212040</v>
      </c>
      <c r="C11" s="4">
        <v>34</v>
      </c>
      <c r="D11" s="15"/>
      <c r="E11" s="6">
        <v>4</v>
      </c>
      <c r="F11" s="41">
        <v>38</v>
      </c>
      <c r="G11" s="41">
        <v>35.200000000000003</v>
      </c>
      <c r="H11" s="8">
        <v>3869</v>
      </c>
      <c r="I11" s="8">
        <v>6908</v>
      </c>
      <c r="J11" s="8">
        <v>15315</v>
      </c>
      <c r="K11" s="36">
        <v>1420</v>
      </c>
      <c r="L11" s="8"/>
      <c r="M11" s="8">
        <f>H11/(F11*0.75)</f>
        <v>135.75438596491227</v>
      </c>
      <c r="N11" s="8">
        <f>I11/(F11*0.75)</f>
        <v>242.38596491228071</v>
      </c>
      <c r="O11" s="8">
        <f>J11/(F11*0.75)</f>
        <v>537.36842105263156</v>
      </c>
      <c r="P11" s="8">
        <f>K11/(F11*0.75)</f>
        <v>49.824561403508774</v>
      </c>
      <c r="Q11" s="8">
        <f>L11/(F11*0.75)</f>
        <v>0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 ht="18.95" customHeight="1">
      <c r="A12" s="2">
        <v>69025</v>
      </c>
      <c r="B12" s="2">
        <v>8290213000</v>
      </c>
      <c r="C12" s="4">
        <v>32</v>
      </c>
      <c r="D12" s="15"/>
      <c r="E12" s="6">
        <v>4</v>
      </c>
      <c r="F12" s="41">
        <v>157.69999999999999</v>
      </c>
      <c r="G12" s="41">
        <v>158.19999999999999</v>
      </c>
      <c r="H12" s="8">
        <v>92751</v>
      </c>
      <c r="I12" s="8">
        <v>101120</v>
      </c>
      <c r="J12" s="8">
        <v>221660</v>
      </c>
      <c r="K12" s="36">
        <v>66240</v>
      </c>
      <c r="L12" s="8">
        <v>67800</v>
      </c>
      <c r="M12" s="8">
        <f>H12/(F12*0.75)</f>
        <v>784.19784400760943</v>
      </c>
      <c r="N12" s="8">
        <f>I12/(F12*0.75)</f>
        <v>854.9566687803848</v>
      </c>
      <c r="O12" s="8">
        <f>J12/(F12*0.75)</f>
        <v>1874.1069541323188</v>
      </c>
      <c r="P12" s="8">
        <f>K12/(F12*0.75)</f>
        <v>560.05072923272041</v>
      </c>
      <c r="Q12" s="8">
        <f>L12/(F12*0.75)</f>
        <v>573.24032974001273</v>
      </c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ht="18.95" customHeight="1">
      <c r="A13" s="40">
        <v>69025</v>
      </c>
      <c r="B13" s="2">
        <v>8291111000</v>
      </c>
      <c r="C13" s="4">
        <v>32</v>
      </c>
      <c r="D13" s="15"/>
      <c r="E13" s="6">
        <v>4</v>
      </c>
      <c r="F13" s="41">
        <v>244.6</v>
      </c>
      <c r="G13" s="41">
        <v>246.7</v>
      </c>
      <c r="H13" s="8">
        <v>110720</v>
      </c>
      <c r="I13" s="8">
        <v>214320</v>
      </c>
      <c r="J13" s="8">
        <v>320560</v>
      </c>
      <c r="K13" s="37">
        <v>151360</v>
      </c>
      <c r="L13" s="8">
        <v>106480</v>
      </c>
      <c r="M13" s="8">
        <f>H13/(F13*0.75)</f>
        <v>603.54319978195701</v>
      </c>
      <c r="N13" s="8">
        <f>I13/(F13*0.75)</f>
        <v>1168.2747342600164</v>
      </c>
      <c r="O13" s="8">
        <f>J13/(F13*0.75)</f>
        <v>1747.3971109294087</v>
      </c>
      <c r="P13" s="8">
        <f>K13/(F13*0.75)</f>
        <v>825.07495230307995</v>
      </c>
      <c r="Q13" s="8">
        <f>L13/(F13*0.75)</f>
        <v>580.43063505042244</v>
      </c>
      <c r="R13" s="17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ht="18.95" customHeight="1">
      <c r="A14" s="2">
        <v>69025</v>
      </c>
      <c r="B14" s="2">
        <v>8291214001</v>
      </c>
      <c r="C14" s="4">
        <v>32</v>
      </c>
      <c r="D14" s="5"/>
      <c r="E14" s="6">
        <v>4</v>
      </c>
      <c r="F14" s="41">
        <v>130.9</v>
      </c>
      <c r="G14" s="41">
        <v>132</v>
      </c>
      <c r="H14" s="8">
        <v>35280</v>
      </c>
      <c r="I14" s="8">
        <v>44160</v>
      </c>
      <c r="J14" s="8">
        <v>115360</v>
      </c>
      <c r="K14" s="37">
        <v>30880</v>
      </c>
      <c r="L14" s="8">
        <v>24400</v>
      </c>
      <c r="M14" s="8">
        <f>H14/(F14*0.75)</f>
        <v>359.35828877005343</v>
      </c>
      <c r="N14" s="8">
        <f>I14/(F14*0.75)</f>
        <v>449.80901451489683</v>
      </c>
      <c r="O14" s="8">
        <f>J14/(F14*0.75)</f>
        <v>1175.0445632798574</v>
      </c>
      <c r="P14" s="8">
        <f>K14/(F14*0.75)</f>
        <v>314.54036159918508</v>
      </c>
      <c r="Q14" s="8">
        <f>L14/(F14*0.75)</f>
        <v>248.53577794754261</v>
      </c>
      <c r="R14" s="17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ht="18.95" customHeight="1">
      <c r="A15" s="2">
        <v>69001</v>
      </c>
      <c r="B15" s="2">
        <v>2301913031</v>
      </c>
      <c r="C15" s="4">
        <v>34</v>
      </c>
      <c r="D15" s="15"/>
      <c r="E15" s="6">
        <v>4</v>
      </c>
      <c r="F15" s="41">
        <v>46.3</v>
      </c>
      <c r="G15" s="41">
        <v>48.2</v>
      </c>
      <c r="H15" s="8">
        <v>5234</v>
      </c>
      <c r="I15" s="8">
        <v>16023</v>
      </c>
      <c r="J15" s="8">
        <v>32214</v>
      </c>
      <c r="K15" s="37">
        <v>14257</v>
      </c>
      <c r="L15" s="8">
        <v>14410</v>
      </c>
      <c r="M15" s="8">
        <f>H15/(F15*0.75)</f>
        <v>150.72714182865374</v>
      </c>
      <c r="N15" s="8">
        <f>I15/(F15*0.75)</f>
        <v>461.42548596112317</v>
      </c>
      <c r="O15" s="8">
        <f>J15/(F15*0.75)</f>
        <v>927.68898488120965</v>
      </c>
      <c r="P15" s="8">
        <f>K15/(F15*0.75)</f>
        <v>410.56875449964008</v>
      </c>
      <c r="Q15" s="8">
        <f>L15/(F15*0.75)</f>
        <v>414.9748020158388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ht="18.95" customHeight="1">
      <c r="A16" s="2">
        <v>69025</v>
      </c>
      <c r="B16" s="2">
        <v>9282014000</v>
      </c>
      <c r="C16" s="14">
        <v>36</v>
      </c>
      <c r="D16" s="15">
        <v>86</v>
      </c>
      <c r="E16" s="6">
        <v>1</v>
      </c>
      <c r="F16" s="41">
        <v>37.1</v>
      </c>
      <c r="G16" s="41">
        <v>36.5</v>
      </c>
      <c r="H16" s="8">
        <v>8019</v>
      </c>
      <c r="I16" s="8">
        <v>8061</v>
      </c>
      <c r="J16" s="8">
        <v>7267</v>
      </c>
      <c r="K16" s="37">
        <v>5855</v>
      </c>
      <c r="L16" s="8">
        <v>3398</v>
      </c>
      <c r="M16" s="8">
        <f>H16/(F16*0.75)</f>
        <v>288.1940700808625</v>
      </c>
      <c r="N16" s="8">
        <f>I16/(F16*0.75)</f>
        <v>289.70350404312666</v>
      </c>
      <c r="O16" s="8">
        <f>J16/(F16*0.75)</f>
        <v>261.16801437556154</v>
      </c>
      <c r="P16" s="8">
        <f>K16/(F16*0.75)</f>
        <v>210.42228212039529</v>
      </c>
      <c r="Q16" s="8">
        <f>L16/(F16*0.75)</f>
        <v>122.12039532794249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ht="18.95" customHeight="1">
      <c r="A17" s="2">
        <v>69025</v>
      </c>
      <c r="B17" s="2">
        <v>9280813000</v>
      </c>
      <c r="C17" s="14">
        <v>36</v>
      </c>
      <c r="D17" s="15">
        <v>86</v>
      </c>
      <c r="E17" s="6">
        <v>1</v>
      </c>
      <c r="F17" s="41">
        <v>7</v>
      </c>
      <c r="G17" s="41">
        <v>7</v>
      </c>
      <c r="H17" s="8">
        <v>737</v>
      </c>
      <c r="I17" s="8">
        <v>822</v>
      </c>
      <c r="J17" s="8">
        <v>1304</v>
      </c>
      <c r="K17" s="37">
        <v>714</v>
      </c>
      <c r="L17" s="8">
        <v>497</v>
      </c>
      <c r="M17" s="8">
        <f>H17/(F17*0.75)</f>
        <v>140.38095238095238</v>
      </c>
      <c r="N17" s="8">
        <f>I17/(F17*0.75)</f>
        <v>156.57142857142858</v>
      </c>
      <c r="O17" s="8">
        <f>J17/(F17*0.75)</f>
        <v>248.38095238095238</v>
      </c>
      <c r="P17" s="8">
        <f>K17/(F17*0.75)</f>
        <v>136</v>
      </c>
      <c r="Q17" s="8">
        <f>L17/(F17*0.75)</f>
        <v>94.666666666666671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18.95" customHeight="1">
      <c r="A18" s="2">
        <v>69022</v>
      </c>
      <c r="B18" s="2">
        <v>7262512040</v>
      </c>
      <c r="C18" s="4">
        <v>30</v>
      </c>
      <c r="D18" s="15"/>
      <c r="E18" s="6">
        <v>4</v>
      </c>
      <c r="F18" s="41">
        <v>10</v>
      </c>
      <c r="G18" s="41">
        <v>10</v>
      </c>
      <c r="H18" s="8">
        <v>2236</v>
      </c>
      <c r="I18" s="8">
        <v>1031</v>
      </c>
      <c r="J18" s="8">
        <v>2498</v>
      </c>
      <c r="K18" s="37">
        <v>1027</v>
      </c>
      <c r="L18" s="8">
        <v>842</v>
      </c>
      <c r="M18" s="8">
        <f>H18/(F18*0.75)</f>
        <v>298.13333333333333</v>
      </c>
      <c r="N18" s="8">
        <f>I18/(F18*0.75)</f>
        <v>137.46666666666667</v>
      </c>
      <c r="O18" s="8">
        <f>J18/(F18*0.75)</f>
        <v>333.06666666666666</v>
      </c>
      <c r="P18" s="8">
        <f>K18/(F18*0.75)</f>
        <v>136.93333333333334</v>
      </c>
      <c r="Q18" s="8">
        <f>L18/(F18*0.75)</f>
        <v>112.26666666666667</v>
      </c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ht="18.95" customHeight="1">
      <c r="A19" s="2">
        <v>69170</v>
      </c>
      <c r="B19" s="2">
        <v>9290611010</v>
      </c>
      <c r="C19" s="4">
        <v>31</v>
      </c>
      <c r="D19" s="15"/>
      <c r="E19" s="6">
        <v>4</v>
      </c>
      <c r="F19" s="41">
        <v>10</v>
      </c>
      <c r="G19" s="41">
        <v>10</v>
      </c>
      <c r="H19" s="8">
        <v>4294</v>
      </c>
      <c r="I19" s="8">
        <v>2096</v>
      </c>
      <c r="J19" s="8">
        <v>1805</v>
      </c>
      <c r="K19" s="37">
        <v>935</v>
      </c>
      <c r="L19" s="8">
        <v>1019</v>
      </c>
      <c r="M19" s="8">
        <f>H19/(F19*0.75)</f>
        <v>572.5333333333333</v>
      </c>
      <c r="N19" s="8">
        <f>I19/(F19*0.75)</f>
        <v>279.46666666666664</v>
      </c>
      <c r="O19" s="8">
        <f>J19/(F19*0.75)</f>
        <v>240.66666666666666</v>
      </c>
      <c r="P19" s="8">
        <f>K19/(F19*0.75)</f>
        <v>124.66666666666667</v>
      </c>
      <c r="Q19" s="8">
        <f>L19/(F19*0.75)</f>
        <v>135.86666666666667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ht="18.95" customHeight="1">
      <c r="A20" s="2">
        <v>69170</v>
      </c>
      <c r="B20" s="2">
        <v>10293112000</v>
      </c>
      <c r="C20" s="4">
        <v>31</v>
      </c>
      <c r="D20" s="15"/>
      <c r="E20" s="6">
        <v>4</v>
      </c>
      <c r="F20" s="41">
        <v>97.6</v>
      </c>
      <c r="G20" s="41">
        <v>98.7</v>
      </c>
      <c r="H20" s="8">
        <v>77280</v>
      </c>
      <c r="I20" s="8">
        <v>115040</v>
      </c>
      <c r="J20" s="8">
        <v>134400</v>
      </c>
      <c r="K20" s="37">
        <v>74960</v>
      </c>
      <c r="L20" s="8">
        <v>74800</v>
      </c>
      <c r="M20" s="8">
        <f>H20/(F20*0.75)</f>
        <v>1055.7377049180329</v>
      </c>
      <c r="N20" s="8">
        <f>I20/(F20*0.75)</f>
        <v>1571.584699453552</v>
      </c>
      <c r="O20" s="8">
        <f>J20/(F20*0.75)</f>
        <v>1836.0655737704922</v>
      </c>
      <c r="P20" s="8">
        <f>K20/(F20*0.75)</f>
        <v>1024.0437158469947</v>
      </c>
      <c r="Q20" s="8">
        <f>L20/(F20*0.75)</f>
        <v>1021.857923497268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ht="18.95" customHeight="1">
      <c r="A21" s="2">
        <v>69170</v>
      </c>
      <c r="B21" s="2">
        <v>10293213000</v>
      </c>
      <c r="C21" s="4">
        <v>31</v>
      </c>
      <c r="D21" s="15"/>
      <c r="E21" s="6">
        <v>4</v>
      </c>
      <c r="F21" s="41">
        <v>160.9</v>
      </c>
      <c r="G21" s="41">
        <v>153.9</v>
      </c>
      <c r="H21" s="8">
        <v>124160</v>
      </c>
      <c r="I21" s="8">
        <v>187840</v>
      </c>
      <c r="J21" s="8">
        <v>211600</v>
      </c>
      <c r="K21" s="37">
        <v>144160</v>
      </c>
      <c r="L21" s="8">
        <v>126800</v>
      </c>
      <c r="M21" s="8">
        <f>H21/(F21*0.75)</f>
        <v>1028.87922104827</v>
      </c>
      <c r="N21" s="8">
        <f>I21/(F21*0.75)</f>
        <v>1556.5775844209652</v>
      </c>
      <c r="O21" s="8">
        <f>J21/(F21*0.75)</f>
        <v>1753.4700642220839</v>
      </c>
      <c r="P21" s="8">
        <f>K21/(F21*0.75)</f>
        <v>1194.6136316552722</v>
      </c>
      <c r="Q21" s="8">
        <f>L21/(F21*0.75)</f>
        <v>1050.7561632483944</v>
      </c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ht="18.95" customHeight="1">
      <c r="A22" s="2">
        <v>69170</v>
      </c>
      <c r="B22" s="2">
        <v>10293212000</v>
      </c>
      <c r="C22" s="4">
        <v>32</v>
      </c>
      <c r="D22" s="5"/>
      <c r="E22" s="6">
        <v>4</v>
      </c>
      <c r="F22" s="41">
        <v>103</v>
      </c>
      <c r="G22" s="41">
        <v>108.4</v>
      </c>
      <c r="H22" s="8">
        <v>61920</v>
      </c>
      <c r="I22" s="8">
        <v>77360</v>
      </c>
      <c r="J22" s="8">
        <v>98320</v>
      </c>
      <c r="K22" s="37">
        <v>50720</v>
      </c>
      <c r="L22" s="8">
        <v>47680</v>
      </c>
      <c r="M22" s="8">
        <f>H22/(F22*0.75)</f>
        <v>801.55339805825247</v>
      </c>
      <c r="N22" s="8">
        <f>I22/(F22*0.75)</f>
        <v>1001.4239482200647</v>
      </c>
      <c r="O22" s="8">
        <f>J22/(F22*0.75)</f>
        <v>1272.7508090614888</v>
      </c>
      <c r="P22" s="8">
        <f>K22/(F22*0.75)</f>
        <v>656.56957928802592</v>
      </c>
      <c r="Q22" s="8">
        <f>L22/(F22*0.75)</f>
        <v>617.21682847896443</v>
      </c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ht="18.95" customHeight="1">
      <c r="A23" s="2">
        <v>69101</v>
      </c>
      <c r="B23" s="2">
        <v>10302412021</v>
      </c>
      <c r="C23" s="14">
        <v>36</v>
      </c>
      <c r="D23" s="15">
        <v>86</v>
      </c>
      <c r="E23" s="6">
        <v>1</v>
      </c>
      <c r="F23" s="41">
        <v>10</v>
      </c>
      <c r="G23" s="41">
        <v>10</v>
      </c>
      <c r="H23" s="8">
        <v>8085</v>
      </c>
      <c r="I23" s="8">
        <v>1661</v>
      </c>
      <c r="J23" s="8">
        <v>2318</v>
      </c>
      <c r="K23" s="37">
        <v>1196</v>
      </c>
      <c r="L23" s="8">
        <v>1164</v>
      </c>
      <c r="M23" s="8">
        <f>H23/(F23*0.75)</f>
        <v>1078</v>
      </c>
      <c r="N23" s="8">
        <f>I23/(F23*0.75)</f>
        <v>221.46666666666667</v>
      </c>
      <c r="O23" s="8">
        <f>J23/(F23*0.75)</f>
        <v>309.06666666666666</v>
      </c>
      <c r="P23" s="8">
        <f>K23/(F23*0.75)</f>
        <v>159.46666666666667</v>
      </c>
      <c r="Q23" s="8">
        <f>L23/(F23*0.75)</f>
        <v>155.19999999999999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 ht="18.95" customHeight="1">
      <c r="A24" s="2">
        <v>74012</v>
      </c>
      <c r="B24" s="2">
        <v>7250811040</v>
      </c>
      <c r="C24" s="4">
        <v>32</v>
      </c>
      <c r="D24" s="15"/>
      <c r="E24" s="6">
        <v>4</v>
      </c>
      <c r="F24" s="41">
        <v>97.6</v>
      </c>
      <c r="G24" s="41">
        <v>107.3</v>
      </c>
      <c r="H24" s="8">
        <v>56560</v>
      </c>
      <c r="I24" s="8">
        <v>77280</v>
      </c>
      <c r="J24" s="8">
        <v>101120</v>
      </c>
      <c r="K24" s="37">
        <v>58400</v>
      </c>
      <c r="L24" s="8">
        <v>50560</v>
      </c>
      <c r="M24" s="8">
        <f>H24/(F24*0.75)</f>
        <v>772.67759562841547</v>
      </c>
      <c r="N24" s="8">
        <f>I24/(F24*0.75)</f>
        <v>1055.7377049180329</v>
      </c>
      <c r="O24" s="8">
        <f>J24/(F24*0.75)</f>
        <v>1381.4207650273227</v>
      </c>
      <c r="P24" s="8">
        <f>K24/(F24*0.75)</f>
        <v>797.81420765027337</v>
      </c>
      <c r="Q24" s="8">
        <f>L24/(F24*0.75)</f>
        <v>690.71038251366133</v>
      </c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 ht="18.95" customHeight="1">
      <c r="A25" s="2">
        <v>74012</v>
      </c>
      <c r="B25" s="2">
        <v>7250814010</v>
      </c>
      <c r="C25" s="4">
        <v>32</v>
      </c>
      <c r="D25" s="15"/>
      <c r="E25" s="6">
        <v>4</v>
      </c>
      <c r="F25" s="41">
        <v>89</v>
      </c>
      <c r="G25" s="41">
        <v>91.2</v>
      </c>
      <c r="H25" s="8">
        <v>59040</v>
      </c>
      <c r="I25" s="8">
        <v>69440</v>
      </c>
      <c r="J25" s="8">
        <v>78000</v>
      </c>
      <c r="K25" s="37">
        <v>42240</v>
      </c>
      <c r="L25" s="8">
        <v>34560</v>
      </c>
      <c r="M25" s="8">
        <f>H25/(F25*0.75)</f>
        <v>884.49438202247188</v>
      </c>
      <c r="N25" s="8">
        <f>I25/(F25*0.75)</f>
        <v>1040.2996254681648</v>
      </c>
      <c r="O25" s="8">
        <f>J25/(F25*0.75)</f>
        <v>1168.5393258426966</v>
      </c>
      <c r="P25" s="8">
        <f>K25/(F25*0.75)</f>
        <v>632.8089887640449</v>
      </c>
      <c r="Q25" s="8">
        <f>L25/(F25*0.75)</f>
        <v>517.75280898876406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ht="18.95" customHeight="1">
      <c r="A26" s="2">
        <v>74012</v>
      </c>
      <c r="B26" s="2">
        <v>7250814031</v>
      </c>
      <c r="C26" s="14">
        <v>34</v>
      </c>
      <c r="D26" s="15">
        <v>84</v>
      </c>
      <c r="E26" s="6">
        <v>1</v>
      </c>
      <c r="F26" s="41">
        <v>8.1999999999999993</v>
      </c>
      <c r="G26" s="41">
        <v>8.1999999999999993</v>
      </c>
      <c r="H26" s="8">
        <v>563</v>
      </c>
      <c r="I26" s="8">
        <v>461</v>
      </c>
      <c r="J26" s="8">
        <v>1001</v>
      </c>
      <c r="K26" s="37">
        <v>1083</v>
      </c>
      <c r="L26" s="8">
        <v>901</v>
      </c>
      <c r="M26" s="8">
        <f>H26/(F26*0.75)</f>
        <v>91.544715447154474</v>
      </c>
      <c r="N26" s="8">
        <f>I26/(F26*0.75)</f>
        <v>74.959349593495944</v>
      </c>
      <c r="O26" s="8">
        <f>J26/(F26*0.75)</f>
        <v>162.76422764227644</v>
      </c>
      <c r="P26" s="8">
        <f>K26/(F26*0.75)</f>
        <v>176.09756097560978</v>
      </c>
      <c r="Q26" s="8">
        <f>L26/(F26*0.75)</f>
        <v>146.50406504065043</v>
      </c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ht="18.95" customHeight="1">
      <c r="A27" s="2">
        <v>68922</v>
      </c>
      <c r="B27" s="2">
        <v>7242711020</v>
      </c>
      <c r="C27" s="4">
        <v>36</v>
      </c>
      <c r="D27" s="15"/>
      <c r="E27" s="6">
        <v>4</v>
      </c>
      <c r="F27" s="41">
        <v>5</v>
      </c>
      <c r="G27" s="41">
        <v>5</v>
      </c>
      <c r="H27" s="8">
        <v>3151</v>
      </c>
      <c r="I27" s="8">
        <v>4101</v>
      </c>
      <c r="J27" s="42">
        <v>3728</v>
      </c>
      <c r="K27" s="37">
        <v>2609</v>
      </c>
      <c r="L27" s="8">
        <v>1657</v>
      </c>
      <c r="M27" s="8">
        <f>H27/(F27*0.75)</f>
        <v>840.26666666666665</v>
      </c>
      <c r="N27" s="8">
        <f>I27/(F27*0.75)</f>
        <v>1093.5999999999999</v>
      </c>
      <c r="O27" s="8">
        <f>J27/(F27*0.75)</f>
        <v>994.13333333333333</v>
      </c>
      <c r="P27" s="8">
        <f>K27/(F27*0.75)</f>
        <v>695.73333333333335</v>
      </c>
      <c r="Q27" s="8">
        <f>L27/(F27*0.75)</f>
        <v>441.86666666666667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ht="18.95" customHeight="1">
      <c r="A28" s="2">
        <v>69001</v>
      </c>
      <c r="B28" s="2">
        <v>2301414031</v>
      </c>
      <c r="C28" s="4">
        <v>34</v>
      </c>
      <c r="D28" s="15"/>
      <c r="E28" s="6">
        <v>4</v>
      </c>
      <c r="F28" s="41">
        <v>35.799999999999997</v>
      </c>
      <c r="G28" s="41">
        <v>35.799999999999997</v>
      </c>
      <c r="H28" s="8">
        <v>16163</v>
      </c>
      <c r="I28" s="8">
        <v>15319</v>
      </c>
      <c r="J28" s="8">
        <v>14101</v>
      </c>
      <c r="K28" s="37">
        <v>6216</v>
      </c>
      <c r="L28" s="8"/>
      <c r="M28" s="8">
        <f>H28/(F28*0.75)</f>
        <v>601.97392923649909</v>
      </c>
      <c r="N28" s="8">
        <f>I28/(F28*0.75)</f>
        <v>570.54003724394795</v>
      </c>
      <c r="O28" s="8">
        <f>J28/(F28*0.75)</f>
        <v>525.17690875232779</v>
      </c>
      <c r="P28" s="8">
        <f>K28/(F28*0.75)</f>
        <v>231.50837988826817</v>
      </c>
      <c r="Q28" s="8">
        <f>L28/(F28*0.75)</f>
        <v>0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ht="18.95" customHeight="1">
      <c r="A29" s="2">
        <v>69001</v>
      </c>
      <c r="B29" s="2">
        <v>2301414002</v>
      </c>
      <c r="C29" s="14">
        <v>30</v>
      </c>
      <c r="D29" s="15">
        <v>80</v>
      </c>
      <c r="E29" s="6">
        <v>1</v>
      </c>
      <c r="F29" s="41">
        <v>5</v>
      </c>
      <c r="G29" s="41">
        <v>5</v>
      </c>
      <c r="H29" s="8">
        <v>359</v>
      </c>
      <c r="I29" s="8">
        <v>502</v>
      </c>
      <c r="J29" s="8">
        <v>2870</v>
      </c>
      <c r="K29" s="37">
        <v>2098</v>
      </c>
      <c r="L29" s="8">
        <v>2700</v>
      </c>
      <c r="M29" s="8">
        <f>H29/(F29*0.75)</f>
        <v>95.733333333333334</v>
      </c>
      <c r="N29" s="8">
        <f>I29/(F29*0.75)</f>
        <v>133.86666666666667</v>
      </c>
      <c r="O29" s="8">
        <f>J29/(F29*0.75)</f>
        <v>765.33333333333337</v>
      </c>
      <c r="P29" s="8">
        <f>K29/(F29*0.75)</f>
        <v>559.4666666666667</v>
      </c>
      <c r="Q29" s="8">
        <f>L29/(F29*0.75)</f>
        <v>720</v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 ht="18.95" customHeight="1">
      <c r="A30" s="2">
        <v>69034</v>
      </c>
      <c r="B30" s="2">
        <v>3271814030</v>
      </c>
      <c r="C30" s="4">
        <v>34</v>
      </c>
      <c r="D30" s="15"/>
      <c r="E30" s="6">
        <v>4</v>
      </c>
      <c r="F30" s="41">
        <v>25.9</v>
      </c>
      <c r="G30" s="41">
        <v>24.7</v>
      </c>
      <c r="H30" s="8">
        <v>12219</v>
      </c>
      <c r="I30" s="8">
        <v>1657</v>
      </c>
      <c r="J30" s="8">
        <v>16823</v>
      </c>
      <c r="K30" s="37">
        <v>11833</v>
      </c>
      <c r="L30" s="8">
        <v>6242</v>
      </c>
      <c r="M30" s="8">
        <f>H30/(F30*0.75)</f>
        <v>629.0347490347491</v>
      </c>
      <c r="N30" s="8">
        <f>I30/(F30*0.75)</f>
        <v>85.302445302445321</v>
      </c>
      <c r="O30" s="8">
        <f>J30/(F30*0.75)</f>
        <v>866.04890604890613</v>
      </c>
      <c r="P30" s="8">
        <f>K30/(F30*0.75)</f>
        <v>609.16344916344929</v>
      </c>
      <c r="Q30" s="8">
        <f>L30/(F30*0.75)</f>
        <v>321.33848133848136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35" ht="18.95" customHeight="1">
      <c r="A31" s="2">
        <v>69034</v>
      </c>
      <c r="B31" s="2">
        <v>3271811000</v>
      </c>
      <c r="C31" s="4">
        <v>34</v>
      </c>
      <c r="D31" s="15"/>
      <c r="E31" s="6">
        <v>4</v>
      </c>
      <c r="F31" s="41">
        <v>47.7</v>
      </c>
      <c r="G31" s="41">
        <v>47.7</v>
      </c>
      <c r="H31" s="8">
        <v>18800</v>
      </c>
      <c r="I31" s="8">
        <v>32720</v>
      </c>
      <c r="J31" s="8">
        <v>38343</v>
      </c>
      <c r="K31" s="37">
        <v>23855</v>
      </c>
      <c r="L31" s="8">
        <v>10614</v>
      </c>
      <c r="M31" s="8">
        <f>H31/(F31*0.75)</f>
        <v>525.50663871418578</v>
      </c>
      <c r="N31" s="8">
        <f>I31/(F31*0.75)</f>
        <v>914.60517120894463</v>
      </c>
      <c r="O31" s="8">
        <f>J31/(F31*0.75)</f>
        <v>1071.7819706498949</v>
      </c>
      <c r="P31" s="8">
        <f>K31/(F31*0.75)</f>
        <v>666.80642907057995</v>
      </c>
      <c r="Q31" s="8">
        <f>L31/(F31*0.75)</f>
        <v>296.68763102725364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35" ht="18.95" customHeight="1">
      <c r="A32" s="2">
        <v>69034</v>
      </c>
      <c r="B32" s="2">
        <v>3272811040</v>
      </c>
      <c r="C32" s="4">
        <v>34</v>
      </c>
      <c r="D32" s="15"/>
      <c r="E32" s="6">
        <v>4</v>
      </c>
      <c r="F32" s="41">
        <v>35.200000000000003</v>
      </c>
      <c r="G32" s="41">
        <v>35.799999999999997</v>
      </c>
      <c r="H32" s="8">
        <v>20411</v>
      </c>
      <c r="I32" s="8">
        <v>31679</v>
      </c>
      <c r="J32" s="8">
        <v>48489</v>
      </c>
      <c r="K32" s="37">
        <v>24419</v>
      </c>
      <c r="L32" s="8">
        <v>20814</v>
      </c>
      <c r="M32" s="8">
        <f>H32/(F32*0.75)</f>
        <v>773.14393939393938</v>
      </c>
      <c r="N32" s="8">
        <f>I32/(F32*0.75)</f>
        <v>1199.962121212121</v>
      </c>
      <c r="O32" s="8">
        <f>J32/(F32*0.75)</f>
        <v>1836.7045454545453</v>
      </c>
      <c r="P32" s="8">
        <f>K32/(F32*0.75)</f>
        <v>924.96212121212113</v>
      </c>
      <c r="Q32" s="8">
        <f>L32/(F32*0.75)</f>
        <v>788.40909090909088</v>
      </c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ht="18.95" customHeight="1">
      <c r="A33" s="2">
        <v>69022</v>
      </c>
      <c r="B33" s="2">
        <v>7253111010</v>
      </c>
      <c r="C33" s="4">
        <v>36</v>
      </c>
      <c r="D33" s="15"/>
      <c r="E33" s="6">
        <v>4</v>
      </c>
      <c r="F33" s="41">
        <v>5</v>
      </c>
      <c r="G33" s="41">
        <v>5</v>
      </c>
      <c r="H33" s="8">
        <v>3407</v>
      </c>
      <c r="I33" s="8">
        <v>3368</v>
      </c>
      <c r="J33" s="8">
        <v>5119</v>
      </c>
      <c r="K33" s="37">
        <v>2284</v>
      </c>
      <c r="L33" s="8">
        <v>2172</v>
      </c>
      <c r="M33" s="8">
        <f>H33/(F33*0.75)</f>
        <v>908.5333333333333</v>
      </c>
      <c r="N33" s="8">
        <f>I33/(F33*0.75)</f>
        <v>898.13333333333333</v>
      </c>
      <c r="O33" s="8">
        <f>J33/(F33*0.75)</f>
        <v>1365.0666666666666</v>
      </c>
      <c r="P33" s="8">
        <f>K33/(F33*0.75)</f>
        <v>609.06666666666672</v>
      </c>
      <c r="Q33" s="8">
        <f>L33/(F33*0.75)</f>
        <v>579.20000000000005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18.95" customHeight="1">
      <c r="A34" s="2">
        <v>69001</v>
      </c>
      <c r="B34" s="2">
        <v>4302411000</v>
      </c>
      <c r="C34" s="4">
        <v>32</v>
      </c>
      <c r="D34" s="15"/>
      <c r="E34" s="6">
        <v>4</v>
      </c>
      <c r="F34" s="41">
        <v>73</v>
      </c>
      <c r="G34" s="41">
        <v>73</v>
      </c>
      <c r="H34" s="8">
        <v>50942</v>
      </c>
      <c r="I34" s="8">
        <v>66560</v>
      </c>
      <c r="J34" s="8">
        <v>85600</v>
      </c>
      <c r="K34" s="37">
        <v>60960</v>
      </c>
      <c r="L34" s="8">
        <v>44880</v>
      </c>
      <c r="M34" s="8">
        <f>H34/(F34*0.75)</f>
        <v>930.44748858447485</v>
      </c>
      <c r="N34" s="8">
        <f>I34/(F34*0.75)</f>
        <v>1215.7077625570776</v>
      </c>
      <c r="O34" s="8">
        <f>J34/(F34*0.75)</f>
        <v>1563.4703196347032</v>
      </c>
      <c r="P34" s="8">
        <f>K34/(F34*0.75)</f>
        <v>1113.4246575342465</v>
      </c>
      <c r="Q34" s="8">
        <f>L34/(F34*0.75)</f>
        <v>819.72602739726028</v>
      </c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18.95" customHeight="1">
      <c r="A35" s="2">
        <v>69025</v>
      </c>
      <c r="B35" s="2">
        <v>8281214001</v>
      </c>
      <c r="C35" s="4">
        <v>37</v>
      </c>
      <c r="D35" s="15"/>
      <c r="E35" s="6">
        <v>4</v>
      </c>
      <c r="F35" s="41">
        <v>130.9</v>
      </c>
      <c r="G35" s="41">
        <v>132</v>
      </c>
      <c r="H35" s="8">
        <v>82480</v>
      </c>
      <c r="I35" s="8">
        <v>90160</v>
      </c>
      <c r="J35" s="8">
        <v>145280</v>
      </c>
      <c r="K35" s="37">
        <v>73600</v>
      </c>
      <c r="L35" s="8">
        <v>36880</v>
      </c>
      <c r="M35" s="8">
        <f>H35/(F35*0.75)</f>
        <v>840.13241660300469</v>
      </c>
      <c r="N35" s="8">
        <f>I35/(F35*0.75)</f>
        <v>918.36007130124767</v>
      </c>
      <c r="O35" s="8">
        <f>J35/(F35*0.75)</f>
        <v>1479.8064680417619</v>
      </c>
      <c r="P35" s="8">
        <f>K35/(F35*0.75)</f>
        <v>749.68169085816135</v>
      </c>
      <c r="Q35" s="8">
        <f>L35/(F35*0.75)</f>
        <v>375.65571683218735</v>
      </c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ht="18.95" customHeight="1">
      <c r="A36" s="2">
        <v>69025</v>
      </c>
      <c r="B36" s="2">
        <v>8280112020</v>
      </c>
      <c r="C36" s="4">
        <v>36</v>
      </c>
      <c r="D36" s="5"/>
      <c r="E36" s="6">
        <v>4</v>
      </c>
      <c r="F36" s="41">
        <v>6</v>
      </c>
      <c r="G36" s="41">
        <v>6</v>
      </c>
      <c r="H36" s="8">
        <v>1108</v>
      </c>
      <c r="I36" s="8">
        <v>1189</v>
      </c>
      <c r="J36" s="8">
        <v>1515</v>
      </c>
      <c r="K36" s="37">
        <v>905</v>
      </c>
      <c r="L36" s="8">
        <v>351</v>
      </c>
      <c r="M36" s="8">
        <f>H36/(F36*0.75)</f>
        <v>246.22222222222223</v>
      </c>
      <c r="N36" s="8">
        <f>I36/(F36*0.75)</f>
        <v>264.22222222222223</v>
      </c>
      <c r="O36" s="8">
        <f>J36/(F36*0.75)</f>
        <v>336.66666666666669</v>
      </c>
      <c r="P36" s="8">
        <f>K36/(F36*0.75)</f>
        <v>201.11111111111111</v>
      </c>
      <c r="Q36" s="8">
        <f>L36/(F36*0.75)</f>
        <v>78</v>
      </c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ht="18.95" customHeight="1">
      <c r="A37" s="2">
        <v>69025</v>
      </c>
      <c r="B37" s="2">
        <v>8282612000</v>
      </c>
      <c r="C37" s="4">
        <v>32</v>
      </c>
      <c r="D37" s="15"/>
      <c r="E37" s="6">
        <v>4</v>
      </c>
      <c r="F37" s="41">
        <v>106.2</v>
      </c>
      <c r="G37" s="41">
        <v>107.3</v>
      </c>
      <c r="H37" s="8">
        <v>21360</v>
      </c>
      <c r="I37" s="8">
        <v>23360</v>
      </c>
      <c r="J37" s="8">
        <v>48400</v>
      </c>
      <c r="K37" s="37">
        <v>18800</v>
      </c>
      <c r="L37" s="8">
        <v>17360</v>
      </c>
      <c r="M37" s="8">
        <f>H37/(F37*0.75)</f>
        <v>268.17325800376648</v>
      </c>
      <c r="N37" s="8">
        <f>I37/(F37*0.75)</f>
        <v>293.28311362209666</v>
      </c>
      <c r="O37" s="8">
        <f>J37/(F37*0.75)</f>
        <v>607.65850596359064</v>
      </c>
      <c r="P37" s="8">
        <f>K37/(F37*0.75)</f>
        <v>236.03264281230381</v>
      </c>
      <c r="Q37" s="8">
        <f>L37/(F37*0.75)</f>
        <v>217.95354676710608</v>
      </c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18.95" customHeight="1">
      <c r="A38" s="2">
        <v>69038</v>
      </c>
      <c r="B38" s="40">
        <v>9312311000</v>
      </c>
      <c r="C38" s="4">
        <v>34</v>
      </c>
      <c r="D38" s="15"/>
      <c r="E38" s="6">
        <v>4</v>
      </c>
      <c r="F38" s="41">
        <v>112.4</v>
      </c>
      <c r="G38" s="41">
        <v>125</v>
      </c>
      <c r="H38" s="8">
        <v>69300</v>
      </c>
      <c r="I38" s="8"/>
      <c r="J38" s="8"/>
      <c r="K38" s="37"/>
      <c r="L38" s="8"/>
      <c r="M38" s="8">
        <f>H38/(F38*0.75)</f>
        <v>822.06405693950171</v>
      </c>
      <c r="N38" s="8">
        <f>I38/(F38*0.75)</f>
        <v>0</v>
      </c>
      <c r="O38" s="8">
        <f>J38/(F38*0.75)</f>
        <v>0</v>
      </c>
      <c r="P38" s="8">
        <f>K38/(F38*0.75)</f>
        <v>0</v>
      </c>
      <c r="Q38" s="8">
        <f>L38/(F38*0.75)</f>
        <v>0</v>
      </c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8.95" customHeight="1">
      <c r="A39" s="2">
        <v>69038</v>
      </c>
      <c r="B39" s="40">
        <v>9312312020</v>
      </c>
      <c r="C39" s="4">
        <v>34</v>
      </c>
      <c r="D39" s="15"/>
      <c r="E39" s="6">
        <v>4</v>
      </c>
      <c r="F39" s="41">
        <v>133.6</v>
      </c>
      <c r="G39" s="41">
        <v>125</v>
      </c>
      <c r="H39" s="8">
        <v>72240</v>
      </c>
      <c r="I39" s="8"/>
      <c r="J39" s="8"/>
      <c r="K39" s="37"/>
      <c r="L39" s="8"/>
      <c r="M39" s="8">
        <f>H39/(F39*0.75)</f>
        <v>720.95808383233543</v>
      </c>
      <c r="N39" s="8">
        <f>I39/(F39*0.75)</f>
        <v>0</v>
      </c>
      <c r="O39" s="8">
        <f>J39/(F39*0.75)</f>
        <v>0</v>
      </c>
      <c r="P39" s="8">
        <f>K39/(F39*0.75)</f>
        <v>0</v>
      </c>
      <c r="Q39" s="8">
        <f>L39/(F39*0.75)</f>
        <v>0</v>
      </c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8.95" customHeight="1">
      <c r="A40" s="2">
        <v>68927</v>
      </c>
      <c r="B40" s="2">
        <v>7243214040</v>
      </c>
      <c r="C40" s="4">
        <v>32</v>
      </c>
      <c r="D40" s="15"/>
      <c r="E40" s="6">
        <v>4</v>
      </c>
      <c r="F40" s="41">
        <v>70</v>
      </c>
      <c r="G40" s="41">
        <v>70.400000000000006</v>
      </c>
      <c r="H40" s="8">
        <v>23652</v>
      </c>
      <c r="I40" s="8">
        <v>37009</v>
      </c>
      <c r="J40" s="8">
        <v>28237</v>
      </c>
      <c r="K40" s="37">
        <v>10094</v>
      </c>
      <c r="L40" s="8">
        <v>10237</v>
      </c>
      <c r="M40" s="8">
        <f>H40/(F40*0.75)</f>
        <v>450.51428571428573</v>
      </c>
      <c r="N40" s="8">
        <f>I40/(F40*0.75)</f>
        <v>704.93333333333328</v>
      </c>
      <c r="O40" s="8">
        <f>J40/(F40*0.75)</f>
        <v>537.84761904761899</v>
      </c>
      <c r="P40" s="8">
        <f>K40/(F40*0.75)</f>
        <v>192.26666666666668</v>
      </c>
      <c r="Q40" s="8">
        <f>L40/(F40*0.75)</f>
        <v>194.99047619047619</v>
      </c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18.95" customHeight="1">
      <c r="A41" s="2">
        <v>69170</v>
      </c>
      <c r="B41" s="2">
        <v>9300411000</v>
      </c>
      <c r="C41" s="4">
        <v>37</v>
      </c>
      <c r="D41" s="15"/>
      <c r="E41" s="6">
        <v>4</v>
      </c>
      <c r="F41" s="41">
        <v>112.6</v>
      </c>
      <c r="G41" s="41">
        <v>112.6</v>
      </c>
      <c r="H41" s="8">
        <v>45680</v>
      </c>
      <c r="I41" s="8">
        <v>67920</v>
      </c>
      <c r="J41" s="8">
        <v>88320</v>
      </c>
      <c r="K41" s="37">
        <v>45680</v>
      </c>
      <c r="L41" s="8">
        <v>37760</v>
      </c>
      <c r="M41" s="8">
        <f>H41/(F41*0.75)</f>
        <v>540.91178211959743</v>
      </c>
      <c r="N41" s="8">
        <f>I41/(F41*0.75)</f>
        <v>804.26287744227363</v>
      </c>
      <c r="O41" s="8">
        <f>J41/(F41*0.75)</f>
        <v>1045.8259325044407</v>
      </c>
      <c r="P41" s="8">
        <f>K41/(F41*0.75)</f>
        <v>540.91178211959743</v>
      </c>
      <c r="Q41" s="8">
        <f>L41/(F41*0.75)</f>
        <v>447.1284783895797</v>
      </c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ht="18.95" customHeight="1">
      <c r="A42" s="2">
        <v>69101</v>
      </c>
      <c r="B42" s="2">
        <v>8311114000</v>
      </c>
      <c r="C42" s="4">
        <v>34</v>
      </c>
      <c r="D42" s="15"/>
      <c r="E42" s="6">
        <v>4</v>
      </c>
      <c r="F42" s="41">
        <v>98.6</v>
      </c>
      <c r="G42" s="41">
        <v>97.4</v>
      </c>
      <c r="H42" s="8">
        <v>75600</v>
      </c>
      <c r="I42" s="8">
        <v>58400</v>
      </c>
      <c r="J42" s="8">
        <v>103360</v>
      </c>
      <c r="K42" s="37">
        <v>56880</v>
      </c>
      <c r="L42" s="8">
        <v>57360</v>
      </c>
      <c r="M42" s="8">
        <f>H42/(F42*0.75)</f>
        <v>1022.3123732251523</v>
      </c>
      <c r="N42" s="8">
        <f>I42/(F42*0.75)</f>
        <v>789.72278566599061</v>
      </c>
      <c r="O42" s="8">
        <f>J42/(F42*0.75)</f>
        <v>1397.7011494252877</v>
      </c>
      <c r="P42" s="8">
        <f>K42/(F42*0.75)</f>
        <v>769.16835699797173</v>
      </c>
      <c r="Q42" s="8">
        <f>L42/(F42*0.75)</f>
        <v>775.65922920892501</v>
      </c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ht="18.95" customHeight="1">
      <c r="A43" s="2">
        <v>69028</v>
      </c>
      <c r="B43" s="2">
        <v>7252313001</v>
      </c>
      <c r="C43" s="4">
        <v>36</v>
      </c>
      <c r="D43" s="5"/>
      <c r="E43" s="6">
        <v>4</v>
      </c>
      <c r="F43" s="41">
        <v>5</v>
      </c>
      <c r="G43" s="41">
        <v>5</v>
      </c>
      <c r="H43" s="8">
        <v>851</v>
      </c>
      <c r="I43" s="8">
        <v>779</v>
      </c>
      <c r="J43" s="8">
        <v>1616</v>
      </c>
      <c r="K43" s="37"/>
      <c r="L43" s="8"/>
      <c r="M43" s="8">
        <f>H43/(F43*0.75)</f>
        <v>226.93333333333334</v>
      </c>
      <c r="N43" s="8">
        <f>I43/(F43*0.75)</f>
        <v>207.73333333333332</v>
      </c>
      <c r="O43" s="8">
        <f>J43/(F43*0.75)</f>
        <v>430.93333333333334</v>
      </c>
      <c r="P43" s="8">
        <f>K43/(F43*0.75)</f>
        <v>0</v>
      </c>
      <c r="Q43" s="8">
        <f>L43/(F43*0.75)</f>
        <v>0</v>
      </c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ht="18.95" customHeight="1">
      <c r="A44" s="2">
        <v>69028</v>
      </c>
      <c r="B44" s="2">
        <v>7252711040</v>
      </c>
      <c r="C44" s="4">
        <v>36</v>
      </c>
      <c r="D44" s="5"/>
      <c r="E44" s="6">
        <v>4</v>
      </c>
      <c r="F44" s="41">
        <v>10</v>
      </c>
      <c r="G44" s="41">
        <v>10</v>
      </c>
      <c r="H44" s="8">
        <v>600</v>
      </c>
      <c r="I44" s="8">
        <v>1392</v>
      </c>
      <c r="J44" s="8">
        <v>2245</v>
      </c>
      <c r="K44" s="37">
        <v>986</v>
      </c>
      <c r="L44" s="8">
        <v>1226</v>
      </c>
      <c r="M44" s="8">
        <f>H44/(F44*0.75)</f>
        <v>80</v>
      </c>
      <c r="N44" s="8">
        <f>I44/(F44*0.75)</f>
        <v>185.6</v>
      </c>
      <c r="O44" s="8">
        <f>J44/(F44*0.75)</f>
        <v>299.33333333333331</v>
      </c>
      <c r="P44" s="8">
        <f>K44/(F44*0.75)</f>
        <v>131.46666666666667</v>
      </c>
      <c r="Q44" s="8">
        <f>L44/(F44*0.75)</f>
        <v>163.46666666666667</v>
      </c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ht="18.95" customHeight="1">
      <c r="A45" s="2">
        <v>69028</v>
      </c>
      <c r="B45" s="2">
        <v>7252313000</v>
      </c>
      <c r="C45" s="4">
        <v>34</v>
      </c>
      <c r="D45" s="15"/>
      <c r="E45" s="6">
        <v>4</v>
      </c>
      <c r="F45" s="41">
        <v>10</v>
      </c>
      <c r="G45" s="41">
        <v>10</v>
      </c>
      <c r="H45" s="8">
        <v>27</v>
      </c>
      <c r="I45" s="8">
        <v>11</v>
      </c>
      <c r="J45" s="8">
        <v>225</v>
      </c>
      <c r="K45" s="37">
        <v>3024</v>
      </c>
      <c r="L45" s="8">
        <v>1703</v>
      </c>
      <c r="M45" s="8">
        <f>H45/(F45*0.75)</f>
        <v>3.6</v>
      </c>
      <c r="N45" s="8">
        <f>I45/(F45*0.75)</f>
        <v>1.4666666666666666</v>
      </c>
      <c r="O45" s="8">
        <f>J45/(F45*0.75)</f>
        <v>30</v>
      </c>
      <c r="P45" s="8">
        <f>K45/(F45*0.75)</f>
        <v>403.2</v>
      </c>
      <c r="Q45" s="8">
        <f>L45/(F45*0.75)</f>
        <v>227.06666666666666</v>
      </c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ht="18.95" customHeight="1">
      <c r="A46" s="2">
        <v>69028</v>
      </c>
      <c r="B46" s="2">
        <v>7252812010</v>
      </c>
      <c r="C46" s="4">
        <v>36</v>
      </c>
      <c r="D46" s="15"/>
      <c r="E46" s="6">
        <v>4</v>
      </c>
      <c r="F46" s="41">
        <v>7.5</v>
      </c>
      <c r="G46" s="41">
        <v>7.5</v>
      </c>
      <c r="H46" s="8">
        <v>1137</v>
      </c>
      <c r="I46" s="8">
        <v>1257</v>
      </c>
      <c r="J46" s="8">
        <v>1725</v>
      </c>
      <c r="K46" s="37">
        <v>908</v>
      </c>
      <c r="L46" s="8">
        <v>563</v>
      </c>
      <c r="M46" s="8">
        <f>H46/(F46*0.75)</f>
        <v>202.13333333333333</v>
      </c>
      <c r="N46" s="8">
        <f>I46/(F46*0.75)</f>
        <v>223.46666666666667</v>
      </c>
      <c r="O46" s="8">
        <f>J46/(F46*0.75)</f>
        <v>306.66666666666669</v>
      </c>
      <c r="P46" s="8">
        <f>K46/(F46*0.75)</f>
        <v>161.42222222222222</v>
      </c>
      <c r="Q46" s="8">
        <f>L46/(F46*0.75)</f>
        <v>100.08888888888889</v>
      </c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8.95" customHeight="1">
      <c r="A47" s="2">
        <v>69028</v>
      </c>
      <c r="B47" s="40">
        <v>7252314000</v>
      </c>
      <c r="C47" s="4">
        <v>36</v>
      </c>
      <c r="D47" s="5"/>
      <c r="E47" s="6">
        <v>4</v>
      </c>
      <c r="F47" s="41">
        <v>5</v>
      </c>
      <c r="G47" s="41">
        <v>5</v>
      </c>
      <c r="H47" s="8">
        <v>0</v>
      </c>
      <c r="I47" s="8"/>
      <c r="J47" s="8"/>
      <c r="K47" s="37"/>
      <c r="L47" s="8"/>
      <c r="M47" s="8">
        <f>H47/(F47*0.75)</f>
        <v>0</v>
      </c>
      <c r="N47" s="8">
        <f>I47/(F47*0.75)</f>
        <v>0</v>
      </c>
      <c r="O47" s="8">
        <f>J47/(F47*0.75)</f>
        <v>0</v>
      </c>
      <c r="P47" s="8">
        <f>K47/(F47*0.75)</f>
        <v>0</v>
      </c>
      <c r="Q47" s="8">
        <f>L47/(F47*0.75)</f>
        <v>0</v>
      </c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ht="18.95" customHeight="1">
      <c r="A48" s="2">
        <v>69028</v>
      </c>
      <c r="B48" s="40">
        <v>7252213000</v>
      </c>
      <c r="C48" s="4">
        <v>36</v>
      </c>
      <c r="D48" s="5"/>
      <c r="E48" s="6">
        <v>4</v>
      </c>
      <c r="F48" s="41">
        <v>5</v>
      </c>
      <c r="G48" s="41">
        <v>5</v>
      </c>
      <c r="H48" s="8">
        <v>3</v>
      </c>
      <c r="I48" s="8"/>
      <c r="J48" s="8"/>
      <c r="K48" s="37"/>
      <c r="L48" s="8"/>
      <c r="M48" s="8">
        <f>H48/(F48*0.75)</f>
        <v>0.8</v>
      </c>
      <c r="N48" s="8">
        <f>I48/(F48*0.75)</f>
        <v>0</v>
      </c>
      <c r="O48" s="8">
        <f>J48/(F48*0.75)</f>
        <v>0</v>
      </c>
      <c r="P48" s="8">
        <f>K48/(F48*0.75)</f>
        <v>0</v>
      </c>
      <c r="Q48" s="8">
        <f>L48/(F48*0.75)</f>
        <v>0</v>
      </c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18.95" customHeight="1">
      <c r="A49" s="2">
        <v>69028</v>
      </c>
      <c r="B49" s="40">
        <v>7252811000</v>
      </c>
      <c r="C49" s="4">
        <v>36</v>
      </c>
      <c r="D49" s="5"/>
      <c r="E49" s="6">
        <v>4</v>
      </c>
      <c r="F49" s="41">
        <v>5</v>
      </c>
      <c r="G49" s="41">
        <v>5</v>
      </c>
      <c r="H49" s="8">
        <v>0</v>
      </c>
      <c r="I49" s="8"/>
      <c r="J49" s="8"/>
      <c r="K49" s="37"/>
      <c r="L49" s="8"/>
      <c r="M49" s="8">
        <f>H49/(F49*0.75)</f>
        <v>0</v>
      </c>
      <c r="N49" s="8">
        <f>I49/(F49*0.75)</f>
        <v>0</v>
      </c>
      <c r="O49" s="8">
        <f>J49/(F49*0.75)</f>
        <v>0</v>
      </c>
      <c r="P49" s="8">
        <f>K49/(F49*0.75)</f>
        <v>0</v>
      </c>
      <c r="Q49" s="8">
        <f>L49/(F49*0.75)</f>
        <v>0</v>
      </c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18.95" customHeight="1">
      <c r="A50" s="2">
        <v>69170</v>
      </c>
      <c r="B50" s="2">
        <v>9303412000</v>
      </c>
      <c r="C50" s="4">
        <v>32</v>
      </c>
      <c r="D50" s="15"/>
      <c r="E50" s="6">
        <v>4</v>
      </c>
      <c r="F50" s="41">
        <v>92.3</v>
      </c>
      <c r="G50" s="41">
        <v>94.4</v>
      </c>
      <c r="H50" s="8">
        <v>37160</v>
      </c>
      <c r="I50" s="8">
        <v>34640</v>
      </c>
      <c r="J50" s="8">
        <v>56640</v>
      </c>
      <c r="K50" s="37">
        <v>46800</v>
      </c>
      <c r="L50" s="8">
        <v>27840</v>
      </c>
      <c r="M50" s="8">
        <f>H50/(F50*0.75)</f>
        <v>536.80028891296502</v>
      </c>
      <c r="N50" s="8">
        <f>I50/(F50*0.75)</f>
        <v>500.39725532683281</v>
      </c>
      <c r="O50" s="8">
        <f>J50/(F50*0.75)</f>
        <v>818.20151679306616</v>
      </c>
      <c r="P50" s="8">
        <f>K50/(F50*0.75)</f>
        <v>676.05633802816908</v>
      </c>
      <c r="Q50" s="8">
        <f>L50/(F50*0.75)</f>
        <v>402.16684723726979</v>
      </c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18.95" customHeight="1">
      <c r="A51" s="2">
        <v>69001</v>
      </c>
      <c r="B51" s="2">
        <v>6283512010</v>
      </c>
      <c r="C51" s="4">
        <v>34</v>
      </c>
      <c r="D51" s="15"/>
      <c r="E51" s="6">
        <v>4</v>
      </c>
      <c r="F51" s="41">
        <v>241.4</v>
      </c>
      <c r="G51" s="41">
        <v>245.5</v>
      </c>
      <c r="H51" s="8">
        <v>184981</v>
      </c>
      <c r="I51" s="8">
        <v>281240</v>
      </c>
      <c r="J51" s="8"/>
      <c r="K51" s="37"/>
      <c r="L51" s="8"/>
      <c r="M51" s="8">
        <f>H51/(F51*0.75)</f>
        <v>1021.7122341894503</v>
      </c>
      <c r="N51" s="8">
        <f>I51/(F51*0.75)</f>
        <v>1553.3830433581882</v>
      </c>
      <c r="O51" s="8">
        <f>J51/(F51*0.75)</f>
        <v>0</v>
      </c>
      <c r="P51" s="8">
        <f>K51/(F51*0.75)</f>
        <v>0</v>
      </c>
      <c r="Q51" s="8">
        <f>L51/(F51*0.75)</f>
        <v>0</v>
      </c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8.95" customHeight="1">
      <c r="A52" s="2">
        <v>69001</v>
      </c>
      <c r="B52" s="2">
        <v>6282713020</v>
      </c>
      <c r="C52" s="4">
        <v>34</v>
      </c>
      <c r="D52" s="15"/>
      <c r="E52" s="6">
        <v>4</v>
      </c>
      <c r="F52" s="41">
        <v>112.6</v>
      </c>
      <c r="G52" s="41">
        <v>112.6</v>
      </c>
      <c r="H52" s="8">
        <v>99140</v>
      </c>
      <c r="I52" s="8">
        <v>124880</v>
      </c>
      <c r="J52" s="8">
        <v>168560</v>
      </c>
      <c r="K52" s="37">
        <v>101840</v>
      </c>
      <c r="L52" s="8">
        <v>74240</v>
      </c>
      <c r="M52" s="8">
        <f>H52/(F52*0.75)</f>
        <v>1173.9490822972175</v>
      </c>
      <c r="N52" s="8">
        <f>I52/(F52*0.75)</f>
        <v>1478.7448194197752</v>
      </c>
      <c r="O52" s="8">
        <f>J52/(F52*0.75)</f>
        <v>1995.9739490822974</v>
      </c>
      <c r="P52" s="8">
        <f>K52/(F52*0.75)</f>
        <v>1205.920663114269</v>
      </c>
      <c r="Q52" s="8">
        <f>L52/(F52*0.75)</f>
        <v>879.10005920663127</v>
      </c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8.95" customHeight="1">
      <c r="A53" s="2">
        <v>69001</v>
      </c>
      <c r="B53" s="40">
        <v>5282912040</v>
      </c>
      <c r="C53" s="4">
        <v>34</v>
      </c>
      <c r="D53" s="15"/>
      <c r="E53" s="6">
        <v>4</v>
      </c>
      <c r="F53" s="41">
        <v>132</v>
      </c>
      <c r="G53" s="41">
        <v>135.19999999999999</v>
      </c>
      <c r="H53" s="8">
        <v>94240</v>
      </c>
      <c r="I53" s="8">
        <v>128060</v>
      </c>
      <c r="J53" s="8"/>
      <c r="K53" s="37"/>
      <c r="L53" s="8"/>
      <c r="M53" s="8"/>
      <c r="N53" s="8"/>
      <c r="O53" s="8"/>
      <c r="P53" s="8"/>
      <c r="Q53" s="8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8.95" customHeight="1">
      <c r="A54" s="2">
        <v>69001</v>
      </c>
      <c r="B54" s="40">
        <v>5283012040</v>
      </c>
      <c r="C54" s="4">
        <v>34</v>
      </c>
      <c r="D54" s="15"/>
      <c r="E54" s="6">
        <v>4</v>
      </c>
      <c r="F54" s="41">
        <v>105.7</v>
      </c>
      <c r="G54" s="41">
        <v>105.3</v>
      </c>
      <c r="H54" s="8">
        <v>84900</v>
      </c>
      <c r="I54" s="8">
        <v>123880</v>
      </c>
      <c r="J54" s="8"/>
      <c r="K54" s="37"/>
      <c r="L54" s="8"/>
      <c r="M54" s="8"/>
      <c r="N54" s="8"/>
      <c r="O54" s="8"/>
      <c r="P54" s="8"/>
      <c r="Q54" s="8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ht="18.95" customHeight="1">
      <c r="A55" s="2">
        <v>69001</v>
      </c>
      <c r="B55" s="40">
        <v>5282011010</v>
      </c>
      <c r="C55" s="4">
        <v>34</v>
      </c>
      <c r="D55" s="15"/>
      <c r="E55" s="6">
        <v>4</v>
      </c>
      <c r="F55" s="41">
        <v>98.2</v>
      </c>
      <c r="G55" s="41">
        <v>99</v>
      </c>
      <c r="H55" s="8">
        <v>72236</v>
      </c>
      <c r="I55" s="8">
        <v>112260</v>
      </c>
      <c r="J55" s="8"/>
      <c r="K55" s="37"/>
      <c r="L55" s="8"/>
      <c r="M55" s="8"/>
      <c r="N55" s="8"/>
      <c r="O55" s="8"/>
      <c r="P55" s="8"/>
      <c r="Q55" s="8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18.95" customHeight="1">
      <c r="A56" s="2">
        <v>69001</v>
      </c>
      <c r="B56" s="40">
        <v>6282514020</v>
      </c>
      <c r="C56" s="4">
        <v>32</v>
      </c>
      <c r="D56" s="15"/>
      <c r="E56" s="6">
        <v>4</v>
      </c>
      <c r="F56" s="41">
        <v>122.8</v>
      </c>
      <c r="G56" s="41">
        <v>128.19999999999999</v>
      </c>
      <c r="H56" s="8">
        <v>82800</v>
      </c>
      <c r="I56" s="8">
        <v>116240</v>
      </c>
      <c r="J56" s="8"/>
      <c r="K56" s="37"/>
      <c r="L56" s="8"/>
      <c r="M56" s="8"/>
      <c r="N56" s="8"/>
      <c r="O56" s="8"/>
      <c r="P56" s="8"/>
      <c r="Q56" s="8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 ht="18.95" customHeight="1">
      <c r="A57" s="2">
        <v>69001</v>
      </c>
      <c r="B57" s="2">
        <v>4292414040</v>
      </c>
      <c r="C57" s="4">
        <v>34</v>
      </c>
      <c r="D57" s="15"/>
      <c r="E57" s="6">
        <v>4</v>
      </c>
      <c r="F57" s="41">
        <v>74</v>
      </c>
      <c r="G57" s="41">
        <v>83.7</v>
      </c>
      <c r="H57" s="8">
        <v>10898</v>
      </c>
      <c r="I57" s="8">
        <v>11440</v>
      </c>
      <c r="J57" s="8">
        <v>59920</v>
      </c>
      <c r="K57" s="37">
        <v>24560</v>
      </c>
      <c r="L57" s="8">
        <v>17840</v>
      </c>
      <c r="M57" s="8">
        <f>H57/(F57*0.75)</f>
        <v>196.36036036036037</v>
      </c>
      <c r="N57" s="8">
        <f>I57/(F57*0.75)</f>
        <v>206.12612612612614</v>
      </c>
      <c r="O57" s="8">
        <f>J57/(F57*0.75)</f>
        <v>1079.6396396396397</v>
      </c>
      <c r="P57" s="8">
        <f>K57/(F57*0.75)</f>
        <v>442.52252252252254</v>
      </c>
      <c r="Q57" s="8">
        <f>L57/(F57*0.75)</f>
        <v>321.44144144144144</v>
      </c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 ht="18.95" customHeight="1">
      <c r="A58" s="2">
        <v>69039</v>
      </c>
      <c r="B58" s="2">
        <v>8281314000</v>
      </c>
      <c r="C58" s="4">
        <v>32</v>
      </c>
      <c r="D58" s="15"/>
      <c r="E58" s="6">
        <v>4</v>
      </c>
      <c r="F58" s="41">
        <v>106.2</v>
      </c>
      <c r="G58" s="41">
        <v>106.2</v>
      </c>
      <c r="H58" s="8">
        <v>56670</v>
      </c>
      <c r="I58" s="8">
        <v>73760</v>
      </c>
      <c r="J58" s="8">
        <v>83760</v>
      </c>
      <c r="K58" s="37">
        <v>53920</v>
      </c>
      <c r="L58" s="8">
        <v>48160</v>
      </c>
      <c r="M58" s="8">
        <f>H58/(F58*0.75)</f>
        <v>711.48775894538596</v>
      </c>
      <c r="N58" s="8">
        <f>I58/(F58*0.75)</f>
        <v>926.05147520401749</v>
      </c>
      <c r="O58" s="8">
        <f>J58/(F58*0.75)</f>
        <v>1051.6007532956685</v>
      </c>
      <c r="P58" s="8">
        <f>K58/(F58*0.75)</f>
        <v>676.96170747018198</v>
      </c>
      <c r="Q58" s="8">
        <f>L58/(F58*0.75)</f>
        <v>604.64532328939106</v>
      </c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18.95" customHeight="1">
      <c r="A59" s="2">
        <v>69039</v>
      </c>
      <c r="B59" s="2">
        <v>8273412041</v>
      </c>
      <c r="C59" s="4">
        <v>32</v>
      </c>
      <c r="D59" s="15"/>
      <c r="E59" s="6">
        <v>4</v>
      </c>
      <c r="F59" s="41">
        <v>80.5</v>
      </c>
      <c r="G59" s="41">
        <v>79.400000000000006</v>
      </c>
      <c r="H59" s="8">
        <v>58880</v>
      </c>
      <c r="I59" s="8">
        <v>53440</v>
      </c>
      <c r="J59" s="8">
        <v>79120</v>
      </c>
      <c r="K59" s="37">
        <v>42160</v>
      </c>
      <c r="L59" s="8">
        <v>30960</v>
      </c>
      <c r="M59" s="8">
        <f>H59/(F59*0.75)</f>
        <v>975.23809523809518</v>
      </c>
      <c r="N59" s="8">
        <f>I59/(F59*0.75)</f>
        <v>885.13457556935816</v>
      </c>
      <c r="O59" s="8">
        <f>J59/(F59*0.75)</f>
        <v>1310.4761904761904</v>
      </c>
      <c r="P59" s="8">
        <f>K59/(F59*0.75)</f>
        <v>698.30227743271223</v>
      </c>
      <c r="Q59" s="8">
        <f>L59/(F59*0.75)</f>
        <v>512.79503105590061</v>
      </c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8.95" customHeight="1">
      <c r="A60" s="2">
        <v>69039</v>
      </c>
      <c r="B60" s="2">
        <v>8273413010</v>
      </c>
      <c r="C60" s="4">
        <v>32</v>
      </c>
      <c r="D60" s="15"/>
      <c r="E60" s="6">
        <v>4</v>
      </c>
      <c r="F60" s="41">
        <v>7</v>
      </c>
      <c r="G60" s="41">
        <v>7</v>
      </c>
      <c r="H60" s="8">
        <v>172</v>
      </c>
      <c r="I60" s="8">
        <v>38</v>
      </c>
      <c r="J60" s="8">
        <v>0</v>
      </c>
      <c r="K60" s="37">
        <v>0</v>
      </c>
      <c r="L60" s="8"/>
      <c r="M60" s="8">
        <f>H60/(F60*0.75)</f>
        <v>32.761904761904759</v>
      </c>
      <c r="N60" s="8">
        <f>I60/(F60*0.75)</f>
        <v>7.2380952380952381</v>
      </c>
      <c r="O60" s="8">
        <f>J60/(F60*0.75)</f>
        <v>0</v>
      </c>
      <c r="P60" s="8">
        <f>K60/(F60*0.75)</f>
        <v>0</v>
      </c>
      <c r="Q60" s="8">
        <f>L60/(F60*0.75)</f>
        <v>0</v>
      </c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ht="18.95" customHeight="1">
      <c r="A61" s="2">
        <v>69039</v>
      </c>
      <c r="B61" s="2">
        <v>7270314000</v>
      </c>
      <c r="C61" s="14">
        <v>36</v>
      </c>
      <c r="D61" s="15">
        <v>86</v>
      </c>
      <c r="E61" s="6">
        <v>1</v>
      </c>
      <c r="F61" s="41">
        <v>9</v>
      </c>
      <c r="G61" s="41">
        <v>9</v>
      </c>
      <c r="H61" s="8">
        <v>1635</v>
      </c>
      <c r="I61" s="8">
        <v>1877</v>
      </c>
      <c r="J61" s="8">
        <v>2014</v>
      </c>
      <c r="K61" s="37">
        <v>1196</v>
      </c>
      <c r="L61" s="8">
        <v>943</v>
      </c>
      <c r="M61" s="8">
        <f>H61/(F61*0.75)</f>
        <v>242.22222222222223</v>
      </c>
      <c r="N61" s="8">
        <f>I61/(F61*0.75)</f>
        <v>278.07407407407408</v>
      </c>
      <c r="O61" s="8">
        <f>J61/(F61*0.75)</f>
        <v>298.37037037037038</v>
      </c>
      <c r="P61" s="8">
        <f>K61/(F61*0.75)</f>
        <v>177.18518518518519</v>
      </c>
      <c r="Q61" s="8">
        <f>L61/(F61*0.75)</f>
        <v>139.7037037037037</v>
      </c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ht="18.95" customHeight="1">
      <c r="A62" s="2">
        <v>69039</v>
      </c>
      <c r="B62" s="2">
        <v>8273412001</v>
      </c>
      <c r="C62" s="4">
        <v>30</v>
      </c>
      <c r="D62" s="15"/>
      <c r="E62" s="6">
        <v>4</v>
      </c>
      <c r="F62" s="41">
        <v>10</v>
      </c>
      <c r="G62" s="41">
        <v>10</v>
      </c>
      <c r="H62" s="8">
        <v>486</v>
      </c>
      <c r="I62" s="8">
        <v>409</v>
      </c>
      <c r="J62" s="8">
        <v>612</v>
      </c>
      <c r="K62" s="37">
        <v>473</v>
      </c>
      <c r="L62" s="8">
        <v>0</v>
      </c>
      <c r="M62" s="8">
        <f>H62/(F62*0.75)</f>
        <v>64.8</v>
      </c>
      <c r="N62" s="8">
        <f>I62/(F62*0.75)</f>
        <v>54.533333333333331</v>
      </c>
      <c r="O62" s="8">
        <f>J62/(F62*0.75)</f>
        <v>81.599999999999994</v>
      </c>
      <c r="P62" s="8">
        <f>K62/(F62*0.75)</f>
        <v>63.06666666666667</v>
      </c>
      <c r="Q62" s="8">
        <f>L62/(F62*0.75)</f>
        <v>0</v>
      </c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8.95" customHeight="1">
      <c r="A63" s="2">
        <v>69001</v>
      </c>
      <c r="B63" s="2">
        <v>5292014040</v>
      </c>
      <c r="C63" s="4">
        <v>31</v>
      </c>
      <c r="E63" s="6">
        <v>4</v>
      </c>
      <c r="F63" s="41">
        <v>65.400000000000006</v>
      </c>
      <c r="G63" s="41">
        <v>65.400000000000006</v>
      </c>
      <c r="H63" s="8">
        <v>49043</v>
      </c>
      <c r="I63" s="8">
        <v>39040</v>
      </c>
      <c r="J63" s="42">
        <v>78640</v>
      </c>
      <c r="K63" s="37">
        <v>30320</v>
      </c>
      <c r="L63" s="8">
        <v>46400</v>
      </c>
      <c r="M63" s="8">
        <f>H63/(F63*0.75)</f>
        <v>999.85728848114161</v>
      </c>
      <c r="N63" s="8">
        <f>I63/(F63*0.75)</f>
        <v>795.92252803261965</v>
      </c>
      <c r="O63" s="8">
        <f>J63/(F63*0.75)</f>
        <v>1603.261977573904</v>
      </c>
      <c r="P63" s="8">
        <f>K63/(F63*0.75)</f>
        <v>618.14475025484194</v>
      </c>
      <c r="Q63" s="8">
        <f>L63/(F63*0.75)</f>
        <v>945.97349643221196</v>
      </c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18.95" customHeight="1">
      <c r="A64" s="2">
        <v>69001</v>
      </c>
      <c r="B64" s="2">
        <v>5290612030</v>
      </c>
      <c r="C64" s="4">
        <v>34</v>
      </c>
      <c r="D64" s="15"/>
      <c r="E64" s="6">
        <v>4</v>
      </c>
      <c r="F64" s="41">
        <v>125.5</v>
      </c>
      <c r="G64" s="41">
        <v>125.5</v>
      </c>
      <c r="H64" s="8">
        <v>103920</v>
      </c>
      <c r="I64" s="8">
        <v>133680</v>
      </c>
      <c r="J64" s="42">
        <v>188960</v>
      </c>
      <c r="K64" s="37">
        <v>98880</v>
      </c>
      <c r="L64" s="8">
        <v>106480</v>
      </c>
      <c r="M64" s="8">
        <f>H64/(F64*0.75)</f>
        <v>1104.0637450199204</v>
      </c>
      <c r="N64" s="8">
        <f>I64/(F64*0.75)</f>
        <v>1420.2390438247012</v>
      </c>
      <c r="O64" s="8">
        <f>J64/(F64*0.75)</f>
        <v>2007.5431606905711</v>
      </c>
      <c r="P64" s="8">
        <f>K64/(F64*0.75)</f>
        <v>1050.5179282868526</v>
      </c>
      <c r="Q64" s="8">
        <f>L64/(F64*0.75)</f>
        <v>1131.261620185923</v>
      </c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ht="18.95" customHeight="1">
      <c r="A65" s="2">
        <v>69001</v>
      </c>
      <c r="B65" s="2">
        <v>5290613030</v>
      </c>
      <c r="C65" s="4">
        <v>34</v>
      </c>
      <c r="D65" s="15"/>
      <c r="E65" s="6">
        <v>4</v>
      </c>
      <c r="F65" s="41">
        <v>7.5</v>
      </c>
      <c r="G65" s="41">
        <v>7.5</v>
      </c>
      <c r="H65" s="8">
        <v>2547</v>
      </c>
      <c r="I65" s="8">
        <v>0</v>
      </c>
      <c r="J65" s="42">
        <v>0</v>
      </c>
      <c r="K65" s="37">
        <v>0</v>
      </c>
      <c r="L65" s="8"/>
      <c r="M65" s="8">
        <f>H65/(F65*0.75)</f>
        <v>452.8</v>
      </c>
      <c r="N65" s="8">
        <f>I65/(F65*0.75)</f>
        <v>0</v>
      </c>
      <c r="O65" s="8">
        <f>J65/(F65*0.75)</f>
        <v>0</v>
      </c>
      <c r="P65" s="8">
        <f>K65/(F65*0.75)</f>
        <v>0</v>
      </c>
      <c r="Q65" s="8">
        <f>L65/(F65*0.75)</f>
        <v>0</v>
      </c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18.95" customHeight="1">
      <c r="A66" s="2">
        <v>69001</v>
      </c>
      <c r="B66" s="2">
        <v>5291812032</v>
      </c>
      <c r="C66" s="4">
        <v>32</v>
      </c>
      <c r="D66" s="15"/>
      <c r="E66" s="34">
        <v>4</v>
      </c>
      <c r="F66" s="41">
        <v>95.5</v>
      </c>
      <c r="G66" s="41">
        <v>98.7</v>
      </c>
      <c r="H66" s="8">
        <v>20480</v>
      </c>
      <c r="I66" s="8">
        <v>30240</v>
      </c>
      <c r="J66" s="8">
        <v>105840</v>
      </c>
      <c r="K66" s="37">
        <v>56720</v>
      </c>
      <c r="L66" s="8">
        <v>65840</v>
      </c>
      <c r="M66" s="8">
        <f>H66/(F66*0.75)</f>
        <v>285.93368237347295</v>
      </c>
      <c r="N66" s="8">
        <f>I66/(F66*0.75)</f>
        <v>422.19895287958116</v>
      </c>
      <c r="O66" s="8">
        <f>J66/(F66*0.75)</f>
        <v>1477.696335078534</v>
      </c>
      <c r="P66" s="8">
        <f>K66/(F66*0.75)</f>
        <v>791.90226876090753</v>
      </c>
      <c r="Q66" s="8">
        <f>L66/(F66*0.75)</f>
        <v>919.23211169284468</v>
      </c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18.95" customHeight="1">
      <c r="A67" s="2">
        <v>69001</v>
      </c>
      <c r="B67" s="2">
        <v>5291813020</v>
      </c>
      <c r="C67" s="4">
        <v>32</v>
      </c>
      <c r="D67" s="15"/>
      <c r="E67" s="6">
        <v>4</v>
      </c>
      <c r="F67" s="41">
        <v>89</v>
      </c>
      <c r="G67" s="41">
        <v>90.1</v>
      </c>
      <c r="H67" s="8">
        <v>45600</v>
      </c>
      <c r="I67" s="8">
        <v>77520</v>
      </c>
      <c r="J67" s="8">
        <v>90880</v>
      </c>
      <c r="K67" s="37">
        <v>40720</v>
      </c>
      <c r="L67" s="8">
        <v>32800</v>
      </c>
      <c r="M67" s="8">
        <f>H67/(F67*0.75)</f>
        <v>683.14606741573039</v>
      </c>
      <c r="N67" s="8">
        <f>I67/(F67*0.75)</f>
        <v>1161.3483146067415</v>
      </c>
      <c r="O67" s="8">
        <f>J67/(F67*0.75)</f>
        <v>1361.4981273408239</v>
      </c>
      <c r="P67" s="8">
        <f>K67/(F67*0.75)</f>
        <v>610.0374531835206</v>
      </c>
      <c r="Q67" s="8">
        <f>L67/(F67*0.75)</f>
        <v>491.38576779026215</v>
      </c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ht="18.95" customHeight="1">
      <c r="A68" s="2">
        <v>69001</v>
      </c>
      <c r="B68" s="2">
        <v>4292211040</v>
      </c>
      <c r="C68" s="4">
        <v>31</v>
      </c>
      <c r="D68" s="15"/>
      <c r="E68" s="6">
        <v>4</v>
      </c>
      <c r="F68" s="41">
        <v>44.5</v>
      </c>
      <c r="G68" s="41">
        <v>44.5</v>
      </c>
      <c r="H68" s="8">
        <v>12928</v>
      </c>
      <c r="I68" s="8">
        <v>7331</v>
      </c>
      <c r="J68" s="8">
        <v>12804</v>
      </c>
      <c r="K68" s="37">
        <v>5363</v>
      </c>
      <c r="L68" s="8">
        <v>5936</v>
      </c>
      <c r="M68" s="8">
        <f>H68/(F68*0.75)</f>
        <v>387.35580524344567</v>
      </c>
      <c r="N68" s="8">
        <f>I68/(F68*0.75)</f>
        <v>219.65543071161048</v>
      </c>
      <c r="O68" s="8">
        <f>J68/(F68*0.75)</f>
        <v>383.64044943820227</v>
      </c>
      <c r="P68" s="8">
        <f>K68/(F68*0.75)</f>
        <v>160.68913857677902</v>
      </c>
      <c r="Q68" s="8">
        <f>L68/(F68*0.75)</f>
        <v>177.85767790262173</v>
      </c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18.95" customHeight="1">
      <c r="A69" s="2">
        <v>69001</v>
      </c>
      <c r="B69" s="2">
        <v>4292211022</v>
      </c>
      <c r="C69" s="4">
        <v>34</v>
      </c>
      <c r="D69" s="15"/>
      <c r="E69" s="6">
        <v>4</v>
      </c>
      <c r="F69" s="41">
        <v>73</v>
      </c>
      <c r="G69" s="41">
        <v>73</v>
      </c>
      <c r="H69" s="8">
        <v>22320</v>
      </c>
      <c r="I69" s="8">
        <v>31600</v>
      </c>
      <c r="J69" s="8">
        <v>38080</v>
      </c>
      <c r="K69" s="37">
        <v>24560</v>
      </c>
      <c r="L69" s="8">
        <v>19440</v>
      </c>
      <c r="M69" s="8">
        <f>H69/(F69*0.75)</f>
        <v>407.67123287671234</v>
      </c>
      <c r="N69" s="8">
        <f>I69/(F69*0.75)</f>
        <v>577.16894977168954</v>
      </c>
      <c r="O69" s="8">
        <f>J69/(F69*0.75)</f>
        <v>695.52511415525112</v>
      </c>
      <c r="P69" s="8">
        <f>K69/(F69*0.75)</f>
        <v>448.58447488584477</v>
      </c>
      <c r="Q69" s="8">
        <f>L69/(F69*0.75)</f>
        <v>355.06849315068496</v>
      </c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8.95" customHeight="1">
      <c r="A70" s="2">
        <v>69001</v>
      </c>
      <c r="B70" s="2">
        <v>4292314000</v>
      </c>
      <c r="C70" s="4">
        <v>31</v>
      </c>
      <c r="D70" s="15"/>
      <c r="E70" s="6">
        <v>4</v>
      </c>
      <c r="F70" s="41">
        <v>26.6</v>
      </c>
      <c r="G70" s="41">
        <v>31.5</v>
      </c>
      <c r="H70" s="8">
        <v>5994</v>
      </c>
      <c r="I70" s="8">
        <v>0</v>
      </c>
      <c r="J70" s="8">
        <v>20748</v>
      </c>
      <c r="K70" s="37">
        <v>9663</v>
      </c>
      <c r="L70" s="8">
        <v>10277</v>
      </c>
      <c r="M70" s="8">
        <f>H70/(F70*0.75)</f>
        <v>300.45112781954884</v>
      </c>
      <c r="N70" s="8">
        <f>I70/(F70*0.75)</f>
        <v>0</v>
      </c>
      <c r="O70" s="8">
        <f>J70/(F70*0.75)</f>
        <v>1039.9999999999998</v>
      </c>
      <c r="P70" s="8">
        <f>K70/(F70*0.75)</f>
        <v>484.36090225563902</v>
      </c>
      <c r="Q70" s="8">
        <f>L70/(F70*0.75)</f>
        <v>515.13784461152875</v>
      </c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18.95" customHeight="1">
      <c r="A71" s="2">
        <v>69350</v>
      </c>
      <c r="B71" s="2">
        <v>8281014000</v>
      </c>
      <c r="C71" s="4">
        <v>31</v>
      </c>
      <c r="D71" s="15"/>
      <c r="E71" s="6">
        <v>4</v>
      </c>
      <c r="F71" s="41">
        <v>103</v>
      </c>
      <c r="G71" s="41">
        <v>100</v>
      </c>
      <c r="H71" s="8">
        <v>73367</v>
      </c>
      <c r="I71" s="8">
        <v>1808</v>
      </c>
      <c r="J71" s="8">
        <v>1895</v>
      </c>
      <c r="K71" s="37">
        <v>1145</v>
      </c>
      <c r="L71" s="8">
        <v>876</v>
      </c>
      <c r="M71" s="8">
        <f>H71/(F71*0.75)</f>
        <v>949.73462783171522</v>
      </c>
      <c r="N71" s="8">
        <f>I71/(F71*0.75)</f>
        <v>23.404530744336569</v>
      </c>
      <c r="O71" s="8">
        <f>J71/(F71*0.75)</f>
        <v>24.53074433656958</v>
      </c>
      <c r="P71" s="8">
        <f>K71/(F71*0.75)</f>
        <v>14.822006472491909</v>
      </c>
      <c r="Q71" s="8">
        <f>L71/(F71*0.75)</f>
        <v>11.339805825242719</v>
      </c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ht="18.95" customHeight="1">
      <c r="A72" s="2">
        <v>69350</v>
      </c>
      <c r="B72" s="2">
        <v>8281011000</v>
      </c>
      <c r="C72" s="4">
        <v>36</v>
      </c>
      <c r="D72" s="5"/>
      <c r="E72" s="6">
        <v>4</v>
      </c>
      <c r="F72" s="41">
        <v>7</v>
      </c>
      <c r="G72" s="41">
        <v>7</v>
      </c>
      <c r="H72" s="8">
        <v>1095</v>
      </c>
      <c r="I72" s="8">
        <v>1524</v>
      </c>
      <c r="J72" s="8">
        <v>2269</v>
      </c>
      <c r="K72" s="37">
        <v>499</v>
      </c>
      <c r="L72" s="8">
        <v>172</v>
      </c>
      <c r="M72" s="8">
        <f>H72/(F72*0.75)</f>
        <v>208.57142857142858</v>
      </c>
      <c r="N72" s="8">
        <f>I72/(F72*0.75)</f>
        <v>290.28571428571428</v>
      </c>
      <c r="O72" s="8">
        <f>J72/(F72*0.75)</f>
        <v>432.1904761904762</v>
      </c>
      <c r="P72" s="8">
        <f>K72/(F72*0.75)</f>
        <v>95.047619047619051</v>
      </c>
      <c r="Q72" s="8">
        <f>L72/(F72*0.75)</f>
        <v>32.761904761904759</v>
      </c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 ht="18.95" customHeight="1">
      <c r="A73" s="2">
        <v>69028</v>
      </c>
      <c r="B73" s="2">
        <v>7242311030</v>
      </c>
      <c r="C73" s="4">
        <v>32</v>
      </c>
      <c r="D73" s="15"/>
      <c r="E73" s="6">
        <v>4</v>
      </c>
      <c r="F73" s="41">
        <v>116.7</v>
      </c>
      <c r="G73" s="41">
        <v>137.6</v>
      </c>
      <c r="H73" s="8">
        <v>57460</v>
      </c>
      <c r="I73" s="8">
        <v>80080</v>
      </c>
      <c r="J73" s="8">
        <v>83420</v>
      </c>
      <c r="K73" s="37">
        <v>29940</v>
      </c>
      <c r="L73" s="8">
        <v>24040</v>
      </c>
      <c r="M73" s="8">
        <f>H73/(F73*0.75)</f>
        <v>656.49814338760348</v>
      </c>
      <c r="N73" s="8">
        <f>I73/(F73*0.75)</f>
        <v>914.93858897457858</v>
      </c>
      <c r="O73" s="8">
        <f>J73/(F73*0.75)</f>
        <v>953.09911453870313</v>
      </c>
      <c r="P73" s="8">
        <f>K73/(F73*0.75)</f>
        <v>342.07369323050557</v>
      </c>
      <c r="Q73" s="8">
        <f>L73/(F73*0.75)</f>
        <v>274.66438160525564</v>
      </c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18.95" customHeight="1">
      <c r="A74" s="2">
        <v>69028</v>
      </c>
      <c r="B74" s="2">
        <v>7242314010</v>
      </c>
      <c r="C74" s="4">
        <v>32</v>
      </c>
      <c r="D74" s="15"/>
      <c r="E74" s="6">
        <v>4</v>
      </c>
      <c r="F74" s="41">
        <v>101.9</v>
      </c>
      <c r="G74" s="41">
        <v>103</v>
      </c>
      <c r="H74" s="8">
        <v>38800</v>
      </c>
      <c r="I74" s="8">
        <v>63520</v>
      </c>
      <c r="J74" s="8">
        <v>70320</v>
      </c>
      <c r="K74" s="37">
        <v>11600</v>
      </c>
      <c r="L74" s="8">
        <v>19040</v>
      </c>
      <c r="M74" s="8">
        <f>H74/(F74*0.75)</f>
        <v>507.68727510631328</v>
      </c>
      <c r="N74" s="8">
        <f>I74/(F74*0.75)</f>
        <v>831.14164213280981</v>
      </c>
      <c r="O74" s="8">
        <f>J74/(F74*0.75)</f>
        <v>920.11776251226684</v>
      </c>
      <c r="P74" s="8">
        <f>K74/(F74*0.75)</f>
        <v>151.78279358848542</v>
      </c>
      <c r="Q74" s="8">
        <f>L74/(F74*0.75)</f>
        <v>249.13313706247951</v>
      </c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18.95" customHeight="1">
      <c r="A75" s="2">
        <v>69034</v>
      </c>
      <c r="B75" s="2">
        <v>4273011030</v>
      </c>
      <c r="C75" s="4">
        <v>31</v>
      </c>
      <c r="D75" s="15"/>
      <c r="E75" s="6">
        <v>4</v>
      </c>
      <c r="F75" s="41">
        <v>47</v>
      </c>
      <c r="G75" s="41">
        <v>47.6</v>
      </c>
      <c r="H75" s="8">
        <v>38303</v>
      </c>
      <c r="I75" s="8">
        <v>55965</v>
      </c>
      <c r="J75" s="42">
        <v>70025</v>
      </c>
      <c r="K75" s="37">
        <v>58738</v>
      </c>
      <c r="L75" s="8">
        <v>49970</v>
      </c>
      <c r="M75" s="8">
        <f>H75/(F75*0.75)</f>
        <v>1086.6099290780141</v>
      </c>
      <c r="N75" s="8">
        <f>I75/(F75*0.75)</f>
        <v>1587.6595744680851</v>
      </c>
      <c r="O75" s="8">
        <f>J75/(F75*0.75)</f>
        <v>1986.5248226950355</v>
      </c>
      <c r="P75" s="8">
        <f>K75/(F75*0.75)</f>
        <v>1666.3262411347519</v>
      </c>
      <c r="Q75" s="8">
        <f>L75/(F75*0.75)</f>
        <v>1417.5886524822695</v>
      </c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8.95" customHeight="1">
      <c r="A76" s="2">
        <v>69034</v>
      </c>
      <c r="B76" s="2">
        <v>4273014021</v>
      </c>
      <c r="C76" s="4">
        <v>31</v>
      </c>
      <c r="D76" s="15"/>
      <c r="E76" s="6">
        <v>4</v>
      </c>
      <c r="F76" s="41">
        <v>21.3</v>
      </c>
      <c r="G76" s="41">
        <v>20.399999999999999</v>
      </c>
      <c r="H76" s="8">
        <v>13542</v>
      </c>
      <c r="I76" s="8">
        <v>18024</v>
      </c>
      <c r="J76" s="42">
        <v>21527</v>
      </c>
      <c r="K76" s="37">
        <v>19575</v>
      </c>
      <c r="L76" s="8">
        <v>20978</v>
      </c>
      <c r="M76" s="8">
        <f>H76/(F76*0.75)</f>
        <v>847.69953051643188</v>
      </c>
      <c r="N76" s="8">
        <f>I76/(F76*0.75)</f>
        <v>1128.262910798122</v>
      </c>
      <c r="O76" s="8">
        <f>J76/(F76*0.75)</f>
        <v>1347.5430359937402</v>
      </c>
      <c r="P76" s="8">
        <f>K76/(F76*0.75)</f>
        <v>1225.3521126760563</v>
      </c>
      <c r="Q76" s="8">
        <f>L76/(F76*0.75)</f>
        <v>1313.1768388106416</v>
      </c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ht="18.95" customHeight="1">
      <c r="A77" s="2">
        <v>69034</v>
      </c>
      <c r="B77" s="2">
        <v>4273014040</v>
      </c>
      <c r="C77" s="4">
        <v>31</v>
      </c>
      <c r="D77" s="15"/>
      <c r="E77" s="6">
        <v>4</v>
      </c>
      <c r="F77" s="41">
        <v>38.5</v>
      </c>
      <c r="G77" s="41">
        <v>40.799999999999997</v>
      </c>
      <c r="H77" s="8">
        <v>29046</v>
      </c>
      <c r="I77" s="8">
        <v>43624</v>
      </c>
      <c r="J77" s="42">
        <v>65641</v>
      </c>
      <c r="K77" s="37">
        <v>58107</v>
      </c>
      <c r="L77" s="8">
        <v>44397</v>
      </c>
      <c r="M77" s="8">
        <f>H77/(F77*0.75)</f>
        <v>1005.922077922078</v>
      </c>
      <c r="N77" s="8">
        <f>I77/(F77*0.75)</f>
        <v>1510.7878787878788</v>
      </c>
      <c r="O77" s="8">
        <f>J77/(F77*0.75)</f>
        <v>2273.2813852813852</v>
      </c>
      <c r="P77" s="8">
        <f>K77/(F77*0.75)</f>
        <v>2012.3636363636363</v>
      </c>
      <c r="Q77" s="8">
        <f>L77/(F77*0.75)</f>
        <v>1537.5584415584415</v>
      </c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ht="18.95" customHeight="1">
      <c r="A78" s="2">
        <v>69034</v>
      </c>
      <c r="B78" s="2">
        <v>4273011040</v>
      </c>
      <c r="C78" s="4">
        <v>31</v>
      </c>
      <c r="D78" s="15"/>
      <c r="E78" s="6">
        <v>4</v>
      </c>
      <c r="F78" s="41">
        <v>27.8</v>
      </c>
      <c r="G78" s="41">
        <v>24.7</v>
      </c>
      <c r="H78" s="8">
        <v>20282</v>
      </c>
      <c r="I78" s="8">
        <v>23979</v>
      </c>
      <c r="J78" s="42">
        <v>40591</v>
      </c>
      <c r="K78" s="37">
        <v>19805</v>
      </c>
      <c r="L78" s="8">
        <v>16468</v>
      </c>
      <c r="M78" s="8">
        <f>H78/(F78*0.75)</f>
        <v>972.75779376498792</v>
      </c>
      <c r="N78" s="8">
        <f>I78/(F78*0.75)</f>
        <v>1150.0719424460431</v>
      </c>
      <c r="O78" s="8">
        <f>J78/(F78*0.75)</f>
        <v>1946.8105515587529</v>
      </c>
      <c r="P78" s="8">
        <f>K78/(F78*0.75)</f>
        <v>949.88009592326136</v>
      </c>
      <c r="Q78" s="8">
        <f>L78/(F78*0.75)</f>
        <v>789.83213429256591</v>
      </c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ht="18.95" customHeight="1">
      <c r="A79" s="2">
        <v>69034</v>
      </c>
      <c r="B79" s="2">
        <v>2272911030</v>
      </c>
      <c r="C79" s="4">
        <v>31</v>
      </c>
      <c r="D79" s="15"/>
      <c r="E79" s="6">
        <v>4</v>
      </c>
      <c r="F79" s="41">
        <v>65.3</v>
      </c>
      <c r="G79" s="41">
        <v>65.5</v>
      </c>
      <c r="H79" s="8">
        <v>31232</v>
      </c>
      <c r="I79" s="8">
        <v>117512</v>
      </c>
      <c r="J79" s="8">
        <v>74747</v>
      </c>
      <c r="K79" s="37"/>
      <c r="L79" s="8"/>
      <c r="M79" s="8">
        <f>H79/(F79*0.75)</f>
        <v>637.71311893823383</v>
      </c>
      <c r="N79" s="8">
        <f>I79/(F79*0.75)</f>
        <v>2399.4282797345586</v>
      </c>
      <c r="O79" s="8">
        <f>J79/(F79*0.75)</f>
        <v>1526.2276671771315</v>
      </c>
      <c r="P79" s="8">
        <f>K79/(F79*0.75)</f>
        <v>0</v>
      </c>
      <c r="Q79" s="8">
        <f>L79/(F79*0.75)</f>
        <v>0</v>
      </c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18.95" customHeight="1">
      <c r="A80" s="2">
        <v>69034</v>
      </c>
      <c r="B80" s="2">
        <v>2272913000</v>
      </c>
      <c r="C80" s="4">
        <v>31</v>
      </c>
      <c r="D80" s="15"/>
      <c r="E80" s="6">
        <v>4</v>
      </c>
      <c r="F80" s="41">
        <v>57.9</v>
      </c>
      <c r="G80" s="41">
        <v>49.4</v>
      </c>
      <c r="H80" s="8">
        <v>52079</v>
      </c>
      <c r="I80" s="8">
        <v>61900</v>
      </c>
      <c r="J80" s="8">
        <v>87801</v>
      </c>
      <c r="K80" s="37"/>
      <c r="L80" s="8"/>
      <c r="M80" s="8">
        <f>H80/(F80*0.75)</f>
        <v>1199.2861255037421</v>
      </c>
      <c r="N80" s="8">
        <f>I80/(F80*0.75)</f>
        <v>1425.4461715601612</v>
      </c>
      <c r="O80" s="8">
        <f>J80/(F80*0.75)</f>
        <v>2021.8998272884285</v>
      </c>
      <c r="P80" s="8">
        <f>K80/(F80*0.75)</f>
        <v>0</v>
      </c>
      <c r="Q80" s="8">
        <f>L80/(F80*0.75)</f>
        <v>0</v>
      </c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18.95" customHeight="1">
      <c r="A81" s="2">
        <v>69034</v>
      </c>
      <c r="B81" s="2">
        <v>4282511020</v>
      </c>
      <c r="C81" s="4">
        <v>31</v>
      </c>
      <c r="D81" s="15"/>
      <c r="E81" s="6">
        <v>4</v>
      </c>
      <c r="F81" s="41">
        <v>30.9</v>
      </c>
      <c r="G81" s="41">
        <v>32.1</v>
      </c>
      <c r="H81" s="8">
        <v>18118</v>
      </c>
      <c r="I81" s="8">
        <v>25505</v>
      </c>
      <c r="J81" s="8">
        <v>41925</v>
      </c>
      <c r="K81" s="37">
        <v>37242</v>
      </c>
      <c r="L81" s="8">
        <v>34114</v>
      </c>
      <c r="M81" s="8">
        <f>H81/(F81*0.75)</f>
        <v>781.79072276159661</v>
      </c>
      <c r="N81" s="8">
        <f>I81/(F81*0.75)</f>
        <v>1100.5393743257823</v>
      </c>
      <c r="O81" s="8">
        <f>J81/(F81*0.75)</f>
        <v>1809.0614886731394</v>
      </c>
      <c r="P81" s="8">
        <f>K81/(F81*0.75)</f>
        <v>1606.9902912621362</v>
      </c>
      <c r="Q81" s="8">
        <f>L81/(F81*0.75)</f>
        <v>1472.0172599784253</v>
      </c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ht="18.95" customHeight="1">
      <c r="A82" s="2">
        <v>69034</v>
      </c>
      <c r="B82" s="2">
        <v>4282514000</v>
      </c>
      <c r="C82" s="4">
        <v>31</v>
      </c>
      <c r="D82" s="15"/>
      <c r="E82" s="6">
        <v>4</v>
      </c>
      <c r="F82" s="41">
        <v>30.6</v>
      </c>
      <c r="G82" s="41">
        <v>32.4</v>
      </c>
      <c r="H82" s="8">
        <v>11939</v>
      </c>
      <c r="I82" s="8">
        <v>23971</v>
      </c>
      <c r="J82" s="8">
        <v>51545</v>
      </c>
      <c r="K82" s="37">
        <v>38572</v>
      </c>
      <c r="L82" s="8">
        <v>33901</v>
      </c>
      <c r="M82" s="8">
        <f>H82/(F82*0.75)</f>
        <v>520.21786492374724</v>
      </c>
      <c r="N82" s="8">
        <f>I82/(F82*0.75)</f>
        <v>1044.4880174291939</v>
      </c>
      <c r="O82" s="8">
        <f>J82/(F82*0.75)</f>
        <v>2245.9694989106752</v>
      </c>
      <c r="P82" s="8">
        <f>K82/(F82*0.75)</f>
        <v>1680.6971677559911</v>
      </c>
      <c r="Q82" s="8">
        <f>L82/(F82*0.75)</f>
        <v>1477.1677559912853</v>
      </c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ht="18.95" customHeight="1">
      <c r="A83" s="2">
        <v>69034</v>
      </c>
      <c r="B83" s="40">
        <v>4281413040</v>
      </c>
      <c r="C83" s="4">
        <v>31</v>
      </c>
      <c r="D83" s="15"/>
      <c r="E83" s="6">
        <v>4</v>
      </c>
      <c r="F83" s="41">
        <v>35.700000000000003</v>
      </c>
      <c r="G83" s="41">
        <v>32.9</v>
      </c>
      <c r="H83" s="8">
        <v>14485</v>
      </c>
      <c r="I83" s="8">
        <v>13787</v>
      </c>
      <c r="J83" s="8"/>
      <c r="K83" s="37"/>
      <c r="L83" s="8"/>
      <c r="M83" s="8">
        <f>H83/(F83*0.75)</f>
        <v>540.98972922502332</v>
      </c>
      <c r="N83" s="8">
        <f>I83/(F83*0.75)</f>
        <v>514.92063492063482</v>
      </c>
      <c r="O83" s="8">
        <f>J83/(F83*0.75)</f>
        <v>0</v>
      </c>
      <c r="P83" s="8">
        <f>K83/(F83*0.75)</f>
        <v>0</v>
      </c>
      <c r="Q83" s="8">
        <f>L83/(F83*0.75)</f>
        <v>0</v>
      </c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ht="18.95" customHeight="1">
      <c r="A84" s="2">
        <v>69034</v>
      </c>
      <c r="B84" s="2">
        <v>5282612030</v>
      </c>
      <c r="C84" s="4">
        <v>32</v>
      </c>
      <c r="D84" s="15"/>
      <c r="E84" s="6">
        <v>4</v>
      </c>
      <c r="F84" s="41">
        <v>110.5</v>
      </c>
      <c r="G84" s="41">
        <v>110.5</v>
      </c>
      <c r="H84" s="8">
        <v>67280</v>
      </c>
      <c r="I84" s="8">
        <v>91440</v>
      </c>
      <c r="J84" s="8">
        <v>134240</v>
      </c>
      <c r="K84" s="37">
        <v>66400</v>
      </c>
      <c r="L84" s="8">
        <v>63600</v>
      </c>
      <c r="M84" s="8">
        <f>H84/(F84*0.75)</f>
        <v>811.82503770739061</v>
      </c>
      <c r="N84" s="8">
        <f>I84/(F84*0.75)</f>
        <v>1103.3484162895927</v>
      </c>
      <c r="O84" s="8">
        <f>J84/(F84*0.75)</f>
        <v>1619.788838612368</v>
      </c>
      <c r="P84" s="8">
        <f>K84/(F84*0.75)</f>
        <v>801.20663650075414</v>
      </c>
      <c r="Q84" s="8">
        <f>L84/(F84*0.75)</f>
        <v>767.42081447963801</v>
      </c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8.95" customHeight="1">
      <c r="A85" s="2">
        <v>69034</v>
      </c>
      <c r="B85" s="2">
        <v>5283511020</v>
      </c>
      <c r="C85" s="4">
        <v>32</v>
      </c>
      <c r="D85" s="15"/>
      <c r="E85" s="6">
        <v>4</v>
      </c>
      <c r="F85" s="41">
        <v>81.5</v>
      </c>
      <c r="G85" s="41">
        <v>81.5</v>
      </c>
      <c r="H85" s="8">
        <v>61131</v>
      </c>
      <c r="I85" s="8">
        <v>47360</v>
      </c>
      <c r="J85" s="8">
        <v>88400</v>
      </c>
      <c r="K85" s="37">
        <v>60000</v>
      </c>
      <c r="L85" s="8">
        <v>60240</v>
      </c>
      <c r="M85" s="8">
        <f>H85/(F85*0.75)</f>
        <v>1000.0981595092024</v>
      </c>
      <c r="N85" s="8">
        <f>I85/(F85*0.75)</f>
        <v>774.80572597137018</v>
      </c>
      <c r="O85" s="8">
        <f>J85/(F85*0.75)</f>
        <v>1446.2167689161554</v>
      </c>
      <c r="P85" s="8">
        <f>K85/(F85*0.75)</f>
        <v>981.59509202453989</v>
      </c>
      <c r="Q85" s="8">
        <f>L85/(F85*0.75)</f>
        <v>985.52147239263809</v>
      </c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8.95" customHeight="1">
      <c r="A86" s="2">
        <v>69034</v>
      </c>
      <c r="B86" s="2">
        <v>5283614000</v>
      </c>
      <c r="C86" s="4">
        <v>34</v>
      </c>
      <c r="D86" s="15"/>
      <c r="E86" s="6">
        <v>4</v>
      </c>
      <c r="F86" s="41">
        <v>132</v>
      </c>
      <c r="G86" s="41">
        <v>132</v>
      </c>
      <c r="H86" s="8">
        <v>96240</v>
      </c>
      <c r="I86" s="8">
        <v>115040</v>
      </c>
      <c r="J86" s="8">
        <v>171520</v>
      </c>
      <c r="K86" s="37">
        <v>113360</v>
      </c>
      <c r="L86" s="8">
        <v>90720</v>
      </c>
      <c r="M86" s="8">
        <f>H86/(F86*0.75)</f>
        <v>972.12121212121212</v>
      </c>
      <c r="N86" s="8">
        <f>I86/(F86*0.75)</f>
        <v>1162.0202020202021</v>
      </c>
      <c r="O86" s="8">
        <f>J86/(F86*0.75)</f>
        <v>1732.5252525252524</v>
      </c>
      <c r="P86" s="8">
        <f>K86/(F86*0.75)</f>
        <v>1145.0505050505051</v>
      </c>
      <c r="Q86" s="8">
        <f>L86/(F86*0.75)</f>
        <v>916.36363636363637</v>
      </c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 ht="18.95" customHeight="1">
      <c r="A87" s="2">
        <v>69034</v>
      </c>
      <c r="B87" s="2">
        <v>3270813001</v>
      </c>
      <c r="C87" s="4">
        <v>32</v>
      </c>
      <c r="D87" s="15"/>
      <c r="E87" s="6">
        <v>4</v>
      </c>
      <c r="F87" s="41">
        <v>15</v>
      </c>
      <c r="G87" s="41">
        <v>15</v>
      </c>
      <c r="H87" s="8">
        <v>2504</v>
      </c>
      <c r="I87" s="8">
        <v>5362</v>
      </c>
      <c r="J87" s="8">
        <v>7100</v>
      </c>
      <c r="K87" s="37">
        <v>3900</v>
      </c>
      <c r="L87" s="8">
        <v>212</v>
      </c>
      <c r="M87" s="8">
        <f>H87/(F87*0.75)</f>
        <v>222.57777777777778</v>
      </c>
      <c r="N87" s="8">
        <f>I87/(F87*0.75)</f>
        <v>476.62222222222221</v>
      </c>
      <c r="O87" s="8">
        <f>J87/(F87*0.75)</f>
        <v>631.11111111111109</v>
      </c>
      <c r="P87" s="8">
        <f>K87/(F87*0.75)</f>
        <v>346.66666666666669</v>
      </c>
      <c r="Q87" s="8">
        <f>L87/(F87*0.75)</f>
        <v>18.844444444444445</v>
      </c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1:35" ht="18.95" customHeight="1">
      <c r="A88" s="2">
        <v>69034</v>
      </c>
      <c r="B88" s="2">
        <v>2280114022</v>
      </c>
      <c r="C88" s="4">
        <v>34</v>
      </c>
      <c r="D88" s="15"/>
      <c r="E88" s="6">
        <v>4</v>
      </c>
      <c r="F88" s="41">
        <v>36.5</v>
      </c>
      <c r="G88" s="41">
        <v>36.5</v>
      </c>
      <c r="H88" s="8">
        <v>18442</v>
      </c>
      <c r="I88" s="8">
        <v>20336</v>
      </c>
      <c r="J88" s="8">
        <v>37555</v>
      </c>
      <c r="K88" s="37">
        <v>20615</v>
      </c>
      <c r="L88" s="8">
        <v>15396</v>
      </c>
      <c r="M88" s="8">
        <f>H88/(F88*0.75)</f>
        <v>673.68036529680364</v>
      </c>
      <c r="N88" s="8">
        <f>I88/(F88*0.75)</f>
        <v>742.86757990867579</v>
      </c>
      <c r="O88" s="8">
        <f>J88/(F88*0.75)</f>
        <v>1371.8721461187215</v>
      </c>
      <c r="P88" s="8">
        <f>K88/(F88*0.75)</f>
        <v>753.05936073059365</v>
      </c>
      <c r="Q88" s="8">
        <f>L88/(F88*0.75)</f>
        <v>562.41095890410963</v>
      </c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 ht="18.95" customHeight="1">
      <c r="A89" s="2">
        <v>69034</v>
      </c>
      <c r="B89" s="2">
        <v>2280114023</v>
      </c>
      <c r="C89" s="4">
        <v>34</v>
      </c>
      <c r="D89" s="15"/>
      <c r="E89" s="6">
        <v>4</v>
      </c>
      <c r="F89" s="41">
        <v>30.9</v>
      </c>
      <c r="G89" s="41">
        <v>30.3</v>
      </c>
      <c r="H89" s="8">
        <v>16423</v>
      </c>
      <c r="I89" s="8">
        <v>14210</v>
      </c>
      <c r="J89" s="8">
        <v>34086</v>
      </c>
      <c r="K89" s="37">
        <v>21106</v>
      </c>
      <c r="L89" s="8">
        <v>16834</v>
      </c>
      <c r="M89" s="8">
        <f>H89/(F89*0.75)</f>
        <v>708.65156418554488</v>
      </c>
      <c r="N89" s="8">
        <f>I89/(F89*0.75)</f>
        <v>613.16073354908315</v>
      </c>
      <c r="O89" s="8">
        <f>J89/(F89*0.75)</f>
        <v>1470.8090614886733</v>
      </c>
      <c r="P89" s="8">
        <f>K89/(F89*0.75)</f>
        <v>910.72276159654814</v>
      </c>
      <c r="Q89" s="8">
        <f>L89/(F89*0.75)</f>
        <v>726.3861920172601</v>
      </c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1:35" ht="18.95" customHeight="1">
      <c r="A90" s="2">
        <v>69034</v>
      </c>
      <c r="B90" s="2">
        <v>4283611000</v>
      </c>
      <c r="C90" s="4">
        <v>31</v>
      </c>
      <c r="D90" s="15"/>
      <c r="E90" s="6">
        <v>4</v>
      </c>
      <c r="F90" s="41">
        <v>34.6</v>
      </c>
      <c r="G90" s="41">
        <v>35.200000000000003</v>
      </c>
      <c r="H90" s="8">
        <v>25192</v>
      </c>
      <c r="I90" s="8">
        <v>21323</v>
      </c>
      <c r="J90" s="8">
        <v>43605</v>
      </c>
      <c r="K90" s="37">
        <v>29161</v>
      </c>
      <c r="L90" s="8">
        <v>21984</v>
      </c>
      <c r="M90" s="8">
        <f>H90/(F90*0.75)</f>
        <v>970.78998073217713</v>
      </c>
      <c r="N90" s="8">
        <f>I90/(F90*0.75)</f>
        <v>821.69556840077064</v>
      </c>
      <c r="O90" s="8">
        <f>J90/(F90*0.75)</f>
        <v>1680.3468208092484</v>
      </c>
      <c r="P90" s="8">
        <f>K90/(F90*0.75)</f>
        <v>1123.7379576107899</v>
      </c>
      <c r="Q90" s="8">
        <f>L90/(F90*0.75)</f>
        <v>847.16763005780342</v>
      </c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 ht="18.95" customHeight="1">
      <c r="A91" s="2">
        <v>69034</v>
      </c>
      <c r="B91" s="2">
        <v>4283612041</v>
      </c>
      <c r="C91" s="4">
        <v>31</v>
      </c>
      <c r="D91" s="15"/>
      <c r="E91" s="6">
        <v>4</v>
      </c>
      <c r="F91" s="41">
        <v>17.3</v>
      </c>
      <c r="G91" s="41">
        <v>17.899999999999999</v>
      </c>
      <c r="H91" s="8">
        <v>11502</v>
      </c>
      <c r="I91" s="8">
        <v>12533</v>
      </c>
      <c r="J91" s="8">
        <v>19630</v>
      </c>
      <c r="K91" s="37">
        <v>13048</v>
      </c>
      <c r="L91" s="8">
        <v>8145</v>
      </c>
      <c r="M91" s="8">
        <f>H91/(F91*0.75)</f>
        <v>886.47398843930625</v>
      </c>
      <c r="N91" s="8">
        <f>I91/(F91*0.75)</f>
        <v>965.93448940269741</v>
      </c>
      <c r="O91" s="8">
        <f>J91/(F91*0.75)</f>
        <v>1512.9094412331406</v>
      </c>
      <c r="P91" s="8">
        <f>K91/(F91*0.75)</f>
        <v>1005.6262042389209</v>
      </c>
      <c r="Q91" s="8">
        <f>L91/(F91*0.75)</f>
        <v>627.74566473988432</v>
      </c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1:35" ht="18.95" customHeight="1">
      <c r="A92" s="2">
        <v>69034</v>
      </c>
      <c r="B92" s="2">
        <v>4283612044</v>
      </c>
      <c r="C92" s="14">
        <v>37</v>
      </c>
      <c r="D92" s="15">
        <v>87</v>
      </c>
      <c r="E92" s="6">
        <v>1</v>
      </c>
      <c r="F92" s="41">
        <v>8.5</v>
      </c>
      <c r="G92" s="41">
        <v>8.5</v>
      </c>
      <c r="H92" s="8">
        <v>648</v>
      </c>
      <c r="I92" s="8">
        <v>235</v>
      </c>
      <c r="J92" s="8">
        <v>187</v>
      </c>
      <c r="K92" s="37">
        <v>657</v>
      </c>
      <c r="L92" s="8">
        <v>1917</v>
      </c>
      <c r="M92" s="8">
        <f>H92/(F92*0.75)</f>
        <v>101.64705882352941</v>
      </c>
      <c r="N92" s="8">
        <f>I92/(F92*0.75)</f>
        <v>36.862745098039213</v>
      </c>
      <c r="O92" s="8">
        <f>J92/(F92*0.75)</f>
        <v>29.333333333333332</v>
      </c>
      <c r="P92" s="8">
        <f>K92/(F92*0.75)</f>
        <v>103.05882352941177</v>
      </c>
      <c r="Q92" s="8">
        <f>L92/(F92*0.75)</f>
        <v>300.70588235294116</v>
      </c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 ht="18.95" customHeight="1">
      <c r="A93" s="2">
        <v>69034</v>
      </c>
      <c r="B93" s="2">
        <v>4283612042</v>
      </c>
      <c r="C93" s="4">
        <v>31</v>
      </c>
      <c r="D93" s="15"/>
      <c r="E93" s="6">
        <v>4</v>
      </c>
      <c r="F93" s="41">
        <v>25.3</v>
      </c>
      <c r="G93" s="41">
        <v>26.6</v>
      </c>
      <c r="H93" s="8">
        <v>19717</v>
      </c>
      <c r="I93" s="8">
        <v>20254</v>
      </c>
      <c r="J93" s="8">
        <v>35962</v>
      </c>
      <c r="K93" s="37">
        <v>22102</v>
      </c>
      <c r="L93" s="8">
        <v>11389</v>
      </c>
      <c r="M93" s="8">
        <f>H93/(F93*0.75)</f>
        <v>1039.1040843214755</v>
      </c>
      <c r="N93" s="8">
        <f>I93/(F93*0.75)</f>
        <v>1067.4044795783925</v>
      </c>
      <c r="O93" s="8">
        <f>J93/(F93*0.75)</f>
        <v>1895.2305665349143</v>
      </c>
      <c r="P93" s="8">
        <f>K93/(F93*0.75)</f>
        <v>1164.7957839262185</v>
      </c>
      <c r="Q93" s="8">
        <f>L93/(F93*0.75)</f>
        <v>600.21080368906451</v>
      </c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ht="18.95" customHeight="1">
      <c r="A94" s="2">
        <v>69034</v>
      </c>
      <c r="B94" s="2">
        <v>3282012021</v>
      </c>
      <c r="C94" s="4">
        <v>32</v>
      </c>
      <c r="D94" s="15"/>
      <c r="E94" s="6">
        <v>4</v>
      </c>
      <c r="F94" s="41">
        <v>51.9</v>
      </c>
      <c r="G94" s="41">
        <v>51</v>
      </c>
      <c r="H94" s="8">
        <v>12449</v>
      </c>
      <c r="I94" s="8">
        <v>22942</v>
      </c>
      <c r="J94" s="42">
        <v>39700</v>
      </c>
      <c r="K94" s="37">
        <v>24359</v>
      </c>
      <c r="L94" s="8">
        <v>17394</v>
      </c>
      <c r="M94" s="8">
        <f>H94/(F94*0.75)</f>
        <v>319.82016698779705</v>
      </c>
      <c r="N94" s="8">
        <f>I94/(F94*0.75)</f>
        <v>589.38985228002571</v>
      </c>
      <c r="O94" s="8">
        <f>J94/(F94*0.75)</f>
        <v>1019.9100834938986</v>
      </c>
      <c r="P94" s="8">
        <f>K94/(F94*0.75)</f>
        <v>625.79319203596663</v>
      </c>
      <c r="Q94" s="8">
        <f>L94/(F94*0.75)</f>
        <v>446.859344894027</v>
      </c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18.95" customHeight="1">
      <c r="A95" s="2">
        <v>69034</v>
      </c>
      <c r="B95" s="2">
        <v>3282914010</v>
      </c>
      <c r="C95" s="4">
        <v>32</v>
      </c>
      <c r="D95" s="15"/>
      <c r="E95" s="6">
        <v>4</v>
      </c>
      <c r="F95" s="41">
        <v>52.5</v>
      </c>
      <c r="G95" s="41">
        <v>51.9</v>
      </c>
      <c r="H95" s="8">
        <v>27812</v>
      </c>
      <c r="I95" s="8">
        <v>32521</v>
      </c>
      <c r="J95" s="42">
        <v>47768</v>
      </c>
      <c r="K95" s="37">
        <v>32252</v>
      </c>
      <c r="L95" s="8">
        <v>22914</v>
      </c>
      <c r="M95" s="8">
        <f>H95/(F95*0.75)</f>
        <v>706.33650793650793</v>
      </c>
      <c r="N95" s="8">
        <f>I95/(F95*0.75)</f>
        <v>825.93015873015872</v>
      </c>
      <c r="O95" s="8">
        <f>J95/(F95*0.75)</f>
        <v>1213.1555555555556</v>
      </c>
      <c r="P95" s="8">
        <f>K95/(F95*0.75)</f>
        <v>819.09841269841274</v>
      </c>
      <c r="Q95" s="8">
        <f>L95/(F95*0.75)</f>
        <v>581.94285714285718</v>
      </c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18.95" customHeight="1">
      <c r="A96" s="2">
        <v>68767</v>
      </c>
      <c r="B96" s="2">
        <v>9302411011</v>
      </c>
      <c r="C96" s="14">
        <v>36</v>
      </c>
      <c r="D96" s="15">
        <v>86</v>
      </c>
      <c r="E96" s="6">
        <v>1</v>
      </c>
      <c r="F96" s="41">
        <v>5</v>
      </c>
      <c r="G96" s="41">
        <v>5</v>
      </c>
      <c r="H96" s="8">
        <v>126</v>
      </c>
      <c r="I96" s="8">
        <v>218</v>
      </c>
      <c r="J96" s="8">
        <v>455</v>
      </c>
      <c r="K96" s="37">
        <v>108</v>
      </c>
      <c r="L96" s="8">
        <v>99</v>
      </c>
      <c r="M96" s="8">
        <f>H96/(F96*0.75)</f>
        <v>33.6</v>
      </c>
      <c r="N96" s="8">
        <f>I96/(F96*0.75)</f>
        <v>58.133333333333333</v>
      </c>
      <c r="O96" s="8">
        <f>J96/(F96*0.75)</f>
        <v>121.33333333333333</v>
      </c>
      <c r="P96" s="8">
        <f>K96/(F96*0.75)</f>
        <v>28.8</v>
      </c>
      <c r="Q96" s="8">
        <f>L96/(F96*0.75)</f>
        <v>26.4</v>
      </c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ht="18.95" customHeight="1">
      <c r="A97" s="2">
        <v>69025</v>
      </c>
      <c r="B97" s="2">
        <v>7272512021</v>
      </c>
      <c r="C97" s="4">
        <v>32</v>
      </c>
      <c r="D97" s="15"/>
      <c r="E97" s="6">
        <v>4</v>
      </c>
      <c r="F97" s="41">
        <v>55.1</v>
      </c>
      <c r="G97" s="41">
        <v>55.6</v>
      </c>
      <c r="H97" s="8">
        <v>21706</v>
      </c>
      <c r="I97" s="8">
        <v>20568</v>
      </c>
      <c r="J97" s="8">
        <v>31450</v>
      </c>
      <c r="K97" s="36">
        <v>21447</v>
      </c>
      <c r="L97" s="8">
        <v>13805</v>
      </c>
      <c r="M97" s="8">
        <f>H97/(F97*0.75)</f>
        <v>525.25105868118567</v>
      </c>
      <c r="N97" s="8">
        <f>I97/(F97*0.75)</f>
        <v>497.71324863883842</v>
      </c>
      <c r="O97" s="8">
        <f>J97/(F97*0.75)</f>
        <v>761.04053236539619</v>
      </c>
      <c r="P97" s="8">
        <f>K97/(F97*0.75)</f>
        <v>518.983666061706</v>
      </c>
      <c r="Q97" s="8">
        <f>L97/(F97*0.75)</f>
        <v>334.05928614640044</v>
      </c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18.95" customHeight="1">
      <c r="A98" s="2">
        <v>69025</v>
      </c>
      <c r="B98" s="2">
        <v>7272512020</v>
      </c>
      <c r="C98" s="4">
        <v>32</v>
      </c>
      <c r="D98" s="15"/>
      <c r="E98" s="6">
        <v>4</v>
      </c>
      <c r="F98" s="41">
        <v>56.2</v>
      </c>
      <c r="G98" s="41">
        <v>56.8</v>
      </c>
      <c r="H98" s="8">
        <v>22654</v>
      </c>
      <c r="I98" s="8">
        <v>21701</v>
      </c>
      <c r="J98" s="8">
        <v>33785</v>
      </c>
      <c r="K98" s="37">
        <v>23444</v>
      </c>
      <c r="L98" s="8">
        <v>14473</v>
      </c>
      <c r="M98" s="8">
        <f>H98/(F98*0.75)</f>
        <v>537.46144721233679</v>
      </c>
      <c r="N98" s="8">
        <f>I98/(F98*0.75)</f>
        <v>514.85172004744948</v>
      </c>
      <c r="O98" s="8">
        <f>J98/(F98*0.75)</f>
        <v>801.54211150652418</v>
      </c>
      <c r="P98" s="8">
        <f>K98/(F98*0.75)</f>
        <v>556.20403321470928</v>
      </c>
      <c r="Q98" s="8">
        <f>L98/(F98*0.75)</f>
        <v>343.36892052194537</v>
      </c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18.95" customHeight="1">
      <c r="A99" s="2">
        <v>69034</v>
      </c>
      <c r="B99" s="2">
        <v>2281012000</v>
      </c>
      <c r="C99" s="4">
        <v>36</v>
      </c>
      <c r="D99" s="15"/>
      <c r="E99" s="6">
        <v>4</v>
      </c>
      <c r="F99" s="41">
        <v>5</v>
      </c>
      <c r="G99" s="41">
        <v>5</v>
      </c>
      <c r="H99" s="8">
        <v>487</v>
      </c>
      <c r="I99" s="8">
        <v>166</v>
      </c>
      <c r="J99" s="8">
        <v>482</v>
      </c>
      <c r="K99" s="37">
        <v>427</v>
      </c>
      <c r="L99" s="8">
        <v>58</v>
      </c>
      <c r="M99" s="8">
        <f>H99/(F99*0.75)</f>
        <v>129.86666666666667</v>
      </c>
      <c r="N99" s="8">
        <f>I99/(F99*0.75)</f>
        <v>44.266666666666666</v>
      </c>
      <c r="O99" s="8">
        <f>J99/(F99*0.75)</f>
        <v>128.53333333333333</v>
      </c>
      <c r="P99" s="8">
        <f>K99/(F99*0.75)</f>
        <v>113.86666666666666</v>
      </c>
      <c r="Q99" s="8">
        <f>L99/(F99*0.75)</f>
        <v>15.466666666666667</v>
      </c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1:35" ht="18.95" customHeight="1">
      <c r="A100" s="2">
        <v>69034</v>
      </c>
      <c r="B100" s="2">
        <v>2281411021</v>
      </c>
      <c r="C100" s="4">
        <v>36</v>
      </c>
      <c r="D100" s="15"/>
      <c r="E100" s="6">
        <v>4</v>
      </c>
      <c r="F100" s="41">
        <v>7</v>
      </c>
      <c r="G100" s="41">
        <v>7</v>
      </c>
      <c r="H100" s="8">
        <v>229</v>
      </c>
      <c r="I100" s="8">
        <v>627</v>
      </c>
      <c r="J100" s="8">
        <v>748</v>
      </c>
      <c r="K100" s="37">
        <v>96</v>
      </c>
      <c r="L100" s="8">
        <v>357</v>
      </c>
      <c r="M100" s="8">
        <f>H100/(F100*0.75)</f>
        <v>43.61904761904762</v>
      </c>
      <c r="N100" s="8">
        <f>I100/(F100*0.75)</f>
        <v>119.42857142857143</v>
      </c>
      <c r="O100" s="8">
        <f>J100/(F100*0.75)</f>
        <v>142.47619047619048</v>
      </c>
      <c r="P100" s="8">
        <f>K100/(F100*0.75)</f>
        <v>18.285714285714285</v>
      </c>
      <c r="Q100" s="8">
        <f>L100/(F100*0.75)</f>
        <v>68</v>
      </c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1:35" ht="18.95" customHeight="1">
      <c r="A101" s="2">
        <v>69034</v>
      </c>
      <c r="B101" s="2">
        <v>2281112030</v>
      </c>
      <c r="C101" s="4">
        <v>34</v>
      </c>
      <c r="D101" s="15"/>
      <c r="E101" s="6">
        <v>4</v>
      </c>
      <c r="F101" s="41">
        <v>70.400000000000006</v>
      </c>
      <c r="G101" s="41">
        <v>72.3</v>
      </c>
      <c r="H101" s="8">
        <v>55373</v>
      </c>
      <c r="I101" s="8">
        <v>43255</v>
      </c>
      <c r="J101" s="8">
        <v>75328</v>
      </c>
      <c r="K101" s="37">
        <v>50019</v>
      </c>
      <c r="L101" s="8">
        <v>44893</v>
      </c>
      <c r="M101" s="8">
        <f>H101/(F101*0.75)</f>
        <v>1048.7310606060605</v>
      </c>
      <c r="N101" s="8">
        <f>I101/(F101*0.75)</f>
        <v>819.22348484848476</v>
      </c>
      <c r="O101" s="8">
        <f>J101/(F101*0.75)</f>
        <v>1426.6666666666665</v>
      </c>
      <c r="P101" s="8">
        <f>K101/(F101*0.75)</f>
        <v>947.32954545454538</v>
      </c>
      <c r="Q101" s="8">
        <f>L101/(F101*0.75)</f>
        <v>850.24621212121201</v>
      </c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1:35" ht="18.95" customHeight="1">
      <c r="A102" s="2">
        <v>69034</v>
      </c>
      <c r="B102" s="40">
        <v>2281112040</v>
      </c>
      <c r="C102" s="4">
        <v>36</v>
      </c>
      <c r="D102" s="15"/>
      <c r="E102" s="6">
        <v>4</v>
      </c>
      <c r="F102" s="41">
        <v>5</v>
      </c>
      <c r="G102" s="41">
        <v>5</v>
      </c>
      <c r="H102" s="8">
        <v>701</v>
      </c>
      <c r="I102" s="8">
        <v>35</v>
      </c>
      <c r="J102" s="8"/>
      <c r="K102" s="37"/>
      <c r="L102" s="8"/>
      <c r="M102" s="8">
        <f>H102/(F102*0.75)</f>
        <v>186.93333333333334</v>
      </c>
      <c r="N102" s="8">
        <f>I102/(F102*0.75)</f>
        <v>9.3333333333333339</v>
      </c>
      <c r="O102" s="8">
        <f>J102/(F102*0.75)</f>
        <v>0</v>
      </c>
      <c r="P102" s="8">
        <f>K102/(F102*0.75)</f>
        <v>0</v>
      </c>
      <c r="Q102" s="8">
        <f>L102/(F102*0.75)</f>
        <v>0</v>
      </c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1:35" ht="18.95" customHeight="1">
      <c r="A103" s="2">
        <v>69001</v>
      </c>
      <c r="B103" s="2">
        <v>5273514040</v>
      </c>
      <c r="C103" s="4">
        <v>37</v>
      </c>
      <c r="D103" s="15"/>
      <c r="E103" s="6">
        <v>4</v>
      </c>
      <c r="F103" s="41">
        <v>45.9</v>
      </c>
      <c r="G103" s="41">
        <v>47.3</v>
      </c>
      <c r="H103" s="8">
        <v>17925</v>
      </c>
      <c r="I103" s="8">
        <v>23786</v>
      </c>
      <c r="J103" s="8">
        <v>47068</v>
      </c>
      <c r="K103" s="37">
        <v>16640</v>
      </c>
      <c r="L103" s="8"/>
      <c r="M103" s="8">
        <f>H103/(F103*0.75)</f>
        <v>520.69716775599136</v>
      </c>
      <c r="N103" s="8">
        <f>I103/(F103*0.75)</f>
        <v>690.95134350036312</v>
      </c>
      <c r="O103" s="8">
        <f>J103/(F103*0.75)</f>
        <v>1367.2621641249093</v>
      </c>
      <c r="P103" s="8">
        <f>K103/(F103*0.75)</f>
        <v>483.36964415395789</v>
      </c>
      <c r="Q103" s="8">
        <f>L103/(F103*0.75)</f>
        <v>0</v>
      </c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1:35" ht="18.95" customHeight="1">
      <c r="A104" s="2">
        <v>69101</v>
      </c>
      <c r="B104" s="40">
        <v>7282413000</v>
      </c>
      <c r="C104" s="4">
        <v>34</v>
      </c>
      <c r="D104" s="15"/>
      <c r="E104" s="6">
        <v>4</v>
      </c>
      <c r="F104" s="41">
        <v>118.3</v>
      </c>
      <c r="G104" s="41">
        <v>108.1</v>
      </c>
      <c r="H104" s="8">
        <v>59581</v>
      </c>
      <c r="I104" s="8">
        <v>66220</v>
      </c>
      <c r="J104" s="8"/>
      <c r="K104" s="37"/>
      <c r="L104" s="8"/>
      <c r="M104" s="8">
        <f>H104/(F104*0.75)</f>
        <v>671.52437306283468</v>
      </c>
      <c r="N104" s="8">
        <f>I104/(F104*0.75)</f>
        <v>746.3510848126233</v>
      </c>
      <c r="O104" s="8">
        <f>J104/(F104*0.75)</f>
        <v>0</v>
      </c>
      <c r="P104" s="8">
        <f>K104/(F104*0.75)</f>
        <v>0</v>
      </c>
      <c r="Q104" s="8">
        <f>L104/(F104*0.75)</f>
        <v>0</v>
      </c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1:35" ht="18.95" customHeight="1">
      <c r="A105" s="2">
        <v>69025</v>
      </c>
      <c r="B105" s="2">
        <v>7270612000</v>
      </c>
      <c r="C105" s="4">
        <v>32</v>
      </c>
      <c r="D105" s="15"/>
      <c r="E105" s="6">
        <v>4</v>
      </c>
      <c r="F105" s="41">
        <v>101.9</v>
      </c>
      <c r="G105" s="41">
        <v>101.9</v>
      </c>
      <c r="H105" s="8">
        <v>22348</v>
      </c>
      <c r="I105" s="8">
        <v>21520</v>
      </c>
      <c r="J105" s="8">
        <v>70560</v>
      </c>
      <c r="K105" s="37">
        <v>48080</v>
      </c>
      <c r="L105" s="8">
        <v>65360</v>
      </c>
      <c r="M105" s="8">
        <f>H105/(F105*0.75)</f>
        <v>292.41740268236828</v>
      </c>
      <c r="N105" s="8">
        <f>I105/(F105*0.75)</f>
        <v>281.5832515538109</v>
      </c>
      <c r="O105" s="8">
        <f>J105/(F105*0.75)</f>
        <v>923.25809617271818</v>
      </c>
      <c r="P105" s="8">
        <f>K105/(F105*0.75)</f>
        <v>629.11350997710167</v>
      </c>
      <c r="Q105" s="8">
        <f>L105/(F105*0.75)</f>
        <v>855.21753352960411</v>
      </c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</row>
    <row r="106" spans="1:35" ht="18.95" customHeight="1">
      <c r="A106" s="2">
        <v>69025</v>
      </c>
      <c r="B106" s="2">
        <v>7280111001</v>
      </c>
      <c r="C106" s="4">
        <v>32</v>
      </c>
      <c r="D106" s="15"/>
      <c r="E106" s="6">
        <v>4</v>
      </c>
      <c r="F106" s="41">
        <v>32.4</v>
      </c>
      <c r="G106" s="41">
        <v>32</v>
      </c>
      <c r="H106" s="8">
        <v>15404</v>
      </c>
      <c r="I106" s="8">
        <v>16689</v>
      </c>
      <c r="J106" s="8">
        <v>25993</v>
      </c>
      <c r="K106" s="37">
        <v>12295</v>
      </c>
      <c r="L106" s="8">
        <v>19208</v>
      </c>
      <c r="M106" s="8">
        <f>H106/(F106*0.75)</f>
        <v>633.90946502057625</v>
      </c>
      <c r="N106" s="8">
        <f>I106/(F106*0.75)</f>
        <v>686.79012345679018</v>
      </c>
      <c r="O106" s="8">
        <f>J106/(F106*0.75)</f>
        <v>1069.6707818930042</v>
      </c>
      <c r="P106" s="8">
        <f>K106/(F106*0.75)</f>
        <v>505.96707818930048</v>
      </c>
      <c r="Q106" s="8">
        <f>L106/(F106*0.75)</f>
        <v>790.45267489711944</v>
      </c>
      <c r="R106" s="2"/>
      <c r="S106" s="21">
        <v>32.200000000000003</v>
      </c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1:35" ht="18.95" customHeight="1">
      <c r="A107" s="2">
        <v>69025</v>
      </c>
      <c r="B107" s="2">
        <v>7270712010</v>
      </c>
      <c r="C107" s="4">
        <v>32</v>
      </c>
      <c r="D107" s="15"/>
      <c r="E107" s="6">
        <v>4</v>
      </c>
      <c r="F107" s="41">
        <v>56.9</v>
      </c>
      <c r="G107" s="41">
        <v>57.9</v>
      </c>
      <c r="H107" s="8">
        <v>14720</v>
      </c>
      <c r="I107" s="8">
        <v>16960</v>
      </c>
      <c r="J107" s="8">
        <v>24640</v>
      </c>
      <c r="K107" s="37">
        <v>14640</v>
      </c>
      <c r="L107" s="8">
        <v>19360</v>
      </c>
      <c r="M107" s="8">
        <f>H107/(F107*0.75)</f>
        <v>344.93263034563563</v>
      </c>
      <c r="N107" s="8">
        <f>I107/(F107*0.75)</f>
        <v>397.42237844171063</v>
      </c>
      <c r="O107" s="8">
        <f>J107/(F107*0.75)</f>
        <v>577.38722905682482</v>
      </c>
      <c r="P107" s="8">
        <f>K107/(F107*0.75)</f>
        <v>343.05799648506155</v>
      </c>
      <c r="Q107" s="8">
        <f>L107/(F107*0.75)</f>
        <v>453.66139425893385</v>
      </c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</row>
    <row r="108" spans="1:35" ht="18.95" customHeight="1">
      <c r="A108" s="2">
        <v>69025</v>
      </c>
      <c r="B108" s="2">
        <v>7270714040</v>
      </c>
      <c r="C108" s="4">
        <v>32</v>
      </c>
      <c r="D108" s="15"/>
      <c r="E108" s="6">
        <v>4</v>
      </c>
      <c r="F108" s="41">
        <v>44.5</v>
      </c>
      <c r="G108" s="41">
        <v>42.6</v>
      </c>
      <c r="H108" s="8">
        <v>14313</v>
      </c>
      <c r="I108" s="8">
        <v>9495</v>
      </c>
      <c r="J108" s="8">
        <v>20440</v>
      </c>
      <c r="K108" s="37">
        <v>16327</v>
      </c>
      <c r="L108" s="8">
        <v>14742</v>
      </c>
      <c r="M108" s="8">
        <f>H108/(F108*0.75)</f>
        <v>428.85393258426967</v>
      </c>
      <c r="N108" s="8">
        <f>I108/(F108*0.75)</f>
        <v>284.49438202247188</v>
      </c>
      <c r="O108" s="8">
        <f>J108/(F108*0.75)</f>
        <v>612.43445692883893</v>
      </c>
      <c r="P108" s="8">
        <f>K108/(F108*0.75)</f>
        <v>489.19850187265916</v>
      </c>
      <c r="Q108" s="8">
        <f>L108/(F108*0.75)</f>
        <v>441.70786516853934</v>
      </c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1:35" ht="18.95" customHeight="1">
      <c r="A109" s="2">
        <v>69025</v>
      </c>
      <c r="B109" s="2">
        <v>7271813010</v>
      </c>
      <c r="C109" s="4">
        <v>32</v>
      </c>
      <c r="D109" s="15"/>
      <c r="E109" s="6">
        <v>4</v>
      </c>
      <c r="F109" s="41">
        <v>106.2</v>
      </c>
      <c r="G109" s="41">
        <v>97.6</v>
      </c>
      <c r="H109" s="8">
        <v>44720</v>
      </c>
      <c r="I109" s="8">
        <v>57040</v>
      </c>
      <c r="J109" s="8">
        <v>95920</v>
      </c>
      <c r="K109" s="37">
        <v>48240</v>
      </c>
      <c r="L109" s="8">
        <v>51920</v>
      </c>
      <c r="M109" s="8">
        <f>H109/(F109*0.75)</f>
        <v>561.45637162586308</v>
      </c>
      <c r="N109" s="8">
        <f>I109/(F109*0.75)</f>
        <v>716.13308223477713</v>
      </c>
      <c r="O109" s="8">
        <f>J109/(F109*0.75)</f>
        <v>1204.268675455116</v>
      </c>
      <c r="P109" s="8">
        <f>K109/(F109*0.75)</f>
        <v>605.64971751412429</v>
      </c>
      <c r="Q109" s="8">
        <f>L109/(F109*0.75)</f>
        <v>651.85185185185185</v>
      </c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110" spans="1:35" ht="18.95" customHeight="1">
      <c r="A110" s="2">
        <v>69025</v>
      </c>
      <c r="B110" s="2">
        <v>7281314001</v>
      </c>
      <c r="C110" s="4">
        <v>34</v>
      </c>
      <c r="D110" s="15"/>
      <c r="E110" s="6">
        <v>4</v>
      </c>
      <c r="F110" s="41">
        <v>113.7</v>
      </c>
      <c r="G110" s="41">
        <v>111.6</v>
      </c>
      <c r="H110" s="8">
        <v>88720</v>
      </c>
      <c r="I110" s="8">
        <v>99600</v>
      </c>
      <c r="J110" s="8">
        <v>113280</v>
      </c>
      <c r="K110" s="37">
        <v>69520</v>
      </c>
      <c r="L110" s="8">
        <v>82240</v>
      </c>
      <c r="M110" s="8">
        <f>H110/(F110*0.75)</f>
        <v>1040.3987100557022</v>
      </c>
      <c r="N110" s="8">
        <f>I110/(F110*0.75)</f>
        <v>1167.985927880387</v>
      </c>
      <c r="O110" s="8">
        <f>J110/(F110*0.75)</f>
        <v>1328.4080914687775</v>
      </c>
      <c r="P110" s="8">
        <f>K110/(F110*0.75)</f>
        <v>815.24479624743469</v>
      </c>
      <c r="Q110" s="8">
        <f>L110/(F110*0.75)</f>
        <v>964.40926414541184</v>
      </c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1:35" ht="18.95" customHeight="1">
      <c r="A111" s="2">
        <v>69025</v>
      </c>
      <c r="B111" s="2">
        <v>7270711002</v>
      </c>
      <c r="C111" s="4">
        <v>32</v>
      </c>
      <c r="D111" s="15"/>
      <c r="E111" s="6">
        <v>4</v>
      </c>
      <c r="F111" s="41">
        <v>112.6</v>
      </c>
      <c r="G111" s="41">
        <v>111.3</v>
      </c>
      <c r="H111" s="8">
        <v>47420</v>
      </c>
      <c r="I111" s="8">
        <v>47080</v>
      </c>
      <c r="J111" s="8">
        <v>70820</v>
      </c>
      <c r="K111" s="37">
        <v>38480</v>
      </c>
      <c r="L111" s="8">
        <v>54820</v>
      </c>
      <c r="M111" s="8">
        <f>H111/(F111*0.75)</f>
        <v>561.51568975725286</v>
      </c>
      <c r="N111" s="8">
        <f>I111/(F111*0.75)</f>
        <v>557.48963883955014</v>
      </c>
      <c r="O111" s="8">
        <f>J111/(F111*0.75)</f>
        <v>838.60272350503271</v>
      </c>
      <c r="P111" s="8">
        <f>K111/(F111*0.75)</f>
        <v>455.65423327412674</v>
      </c>
      <c r="Q111" s="8">
        <f>L111/(F111*0.75)</f>
        <v>649.14150384843106</v>
      </c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1:35" ht="18.95" customHeight="1">
      <c r="A112" s="2">
        <v>69025</v>
      </c>
      <c r="B112" s="40">
        <v>8273012010</v>
      </c>
      <c r="C112" s="4">
        <v>32</v>
      </c>
      <c r="D112" s="5"/>
      <c r="E112" s="6">
        <v>4</v>
      </c>
      <c r="F112" s="41">
        <v>146.4</v>
      </c>
      <c r="G112" s="41">
        <v>125</v>
      </c>
      <c r="H112" s="8">
        <v>66840</v>
      </c>
      <c r="I112" s="8"/>
      <c r="J112" s="8"/>
      <c r="K112" s="37"/>
      <c r="L112" s="8"/>
      <c r="M112" s="8">
        <f>H112/(F112*0.75)</f>
        <v>608.74316939890707</v>
      </c>
      <c r="N112" s="8">
        <f>I112/(F112*0.75)</f>
        <v>0</v>
      </c>
      <c r="O112" s="8">
        <f>J112/(F112*0.75)</f>
        <v>0</v>
      </c>
      <c r="P112" s="8">
        <f>K112/(F112*0.75)</f>
        <v>0</v>
      </c>
      <c r="Q112" s="8">
        <f>L112/(F112*0.75)</f>
        <v>0</v>
      </c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1:35" ht="18.95" customHeight="1">
      <c r="A113" s="2">
        <v>69025</v>
      </c>
      <c r="B113" s="2">
        <v>7271913021</v>
      </c>
      <c r="C113" s="4">
        <v>32</v>
      </c>
      <c r="D113" s="5"/>
      <c r="E113" s="6">
        <v>4</v>
      </c>
      <c r="F113" s="41">
        <v>114.8</v>
      </c>
      <c r="G113" s="41">
        <v>112.6</v>
      </c>
      <c r="H113" s="8">
        <v>33280</v>
      </c>
      <c r="I113" s="8">
        <v>45680</v>
      </c>
      <c r="J113" s="8">
        <v>84080</v>
      </c>
      <c r="K113" s="37">
        <v>57600</v>
      </c>
      <c r="L113" s="8">
        <v>42880</v>
      </c>
      <c r="M113" s="8">
        <f>H113/(F113*0.75)</f>
        <v>386.52729384436702</v>
      </c>
      <c r="N113" s="8">
        <f>I113/(F113*0.75)</f>
        <v>530.54587688734034</v>
      </c>
      <c r="O113" s="8">
        <f>J113/(F113*0.75)</f>
        <v>976.53890824622533</v>
      </c>
      <c r="P113" s="8">
        <f>K113/(F113*0.75)</f>
        <v>668.9895470383276</v>
      </c>
      <c r="Q113" s="8">
        <f>L113/(F113*0.75)</f>
        <v>498.02555168408833</v>
      </c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</row>
    <row r="114" spans="1:35" ht="18.95" customHeight="1">
      <c r="A114" s="2">
        <v>69025</v>
      </c>
      <c r="B114" s="40">
        <v>7281314040</v>
      </c>
      <c r="C114" s="4">
        <v>36</v>
      </c>
      <c r="D114" s="15"/>
      <c r="E114" s="6">
        <v>4</v>
      </c>
      <c r="F114" s="41">
        <v>5</v>
      </c>
      <c r="G114" s="41">
        <v>5</v>
      </c>
      <c r="H114" s="8">
        <v>770</v>
      </c>
      <c r="I114" s="8">
        <v>662</v>
      </c>
      <c r="J114" s="8"/>
      <c r="K114" s="37"/>
      <c r="L114" s="8"/>
      <c r="M114" s="8">
        <f>H114/(F114*0.75)</f>
        <v>205.33333333333334</v>
      </c>
      <c r="N114" s="8">
        <f>I114/(F114*0.75)</f>
        <v>176.53333333333333</v>
      </c>
      <c r="O114" s="8">
        <f>J114/(F114*0.75)</f>
        <v>0</v>
      </c>
      <c r="P114" s="8">
        <f>K114/(F114*0.75)</f>
        <v>0</v>
      </c>
      <c r="Q114" s="8">
        <f>L114/(F114*0.75)</f>
        <v>0</v>
      </c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</row>
    <row r="115" spans="1:35" ht="18.95" customHeight="1">
      <c r="A115" s="2">
        <v>69001</v>
      </c>
      <c r="B115" s="40">
        <v>3291314030</v>
      </c>
      <c r="C115" s="4">
        <v>31</v>
      </c>
      <c r="D115" s="15"/>
      <c r="E115" s="6">
        <v>4</v>
      </c>
      <c r="F115" s="41">
        <v>64.900000000000006</v>
      </c>
      <c r="G115" s="41">
        <v>60</v>
      </c>
      <c r="H115" s="8">
        <v>58635</v>
      </c>
      <c r="I115" s="8"/>
      <c r="J115" s="8"/>
      <c r="K115" s="37"/>
      <c r="L115" s="8"/>
      <c r="M115" s="8">
        <f>H115/(F115*0.75)</f>
        <v>1204.6224961479197</v>
      </c>
      <c r="N115" s="8">
        <f>I115/(F115*0.75)</f>
        <v>0</v>
      </c>
      <c r="O115" s="8">
        <f>J115/(F115*0.75)</f>
        <v>0</v>
      </c>
      <c r="P115" s="8">
        <f>K115/(F115*0.75)</f>
        <v>0</v>
      </c>
      <c r="Q115" s="8">
        <f>L115/(F115*0.75)</f>
        <v>0</v>
      </c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</row>
    <row r="116" spans="1:35" ht="18.95" customHeight="1">
      <c r="A116" s="2">
        <v>69024</v>
      </c>
      <c r="B116" s="40">
        <v>3291513040</v>
      </c>
      <c r="C116" s="4">
        <v>31</v>
      </c>
      <c r="D116" s="15"/>
      <c r="E116" s="6">
        <v>4</v>
      </c>
      <c r="F116" s="41">
        <v>64.400000000000006</v>
      </c>
      <c r="G116" s="41">
        <v>60</v>
      </c>
      <c r="H116" s="8">
        <v>34862</v>
      </c>
      <c r="I116" s="8"/>
      <c r="J116" s="8"/>
      <c r="K116" s="37"/>
      <c r="L116" s="8"/>
      <c r="M116" s="8">
        <f>H116/(F116*0.75)</f>
        <v>721.78053830227736</v>
      </c>
      <c r="N116" s="8">
        <f>I116/(F116*0.75)</f>
        <v>0</v>
      </c>
      <c r="O116" s="8">
        <f>J116/(F116*0.75)</f>
        <v>0</v>
      </c>
      <c r="P116" s="8">
        <f>K116/(F116*0.75)</f>
        <v>0</v>
      </c>
      <c r="Q116" s="8">
        <f>L116/(F116*0.75)</f>
        <v>0</v>
      </c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</row>
    <row r="117" spans="1:35" ht="18.95" customHeight="1">
      <c r="A117" s="2">
        <v>69001</v>
      </c>
      <c r="B117" s="2">
        <v>3290812041</v>
      </c>
      <c r="C117" s="4">
        <v>36</v>
      </c>
      <c r="D117" s="15"/>
      <c r="E117" s="6">
        <v>4</v>
      </c>
      <c r="F117" s="41">
        <v>8</v>
      </c>
      <c r="G117" s="41">
        <v>8</v>
      </c>
      <c r="H117" s="8">
        <v>134</v>
      </c>
      <c r="I117" s="8">
        <v>212</v>
      </c>
      <c r="J117" s="42">
        <v>250</v>
      </c>
      <c r="K117" s="37">
        <v>160</v>
      </c>
      <c r="L117" s="8">
        <v>188</v>
      </c>
      <c r="M117" s="8">
        <f>H117/(F117*0.75)</f>
        <v>22.333333333333332</v>
      </c>
      <c r="N117" s="8">
        <f>I117/(F117*0.75)</f>
        <v>35.333333333333336</v>
      </c>
      <c r="O117" s="8">
        <f>J117/(F117*0.75)</f>
        <v>41.666666666666664</v>
      </c>
      <c r="P117" s="8">
        <f>K117/(F117*0.75)</f>
        <v>26.666666666666668</v>
      </c>
      <c r="Q117" s="8">
        <f>L117/(F117*0.75)</f>
        <v>31.333333333333332</v>
      </c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</row>
    <row r="118" spans="1:35" ht="18.95" customHeight="1">
      <c r="A118" s="2">
        <v>69001</v>
      </c>
      <c r="B118" s="2">
        <v>3290713010</v>
      </c>
      <c r="C118" s="4">
        <v>34</v>
      </c>
      <c r="D118" s="15"/>
      <c r="E118" s="6">
        <v>4</v>
      </c>
      <c r="F118" s="41">
        <v>23.5</v>
      </c>
      <c r="G118" s="41">
        <v>22.9</v>
      </c>
      <c r="H118" s="8">
        <v>20469</v>
      </c>
      <c r="I118" s="8">
        <v>18792</v>
      </c>
      <c r="J118" s="42">
        <v>34917</v>
      </c>
      <c r="K118" s="37">
        <v>17895</v>
      </c>
      <c r="L118" s="8">
        <v>10264</v>
      </c>
      <c r="M118" s="8">
        <f>H118/(F118*0.75)</f>
        <v>1161.3617021276596</v>
      </c>
      <c r="N118" s="8">
        <f>I118/(F118*0.75)</f>
        <v>1066.2127659574469</v>
      </c>
      <c r="O118" s="8">
        <f>J118/(F118*0.75)</f>
        <v>1981.1063829787233</v>
      </c>
      <c r="P118" s="8">
        <f>K118/(F118*0.75)</f>
        <v>1015.3191489361702</v>
      </c>
      <c r="Q118" s="8">
        <f>L118/(F118*0.75)</f>
        <v>582.35460992907804</v>
      </c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</row>
    <row r="119" spans="1:35" ht="18.95" customHeight="1">
      <c r="A119" s="2">
        <v>69001</v>
      </c>
      <c r="B119" s="2">
        <v>4303414032</v>
      </c>
      <c r="C119" s="4">
        <v>32</v>
      </c>
      <c r="D119" s="15"/>
      <c r="E119" s="6">
        <v>4</v>
      </c>
      <c r="F119" s="41">
        <v>18.5</v>
      </c>
      <c r="G119" s="41">
        <v>19.100000000000001</v>
      </c>
      <c r="H119" s="8">
        <v>11893</v>
      </c>
      <c r="I119" s="8">
        <v>13384</v>
      </c>
      <c r="J119" s="8">
        <v>26157</v>
      </c>
      <c r="K119" s="37">
        <v>13664</v>
      </c>
      <c r="L119" s="8">
        <v>12491</v>
      </c>
      <c r="M119" s="8">
        <f>H119/(F119*0.75)</f>
        <v>857.1531531531532</v>
      </c>
      <c r="N119" s="8">
        <f>I119/(F119*0.75)</f>
        <v>964.61261261261257</v>
      </c>
      <c r="O119" s="8">
        <f>J119/(F119*0.75)</f>
        <v>1885.1891891891892</v>
      </c>
      <c r="P119" s="8">
        <f>K119/(F119*0.75)</f>
        <v>984.79279279279274</v>
      </c>
      <c r="Q119" s="8">
        <f>L119/(F119*0.75)</f>
        <v>900.25225225225222</v>
      </c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</row>
    <row r="120" spans="1:35" ht="18.95" customHeight="1">
      <c r="A120" s="2">
        <v>69001</v>
      </c>
      <c r="B120" s="2">
        <v>4303414031</v>
      </c>
      <c r="C120" s="4">
        <v>32</v>
      </c>
      <c r="D120" s="15"/>
      <c r="E120" s="6">
        <v>4</v>
      </c>
      <c r="F120" s="41">
        <v>39.5</v>
      </c>
      <c r="G120" s="41">
        <v>37.700000000000003</v>
      </c>
      <c r="H120" s="8">
        <v>24718</v>
      </c>
      <c r="I120" s="8">
        <v>27404</v>
      </c>
      <c r="J120" s="8">
        <v>56404</v>
      </c>
      <c r="K120" s="37">
        <v>29599</v>
      </c>
      <c r="L120" s="8">
        <v>26752</v>
      </c>
      <c r="M120" s="8">
        <f>H120/(F120*0.75)</f>
        <v>834.36286919831218</v>
      </c>
      <c r="N120" s="8">
        <f>I120/(F120*0.75)</f>
        <v>925.02953586497893</v>
      </c>
      <c r="O120" s="8">
        <f>J120/(F120*0.75)</f>
        <v>1903.9324894514768</v>
      </c>
      <c r="P120" s="8">
        <f>K120/(F120*0.75)</f>
        <v>999.12236286919835</v>
      </c>
      <c r="Q120" s="8">
        <f>L120/(F120*0.75)</f>
        <v>903.0210970464135</v>
      </c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</row>
    <row r="121" spans="1:35" ht="18.95" customHeight="1">
      <c r="A121" s="2">
        <v>69001</v>
      </c>
      <c r="B121" s="2">
        <v>3290711030</v>
      </c>
      <c r="C121" s="4">
        <v>34</v>
      </c>
      <c r="D121" s="15"/>
      <c r="E121" s="6">
        <v>4</v>
      </c>
      <c r="F121" s="41">
        <v>51.9</v>
      </c>
      <c r="G121" s="41">
        <v>52.5</v>
      </c>
      <c r="H121" s="8">
        <v>42397</v>
      </c>
      <c r="I121" s="8">
        <v>58924</v>
      </c>
      <c r="J121" s="42">
        <v>76795</v>
      </c>
      <c r="K121" s="37">
        <v>46156</v>
      </c>
      <c r="L121" s="8">
        <v>24294</v>
      </c>
      <c r="M121" s="8">
        <f>H121/(F121*0.75)</f>
        <v>1089.1971740526656</v>
      </c>
      <c r="N121" s="8">
        <f>I121/(F121*0.75)</f>
        <v>1513.7829158638408</v>
      </c>
      <c r="O121" s="8">
        <f>J121/(F121*0.75)</f>
        <v>1972.8965960179835</v>
      </c>
      <c r="P121" s="8">
        <f>K121/(F121*0.75)</f>
        <v>1185.7675016056519</v>
      </c>
      <c r="Q121" s="8">
        <f>L121/(F121*0.75)</f>
        <v>624.12331406551061</v>
      </c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</row>
    <row r="122" spans="1:35" ht="18.95" customHeight="1">
      <c r="A122" s="2">
        <v>69001</v>
      </c>
      <c r="B122" s="2">
        <v>3290811040</v>
      </c>
      <c r="C122" s="4">
        <v>32</v>
      </c>
      <c r="D122" s="15"/>
      <c r="E122" s="6">
        <v>4</v>
      </c>
      <c r="F122" s="41">
        <v>58.9</v>
      </c>
      <c r="G122" s="41">
        <v>58.9</v>
      </c>
      <c r="H122" s="8">
        <v>25634</v>
      </c>
      <c r="I122" s="8">
        <v>49808</v>
      </c>
      <c r="J122" s="8">
        <v>74728</v>
      </c>
      <c r="K122" s="37">
        <v>31641</v>
      </c>
      <c r="L122" s="8">
        <v>30383</v>
      </c>
      <c r="M122" s="8">
        <f>H122/(F122*0.75)</f>
        <v>580.28296547821174</v>
      </c>
      <c r="N122" s="8">
        <f>I122/(F122*0.75)</f>
        <v>1127.5155631013017</v>
      </c>
      <c r="O122" s="8">
        <f>J122/(F122*0.75)</f>
        <v>1691.6355404640635</v>
      </c>
      <c r="P122" s="8">
        <f>K122/(F122*0.75)</f>
        <v>716.2648556876062</v>
      </c>
      <c r="Q122" s="8">
        <f>L122/(F122*0.75)</f>
        <v>687.78720996038487</v>
      </c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</row>
    <row r="123" spans="1:35" ht="18.95" customHeight="1">
      <c r="A123" s="2">
        <v>69001</v>
      </c>
      <c r="B123" s="2">
        <v>2300211045</v>
      </c>
      <c r="C123" s="4">
        <v>32</v>
      </c>
      <c r="D123" s="15"/>
      <c r="E123" s="6">
        <v>4</v>
      </c>
      <c r="F123" s="41">
        <v>94.9</v>
      </c>
      <c r="G123" s="41">
        <v>86.6</v>
      </c>
      <c r="H123" s="8">
        <v>21520</v>
      </c>
      <c r="I123" s="8">
        <v>42340</v>
      </c>
      <c r="J123" s="8">
        <v>68320</v>
      </c>
      <c r="K123" s="37">
        <v>30800</v>
      </c>
      <c r="L123" s="8">
        <v>31740</v>
      </c>
      <c r="M123" s="8">
        <f>H123/(F123*0.75)</f>
        <v>302.3533544081489</v>
      </c>
      <c r="N123" s="8">
        <f>I123/(F123*0.75)</f>
        <v>594.8717948717948</v>
      </c>
      <c r="O123" s="8">
        <f>J123/(F123*0.75)</f>
        <v>959.88760098349121</v>
      </c>
      <c r="P123" s="8">
        <f>K123/(F123*0.75)</f>
        <v>432.73621355813128</v>
      </c>
      <c r="Q123" s="8">
        <f>L123/(F123*0.75)</f>
        <v>445.94309799789244</v>
      </c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</row>
    <row r="124" spans="1:35" ht="18.95" customHeight="1">
      <c r="A124" s="2">
        <v>69001</v>
      </c>
      <c r="B124" s="2">
        <v>3290714000</v>
      </c>
      <c r="C124" s="4">
        <v>32</v>
      </c>
      <c r="D124" s="15"/>
      <c r="E124" s="6">
        <v>4</v>
      </c>
      <c r="F124" s="41">
        <v>88</v>
      </c>
      <c r="G124" s="41">
        <v>88</v>
      </c>
      <c r="H124" s="8">
        <v>61120</v>
      </c>
      <c r="I124" s="8">
        <v>81540</v>
      </c>
      <c r="J124" s="8">
        <v>129660</v>
      </c>
      <c r="K124" s="37">
        <v>69640</v>
      </c>
      <c r="L124" s="8">
        <v>51880</v>
      </c>
      <c r="M124" s="8">
        <f>H124/(F124*0.75)</f>
        <v>926.06060606060601</v>
      </c>
      <c r="N124" s="8">
        <f>I124/(F124*0.75)</f>
        <v>1235.4545454545455</v>
      </c>
      <c r="O124" s="8">
        <f>J124/(F124*0.75)</f>
        <v>1964.5454545454545</v>
      </c>
      <c r="P124" s="8">
        <f>K124/(F124*0.75)</f>
        <v>1055.1515151515152</v>
      </c>
      <c r="Q124" s="8">
        <f>L124/(F124*0.75)</f>
        <v>786.06060606060601</v>
      </c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</row>
    <row r="125" spans="1:35" ht="18.95" customHeight="1">
      <c r="A125" s="2">
        <v>69001</v>
      </c>
      <c r="B125" s="2">
        <v>4303414030</v>
      </c>
      <c r="C125" s="4">
        <v>32</v>
      </c>
      <c r="D125" s="15"/>
      <c r="E125" s="6">
        <v>4</v>
      </c>
      <c r="F125" s="41">
        <v>36.5</v>
      </c>
      <c r="G125" s="41">
        <v>37.700000000000003</v>
      </c>
      <c r="H125" s="8">
        <v>23209</v>
      </c>
      <c r="I125" s="8">
        <v>26557</v>
      </c>
      <c r="J125" s="8">
        <v>52645</v>
      </c>
      <c r="K125" s="37">
        <v>27517</v>
      </c>
      <c r="L125" s="8">
        <v>25145</v>
      </c>
      <c r="M125" s="8">
        <f>H125/(F125*0.75)</f>
        <v>847.81735159817356</v>
      </c>
      <c r="N125" s="8">
        <f>I125/(F125*0.75)</f>
        <v>970.11872146118719</v>
      </c>
      <c r="O125" s="8">
        <f>J125/(F125*0.75)</f>
        <v>1923.1050228310503</v>
      </c>
      <c r="P125" s="8">
        <f>K125/(F125*0.75)</f>
        <v>1005.1872146118722</v>
      </c>
      <c r="Q125" s="8">
        <f>L125/(F125*0.75)</f>
        <v>918.53881278538813</v>
      </c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</row>
    <row r="126" spans="1:35" ht="18.95" customHeight="1">
      <c r="A126" s="2">
        <v>69001</v>
      </c>
      <c r="B126" s="2">
        <v>4303312002</v>
      </c>
      <c r="C126" s="4">
        <v>30</v>
      </c>
      <c r="D126" s="15"/>
      <c r="E126" s="6">
        <v>4</v>
      </c>
      <c r="F126" s="41">
        <v>13.6</v>
      </c>
      <c r="G126" s="41">
        <v>13.6</v>
      </c>
      <c r="H126" s="8">
        <v>14391</v>
      </c>
      <c r="I126" s="8">
        <v>13280</v>
      </c>
      <c r="J126" s="8">
        <v>20896</v>
      </c>
      <c r="K126" s="37"/>
      <c r="L126" s="8"/>
      <c r="M126" s="8">
        <f>H126/(F126*0.75)</f>
        <v>1410.8823529411766</v>
      </c>
      <c r="N126" s="8">
        <f>I126/(F126*0.75)</f>
        <v>1301.9607843137255</v>
      </c>
      <c r="O126" s="8">
        <f>J126/(F126*0.75)</f>
        <v>2048.6274509803925</v>
      </c>
      <c r="P126" s="8">
        <f>K126/(F126*0.75)</f>
        <v>0</v>
      </c>
      <c r="Q126" s="8">
        <f>L126/(F126*0.75)</f>
        <v>0</v>
      </c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</row>
    <row r="127" spans="1:35" ht="18.95" customHeight="1">
      <c r="A127" s="2">
        <v>69001</v>
      </c>
      <c r="B127" s="2">
        <v>3290914010</v>
      </c>
      <c r="C127" s="4">
        <v>32</v>
      </c>
      <c r="D127" s="15"/>
      <c r="E127" s="6">
        <v>4</v>
      </c>
      <c r="F127" s="41">
        <v>71.099999999999994</v>
      </c>
      <c r="G127" s="41">
        <v>71.099999999999994</v>
      </c>
      <c r="H127" s="8">
        <v>39562</v>
      </c>
      <c r="I127" s="8">
        <v>17700</v>
      </c>
      <c r="J127" s="8">
        <v>68880</v>
      </c>
      <c r="K127" s="37">
        <v>46660</v>
      </c>
      <c r="L127" s="8">
        <v>31020</v>
      </c>
      <c r="M127" s="8">
        <f>H127/(F127*0.75)</f>
        <v>741.90342240975156</v>
      </c>
      <c r="N127" s="8">
        <f>I127/(F127*0.75)</f>
        <v>331.92686357243321</v>
      </c>
      <c r="O127" s="8">
        <f>J127/(F127*0.75)</f>
        <v>1291.7018284106894</v>
      </c>
      <c r="P127" s="8">
        <f>K127/(F127*0.75)</f>
        <v>875.01172058134091</v>
      </c>
      <c r="Q127" s="8">
        <f>L127/(F127*0.75)</f>
        <v>581.71589310829825</v>
      </c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</row>
    <row r="128" spans="1:35" ht="18.95" customHeight="1">
      <c r="A128" s="2">
        <v>69001</v>
      </c>
      <c r="B128" s="2">
        <v>3290914028</v>
      </c>
      <c r="C128" s="4">
        <v>32</v>
      </c>
      <c r="D128" s="15"/>
      <c r="E128" s="6">
        <v>4</v>
      </c>
      <c r="F128" s="41">
        <v>35.200000000000003</v>
      </c>
      <c r="G128" s="41">
        <v>33.4</v>
      </c>
      <c r="H128" s="8">
        <v>17213</v>
      </c>
      <c r="I128" s="8">
        <v>6998</v>
      </c>
      <c r="J128" s="8">
        <v>31053</v>
      </c>
      <c r="K128" s="37">
        <v>21114</v>
      </c>
      <c r="L128" s="8">
        <v>12933</v>
      </c>
      <c r="M128" s="8">
        <f>H128/(F128*0.75)</f>
        <v>652.00757575757575</v>
      </c>
      <c r="N128" s="8">
        <f>I128/(F128*0.75)</f>
        <v>265.07575757575756</v>
      </c>
      <c r="O128" s="8">
        <f>J128/(F128*0.75)</f>
        <v>1176.25</v>
      </c>
      <c r="P128" s="8">
        <f>K128/(F128*0.75)</f>
        <v>799.77272727272725</v>
      </c>
      <c r="Q128" s="8">
        <f>L128/(F128*0.75)</f>
        <v>489.88636363636357</v>
      </c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18.95" customHeight="1">
      <c r="A129" s="2">
        <v>69001</v>
      </c>
      <c r="B129" s="2">
        <v>3301411040</v>
      </c>
      <c r="C129" s="4">
        <v>34</v>
      </c>
      <c r="D129" s="15"/>
      <c r="E129" s="6">
        <v>4</v>
      </c>
      <c r="F129" s="41">
        <v>99.8</v>
      </c>
      <c r="G129" s="41">
        <v>100.9</v>
      </c>
      <c r="H129" s="8">
        <v>56249</v>
      </c>
      <c r="I129" s="8">
        <v>73160</v>
      </c>
      <c r="J129" s="8">
        <v>125380</v>
      </c>
      <c r="K129" s="37">
        <v>39800</v>
      </c>
      <c r="L129" s="8">
        <v>49220</v>
      </c>
      <c r="M129" s="8">
        <f>H129/(F129*0.75)</f>
        <v>751.48964595858388</v>
      </c>
      <c r="N129" s="8">
        <f>I129/(F129*0.75)</f>
        <v>977.4215096860388</v>
      </c>
      <c r="O129" s="8">
        <f>J129/(F129*0.75)</f>
        <v>1675.0835003340014</v>
      </c>
      <c r="P129" s="8">
        <f>K129/(F129*0.75)</f>
        <v>531.7301269205077</v>
      </c>
      <c r="Q129" s="8">
        <f>L129/(F129*0.75)</f>
        <v>657.58183032732131</v>
      </c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1:35" ht="18.95" customHeight="1">
      <c r="A130" s="2">
        <v>69001</v>
      </c>
      <c r="B130" s="2">
        <v>3291513020</v>
      </c>
      <c r="C130" s="4">
        <v>31</v>
      </c>
      <c r="D130" s="15"/>
      <c r="E130" s="6">
        <v>4</v>
      </c>
      <c r="F130" s="41">
        <v>27.8</v>
      </c>
      <c r="G130" s="41">
        <v>26.4</v>
      </c>
      <c r="H130" s="8">
        <v>11685</v>
      </c>
      <c r="I130" s="8">
        <v>23322</v>
      </c>
      <c r="J130" s="8">
        <v>34627</v>
      </c>
      <c r="K130" s="37">
        <v>14027</v>
      </c>
      <c r="L130" s="8">
        <v>13144</v>
      </c>
      <c r="M130" s="8">
        <f>H130/(F130*0.75)</f>
        <v>560.43165467625897</v>
      </c>
      <c r="N130" s="8">
        <f>I130/(F130*0.75)</f>
        <v>1118.5611510791366</v>
      </c>
      <c r="O130" s="8">
        <f>J130/(F130*0.75)</f>
        <v>1660.767386091127</v>
      </c>
      <c r="P130" s="8">
        <f>K130/(F130*0.75)</f>
        <v>672.75779376498792</v>
      </c>
      <c r="Q130" s="8">
        <f>L130/(F130*0.75)</f>
        <v>630.40767386091125</v>
      </c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 ht="18.95" customHeight="1">
      <c r="A131" s="2">
        <v>68948</v>
      </c>
      <c r="B131" s="2">
        <v>3303411040</v>
      </c>
      <c r="C131" s="4">
        <v>32</v>
      </c>
      <c r="D131" s="15"/>
      <c r="E131" s="6">
        <v>4</v>
      </c>
      <c r="F131" s="41">
        <v>55.8</v>
      </c>
      <c r="G131" s="41">
        <v>56.9</v>
      </c>
      <c r="H131" s="8">
        <v>19120</v>
      </c>
      <c r="I131" s="8">
        <v>36400</v>
      </c>
      <c r="J131" s="8">
        <v>51440</v>
      </c>
      <c r="K131" s="37">
        <v>23280</v>
      </c>
      <c r="L131" s="8">
        <v>21600</v>
      </c>
      <c r="M131" s="8">
        <f>H131/(F131*0.75)</f>
        <v>456.86977299880533</v>
      </c>
      <c r="N131" s="8">
        <f>I131/(F131*0.75)</f>
        <v>869.77299880525698</v>
      </c>
      <c r="O131" s="8">
        <f>J131/(F131*0.75)</f>
        <v>1229.151732377539</v>
      </c>
      <c r="P131" s="8">
        <f>K131/(F131*0.75)</f>
        <v>556.27240143369181</v>
      </c>
      <c r="Q131" s="8">
        <f>L131/(F131*0.75)</f>
        <v>516.12903225806463</v>
      </c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ht="18.95" customHeight="1">
      <c r="A132" s="2">
        <v>68948</v>
      </c>
      <c r="B132" s="2">
        <v>3303411030</v>
      </c>
      <c r="C132" s="4">
        <v>32</v>
      </c>
      <c r="D132" s="5"/>
      <c r="E132" s="6">
        <v>4</v>
      </c>
      <c r="F132" s="41">
        <v>20.9</v>
      </c>
      <c r="G132" s="41">
        <v>20.9</v>
      </c>
      <c r="H132" s="8">
        <v>5798</v>
      </c>
      <c r="I132" s="8">
        <v>8283</v>
      </c>
      <c r="J132" s="8">
        <v>14443</v>
      </c>
      <c r="K132" s="37">
        <v>5964</v>
      </c>
      <c r="L132" s="8">
        <v>7535</v>
      </c>
      <c r="M132" s="8">
        <f>H132/(F132*0.75)</f>
        <v>369.88835725677831</v>
      </c>
      <c r="N132" s="8">
        <f>I132/(F132*0.75)</f>
        <v>528.42105263157896</v>
      </c>
      <c r="O132" s="8">
        <f>J132/(F132*0.75)</f>
        <v>921.40350877192986</v>
      </c>
      <c r="P132" s="8">
        <f>K132/(F132*0.75)</f>
        <v>380.47846889952154</v>
      </c>
      <c r="Q132" s="8">
        <f>L132/(F132*0.75)</f>
        <v>480.70175438596493</v>
      </c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ht="18.95" customHeight="1">
      <c r="A133" s="2">
        <v>69101</v>
      </c>
      <c r="B133" s="40">
        <v>8312213000</v>
      </c>
      <c r="C133" s="4">
        <v>34</v>
      </c>
      <c r="D133" s="5" t="s">
        <v>3</v>
      </c>
      <c r="E133" s="6">
        <v>4</v>
      </c>
      <c r="F133" s="41">
        <v>154.5</v>
      </c>
      <c r="G133" s="41">
        <v>150</v>
      </c>
      <c r="H133" s="8">
        <v>63541</v>
      </c>
      <c r="I133" s="8"/>
      <c r="J133" s="8"/>
      <c r="K133" s="37"/>
      <c r="L133" s="8"/>
      <c r="M133" s="8">
        <f>H133/(F133*0.75)</f>
        <v>548.35814455231935</v>
      </c>
      <c r="N133" s="8">
        <f>I133/(F133*0.75)</f>
        <v>0</v>
      </c>
      <c r="O133" s="8">
        <f>J133/(F133*0.75)</f>
        <v>0</v>
      </c>
      <c r="P133" s="8">
        <f>K133/(F133*0.75)</f>
        <v>0</v>
      </c>
      <c r="Q133" s="8">
        <f>L133/(F133*0.75)</f>
        <v>0</v>
      </c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1:35" ht="18.95" customHeight="1">
      <c r="A134" s="2">
        <v>89134</v>
      </c>
      <c r="B134" s="2">
        <v>3293513002</v>
      </c>
      <c r="C134" s="4">
        <v>31</v>
      </c>
      <c r="D134" s="15"/>
      <c r="E134" s="6">
        <v>4</v>
      </c>
      <c r="F134" s="41">
        <v>84.8</v>
      </c>
      <c r="G134" s="41">
        <v>63</v>
      </c>
      <c r="H134" s="8">
        <v>44075</v>
      </c>
      <c r="I134" s="8">
        <v>44926</v>
      </c>
      <c r="J134" s="42">
        <v>57038</v>
      </c>
      <c r="K134" s="37">
        <v>34783</v>
      </c>
      <c r="L134" s="8">
        <v>39213</v>
      </c>
      <c r="M134" s="8">
        <f>H134/(F134*0.75)</f>
        <v>693.00314465408815</v>
      </c>
      <c r="N134" s="8">
        <f>I134/(F134*0.75)</f>
        <v>706.38364779874223</v>
      </c>
      <c r="O134" s="8">
        <f>J134/(F134*0.75)</f>
        <v>896.82389937106927</v>
      </c>
      <c r="P134" s="8">
        <f>K134/(F134*0.75)</f>
        <v>546.90251572327054</v>
      </c>
      <c r="Q134" s="8">
        <f>L134/(F134*0.75)</f>
        <v>616.55660377358492</v>
      </c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ht="18.95" customHeight="1">
      <c r="A135" s="2">
        <v>89134</v>
      </c>
      <c r="B135" s="2">
        <v>3293513000</v>
      </c>
      <c r="C135" s="4">
        <v>31</v>
      </c>
      <c r="D135" s="15"/>
      <c r="E135" s="6">
        <v>4</v>
      </c>
      <c r="F135" s="41">
        <v>22.7</v>
      </c>
      <c r="G135" s="41">
        <v>22.7</v>
      </c>
      <c r="H135" s="8">
        <v>8269</v>
      </c>
      <c r="I135" s="8">
        <v>13089</v>
      </c>
      <c r="J135" s="42">
        <v>11081</v>
      </c>
      <c r="K135" s="37">
        <v>1625</v>
      </c>
      <c r="L135" s="8"/>
      <c r="M135" s="8">
        <f>H135/(F135*0.75)</f>
        <v>485.69750367107201</v>
      </c>
      <c r="N135" s="8">
        <f>I135/(F135*0.75)</f>
        <v>768.81057268722475</v>
      </c>
      <c r="O135" s="8">
        <f>J135/(F135*0.75)</f>
        <v>650.86637298091046</v>
      </c>
      <c r="P135" s="8">
        <f>K135/(F135*0.75)</f>
        <v>95.447870778267259</v>
      </c>
      <c r="Q135" s="8">
        <f>L135/(F135*0.75)</f>
        <v>0</v>
      </c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18.95" customHeight="1">
      <c r="A136" s="2">
        <v>69034</v>
      </c>
      <c r="B136" s="2">
        <v>4272712040</v>
      </c>
      <c r="C136" s="4">
        <v>34</v>
      </c>
      <c r="D136" s="15"/>
      <c r="E136" s="6">
        <v>4</v>
      </c>
      <c r="F136" s="41">
        <v>119.1</v>
      </c>
      <c r="G136" s="41">
        <v>116.9</v>
      </c>
      <c r="H136" s="8">
        <v>83580</v>
      </c>
      <c r="I136" s="8">
        <v>117440</v>
      </c>
      <c r="J136" s="8">
        <v>158560</v>
      </c>
      <c r="K136" s="37">
        <v>110240</v>
      </c>
      <c r="L136" s="8">
        <v>86400</v>
      </c>
      <c r="M136" s="8">
        <f>H136/(F136*0.75)</f>
        <v>935.6842989084804</v>
      </c>
      <c r="N136" s="8">
        <f>I136/(F136*0.75)</f>
        <v>1314.7495102155053</v>
      </c>
      <c r="O136" s="8">
        <f>J136/(F136*0.75)</f>
        <v>1775.0909599776101</v>
      </c>
      <c r="P136" s="8">
        <f>K136/(F136*0.75)</f>
        <v>1234.1449762104676</v>
      </c>
      <c r="Q136" s="8">
        <f>L136/(F136*0.75)</f>
        <v>967.25440806045356</v>
      </c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ht="18.95" customHeight="1">
      <c r="A137" s="2">
        <v>69169</v>
      </c>
      <c r="B137" s="2">
        <v>8310211020</v>
      </c>
      <c r="C137" s="4">
        <v>31</v>
      </c>
      <c r="D137" s="15"/>
      <c r="E137" s="6">
        <v>4</v>
      </c>
      <c r="F137" s="41">
        <v>167.4</v>
      </c>
      <c r="G137" s="41">
        <v>164.1</v>
      </c>
      <c r="H137" s="8">
        <v>102820</v>
      </c>
      <c r="I137" s="8">
        <v>93040</v>
      </c>
      <c r="J137" s="8">
        <v>178000</v>
      </c>
      <c r="K137" s="37">
        <v>98000</v>
      </c>
      <c r="L137" s="8">
        <v>80080</v>
      </c>
      <c r="M137" s="8">
        <f>H137/(F137*0.75)</f>
        <v>818.95659099960164</v>
      </c>
      <c r="N137" s="8">
        <f>I137/(F137*0.75)</f>
        <v>741.05933890880124</v>
      </c>
      <c r="O137" s="8">
        <f>J137/(F137*0.75)</f>
        <v>1417.7618478693746</v>
      </c>
      <c r="P137" s="8">
        <f>K137/(F137*0.75)</f>
        <v>780.56551174830736</v>
      </c>
      <c r="Q137" s="8">
        <f>L137/(F137*0.75)</f>
        <v>637.83353245718831</v>
      </c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18.95" customHeight="1">
      <c r="A138" s="2">
        <v>69169</v>
      </c>
      <c r="B138" s="2">
        <v>8310214000</v>
      </c>
      <c r="C138" s="4">
        <v>34</v>
      </c>
      <c r="D138" s="15"/>
      <c r="E138" s="6">
        <v>4</v>
      </c>
      <c r="F138" s="41">
        <v>140.5</v>
      </c>
      <c r="G138" s="41">
        <v>143</v>
      </c>
      <c r="H138" s="8">
        <v>70940</v>
      </c>
      <c r="I138" s="8">
        <v>81220</v>
      </c>
      <c r="J138" s="8">
        <v>133400</v>
      </c>
      <c r="K138" s="37">
        <v>106780</v>
      </c>
      <c r="L138" s="8">
        <v>67000</v>
      </c>
      <c r="M138" s="8">
        <f>H138/(F138*0.75)</f>
        <v>673.214709371293</v>
      </c>
      <c r="N138" s="8">
        <f>I138/(F138*0.75)</f>
        <v>770.7710557532622</v>
      </c>
      <c r="O138" s="8">
        <f>J138/(F138*0.75)</f>
        <v>1265.9549228944247</v>
      </c>
      <c r="P138" s="8">
        <f>K138/(F138*0.75)</f>
        <v>1013.3333333333334</v>
      </c>
      <c r="Q138" s="8">
        <f>L138/(F138*0.75)</f>
        <v>635.82443653618031</v>
      </c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ht="18.95" customHeight="1">
      <c r="A139" s="2">
        <v>69169</v>
      </c>
      <c r="B139" s="2">
        <v>9311511020</v>
      </c>
      <c r="C139" s="14">
        <v>36</v>
      </c>
      <c r="D139" s="15">
        <v>86</v>
      </c>
      <c r="E139" s="6">
        <v>2</v>
      </c>
      <c r="F139" s="41">
        <v>17</v>
      </c>
      <c r="G139" s="41">
        <v>17</v>
      </c>
      <c r="H139" s="8">
        <v>2854</v>
      </c>
      <c r="I139" s="8">
        <v>1406</v>
      </c>
      <c r="J139" s="8">
        <v>1147</v>
      </c>
      <c r="K139" s="37">
        <v>2698</v>
      </c>
      <c r="L139" s="8">
        <v>2617</v>
      </c>
      <c r="M139" s="8">
        <f>H139/(F139*0.75)</f>
        <v>223.84313725490196</v>
      </c>
      <c r="N139" s="8">
        <f>I139/(F139*0.75)</f>
        <v>110.27450980392157</v>
      </c>
      <c r="O139" s="8">
        <f>J139/(F139*0.75)</f>
        <v>89.960784313725483</v>
      </c>
      <c r="P139" s="8">
        <f>K139/(F139*0.75)</f>
        <v>211.60784313725489</v>
      </c>
      <c r="Q139" s="8">
        <f>L139/(F139*0.75)</f>
        <v>205.25490196078431</v>
      </c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ht="18.95" customHeight="1">
      <c r="A140" s="2">
        <v>69169</v>
      </c>
      <c r="B140" s="2">
        <v>8310212041</v>
      </c>
      <c r="C140" s="4">
        <v>31</v>
      </c>
      <c r="D140" s="15"/>
      <c r="E140" s="6">
        <v>4</v>
      </c>
      <c r="F140" s="41">
        <v>90.4</v>
      </c>
      <c r="G140" s="41">
        <v>89.6</v>
      </c>
      <c r="H140" s="8">
        <v>58320</v>
      </c>
      <c r="I140" s="8">
        <v>55380</v>
      </c>
      <c r="J140" s="8">
        <v>89020</v>
      </c>
      <c r="K140" s="37">
        <v>69240</v>
      </c>
      <c r="L140" s="8">
        <v>41460</v>
      </c>
      <c r="M140" s="8">
        <f>H140/(F140*0.75)</f>
        <v>860.17699115044229</v>
      </c>
      <c r="N140" s="8">
        <f>I140/(F140*0.75)</f>
        <v>816.81415929203524</v>
      </c>
      <c r="O140" s="8">
        <f>J140/(F140*0.75)</f>
        <v>1312.9793510324482</v>
      </c>
      <c r="P140" s="8">
        <f>K140/(F140*0.75)</f>
        <v>1021.2389380530972</v>
      </c>
      <c r="Q140" s="8">
        <f>L140/(F140*0.75)</f>
        <v>611.50442477876095</v>
      </c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ht="18.95" customHeight="1">
      <c r="A141" s="2">
        <v>69169</v>
      </c>
      <c r="B141" s="2">
        <v>9313613000</v>
      </c>
      <c r="C141" s="4">
        <v>31</v>
      </c>
      <c r="D141" s="15"/>
      <c r="E141" s="6">
        <v>4</v>
      </c>
      <c r="F141" s="41">
        <v>125.8</v>
      </c>
      <c r="G141" s="41">
        <v>127.4</v>
      </c>
      <c r="H141" s="8">
        <v>51640</v>
      </c>
      <c r="I141" s="8">
        <v>57800</v>
      </c>
      <c r="J141" s="8">
        <v>105680</v>
      </c>
      <c r="K141" s="37">
        <v>68340</v>
      </c>
      <c r="L141" s="8">
        <v>53740</v>
      </c>
      <c r="M141" s="8">
        <f>H141/(F141*0.75)</f>
        <v>547.32379438261796</v>
      </c>
      <c r="N141" s="8">
        <f>I141/(F141*0.75)</f>
        <v>612.61261261261268</v>
      </c>
      <c r="O141" s="8">
        <f>J141/(F141*0.75)</f>
        <v>1120.084790673026</v>
      </c>
      <c r="P141" s="8">
        <f>K141/(F141*0.75)</f>
        <v>724.32432432432438</v>
      </c>
      <c r="Q141" s="8">
        <f>L141/(F141*0.75)</f>
        <v>569.58134605193436</v>
      </c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ht="18.95" customHeight="1">
      <c r="A142" s="2">
        <v>69169</v>
      </c>
      <c r="B142" s="2">
        <v>9313614020</v>
      </c>
      <c r="C142" s="4">
        <v>31</v>
      </c>
      <c r="D142" s="15"/>
      <c r="E142" s="6">
        <v>4</v>
      </c>
      <c r="F142" s="41">
        <v>228.5</v>
      </c>
      <c r="G142" s="41">
        <v>234.9</v>
      </c>
      <c r="H142" s="8">
        <v>103823</v>
      </c>
      <c r="I142" s="8">
        <v>106240</v>
      </c>
      <c r="J142" s="8">
        <v>179200</v>
      </c>
      <c r="K142" s="37"/>
      <c r="L142" s="8"/>
      <c r="M142" s="8">
        <f>H142/(F142*0.75)</f>
        <v>605.82348650619986</v>
      </c>
      <c r="N142" s="8">
        <f>I142/(F142*0.75)</f>
        <v>619.92706053975201</v>
      </c>
      <c r="O142" s="8">
        <f>J142/(F142*0.75)</f>
        <v>1045.6601021152444</v>
      </c>
      <c r="P142" s="8">
        <f>K142/(F142*0.75)</f>
        <v>0</v>
      </c>
      <c r="Q142" s="8">
        <f>L142/(F142*0.75)</f>
        <v>0</v>
      </c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ht="18.95" customHeight="1">
      <c r="A143" s="2">
        <v>69001</v>
      </c>
      <c r="B143" s="2">
        <v>3293414002</v>
      </c>
      <c r="C143" s="4">
        <v>32</v>
      </c>
      <c r="D143" s="15"/>
      <c r="E143" s="6">
        <v>4</v>
      </c>
      <c r="F143" s="41">
        <v>13</v>
      </c>
      <c r="G143" s="41">
        <v>13</v>
      </c>
      <c r="H143" s="8">
        <v>5540</v>
      </c>
      <c r="I143" s="8">
        <v>11817</v>
      </c>
      <c r="J143" s="8">
        <v>13100</v>
      </c>
      <c r="K143" s="37">
        <v>6311</v>
      </c>
      <c r="L143" s="8">
        <v>4908</v>
      </c>
      <c r="M143" s="8">
        <f>H143/(F143*0.75)</f>
        <v>568.20512820512818</v>
      </c>
      <c r="N143" s="8">
        <f>I143/(F143*0.75)</f>
        <v>1212</v>
      </c>
      <c r="O143" s="8">
        <f>J143/(F143*0.75)</f>
        <v>1343.5897435897436</v>
      </c>
      <c r="P143" s="8">
        <f>K143/(F143*0.75)</f>
        <v>647.28205128205127</v>
      </c>
      <c r="Q143" s="8">
        <f>L143/(F143*0.75)</f>
        <v>503.38461538461536</v>
      </c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ht="18.95" customHeight="1">
      <c r="A144" s="2">
        <v>69024</v>
      </c>
      <c r="B144" s="40">
        <v>2320614030</v>
      </c>
      <c r="C144" s="4">
        <v>30</v>
      </c>
      <c r="D144" s="15"/>
      <c r="E144" s="6">
        <v>4</v>
      </c>
      <c r="F144" s="41">
        <v>10.7</v>
      </c>
      <c r="G144" s="41">
        <v>10.7</v>
      </c>
      <c r="H144" s="8">
        <v>34</v>
      </c>
      <c r="I144" s="8">
        <v>9631</v>
      </c>
      <c r="J144" s="42"/>
      <c r="K144" s="37"/>
      <c r="L144" s="8"/>
      <c r="M144" s="8">
        <f>H144/(F144*0.75)</f>
        <v>4.2367601246105924</v>
      </c>
      <c r="N144" s="8">
        <f>I144/(F144*0.75)</f>
        <v>1200.1246105919006</v>
      </c>
      <c r="O144" s="8">
        <f>J144/(F144*0.75)</f>
        <v>0</v>
      </c>
      <c r="P144" s="8">
        <f>K144/(F144*0.75)</f>
        <v>0</v>
      </c>
      <c r="Q144" s="8">
        <f>L144/(F144*0.75)</f>
        <v>0</v>
      </c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ht="18.95" customHeight="1">
      <c r="A145" s="2">
        <v>69024</v>
      </c>
      <c r="B145" s="2">
        <v>2320614033</v>
      </c>
      <c r="C145" s="4">
        <v>31</v>
      </c>
      <c r="D145" s="15"/>
      <c r="E145" s="6">
        <v>4</v>
      </c>
      <c r="F145" s="41">
        <v>27.8</v>
      </c>
      <c r="G145" s="41">
        <v>27.8</v>
      </c>
      <c r="H145" s="8">
        <v>705</v>
      </c>
      <c r="I145" s="8">
        <v>6286</v>
      </c>
      <c r="J145" s="42">
        <v>24840</v>
      </c>
      <c r="K145" s="37">
        <v>15458</v>
      </c>
      <c r="L145" s="8">
        <v>13863</v>
      </c>
      <c r="M145" s="8">
        <f>H145/(F145*0.75)</f>
        <v>33.812949640287769</v>
      </c>
      <c r="N145" s="8">
        <f>I145/(F145*0.75)</f>
        <v>301.48681055155873</v>
      </c>
      <c r="O145" s="8">
        <f>J145/(F145*0.75)</f>
        <v>1191.3669064748201</v>
      </c>
      <c r="P145" s="8">
        <f>K145/(F145*0.75)</f>
        <v>741.39088729016783</v>
      </c>
      <c r="Q145" s="8">
        <f>L145/(F145*0.75)</f>
        <v>664.89208633093517</v>
      </c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ht="18.95" customHeight="1">
      <c r="A146" s="2">
        <v>69024</v>
      </c>
      <c r="B146" s="40">
        <v>2320611040</v>
      </c>
      <c r="C146" s="4">
        <v>31</v>
      </c>
      <c r="D146" s="15"/>
      <c r="E146" s="6">
        <v>4</v>
      </c>
      <c r="F146" s="41">
        <v>19</v>
      </c>
      <c r="G146" s="41">
        <v>19</v>
      </c>
      <c r="H146" s="8">
        <v>1</v>
      </c>
      <c r="I146" s="8">
        <v>4648</v>
      </c>
      <c r="J146" s="42"/>
      <c r="K146" s="37"/>
      <c r="L146" s="8"/>
      <c r="M146" s="8">
        <f>H146/(F146*0.75)</f>
        <v>7.0175438596491224E-2</v>
      </c>
      <c r="N146" s="8">
        <f>I146/(F146*0.75)</f>
        <v>326.17543859649123</v>
      </c>
      <c r="O146" s="8">
        <f>J146/(F146*0.75)</f>
        <v>0</v>
      </c>
      <c r="P146" s="8">
        <f>K146/(F146*0.75)</f>
        <v>0</v>
      </c>
      <c r="Q146" s="8">
        <f>L146/(F146*0.75)</f>
        <v>0</v>
      </c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18.95" customHeight="1">
      <c r="A147" s="2">
        <v>69024</v>
      </c>
      <c r="B147" s="40">
        <v>2320614020</v>
      </c>
      <c r="C147" s="4">
        <v>31</v>
      </c>
      <c r="D147" s="15"/>
      <c r="E147" s="6">
        <v>4</v>
      </c>
      <c r="F147" s="41">
        <v>32</v>
      </c>
      <c r="G147" s="41">
        <v>29.2</v>
      </c>
      <c r="H147" s="8">
        <v>19924</v>
      </c>
      <c r="I147" s="8">
        <v>20626</v>
      </c>
      <c r="J147" s="42"/>
      <c r="K147" s="37"/>
      <c r="L147" s="8"/>
      <c r="M147" s="8">
        <f>H147/(F147*0.75)</f>
        <v>830.16666666666663</v>
      </c>
      <c r="N147" s="8">
        <f>I147/(F147*0.75)</f>
        <v>859.41666666666663</v>
      </c>
      <c r="O147" s="8">
        <f>J147/(F147*0.75)</f>
        <v>0</v>
      </c>
      <c r="P147" s="8">
        <f>K147/(F147*0.75)</f>
        <v>0</v>
      </c>
      <c r="Q147" s="8">
        <f>L147/(F147*0.75)</f>
        <v>0</v>
      </c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ht="18.95" customHeight="1">
      <c r="A148" s="2">
        <v>69001</v>
      </c>
      <c r="B148" s="2">
        <v>3301311021</v>
      </c>
      <c r="C148" s="4">
        <v>31</v>
      </c>
      <c r="D148" s="15"/>
      <c r="E148" s="6">
        <v>4</v>
      </c>
      <c r="F148" s="41">
        <v>44.5</v>
      </c>
      <c r="G148" s="41">
        <v>45.7</v>
      </c>
      <c r="H148" s="8">
        <v>24810</v>
      </c>
      <c r="I148" s="8">
        <v>40940</v>
      </c>
      <c r="J148" s="8">
        <v>50135</v>
      </c>
      <c r="K148" s="37">
        <v>25514</v>
      </c>
      <c r="L148" s="8"/>
      <c r="M148" s="8">
        <f>H148/(F148*0.75)</f>
        <v>743.37078651685397</v>
      </c>
      <c r="N148" s="8">
        <f>I148/(F148*0.75)</f>
        <v>1226.6666666666667</v>
      </c>
      <c r="O148" s="8">
        <f>J148/(F148*0.75)</f>
        <v>1502.1722846441949</v>
      </c>
      <c r="P148" s="8">
        <f>K148/(F148*0.75)</f>
        <v>764.4644194756554</v>
      </c>
      <c r="Q148" s="8">
        <f>L148/(F148*0.75)</f>
        <v>0</v>
      </c>
      <c r="R148" s="2"/>
      <c r="S148" s="17" t="e">
        <f>IF(#REF!=30,0,IF((#REF!=33),0,IF((#REF!=36),0,IF((#REF!=4),#REF!-O149,0))))</f>
        <v>#REF!</v>
      </c>
      <c r="T148" s="20" t="e">
        <f>S148/B!$A$2</f>
        <v>#REF!</v>
      </c>
      <c r="U148" s="17" t="e">
        <f>IF(#REF!-#REF!&gt;0,#REF!,#REF!*B!$A$2)</f>
        <v>#REF!</v>
      </c>
      <c r="V148" s="21">
        <f>I149</f>
        <v>3585</v>
      </c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ht="18.95" customHeight="1">
      <c r="A149" s="2">
        <v>69001</v>
      </c>
      <c r="B149" s="2">
        <v>2300313010</v>
      </c>
      <c r="C149" s="14">
        <v>33</v>
      </c>
      <c r="D149" s="15">
        <v>83</v>
      </c>
      <c r="E149" s="6">
        <v>3</v>
      </c>
      <c r="F149" s="41">
        <v>5</v>
      </c>
      <c r="G149" s="41">
        <v>5</v>
      </c>
      <c r="H149" s="8">
        <v>0</v>
      </c>
      <c r="I149" s="8">
        <v>3585</v>
      </c>
      <c r="J149" s="36">
        <v>3224</v>
      </c>
      <c r="K149" s="38"/>
      <c r="L149" s="8"/>
      <c r="M149" s="8">
        <f>H149/(F149*0.75)</f>
        <v>0</v>
      </c>
      <c r="N149" s="8">
        <f>I149/(F149*0.75)</f>
        <v>956</v>
      </c>
      <c r="O149" s="8">
        <f>J149/(F149*0.75)</f>
        <v>859.73333333333335</v>
      </c>
      <c r="P149" s="8">
        <f>K149/(F149*0.75)</f>
        <v>0</v>
      </c>
      <c r="Q149" s="8">
        <f>L149/(F149*0.75)</f>
        <v>0</v>
      </c>
      <c r="R149" s="2"/>
      <c r="S149" s="17"/>
      <c r="T149" s="20"/>
      <c r="U149" s="17"/>
      <c r="V149" s="21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ht="18.95" customHeight="1">
      <c r="A150" s="2">
        <v>69001</v>
      </c>
      <c r="B150" s="2">
        <v>2300313040</v>
      </c>
      <c r="C150" s="14">
        <v>33</v>
      </c>
      <c r="D150" s="15">
        <v>83</v>
      </c>
      <c r="E150" s="6">
        <v>1</v>
      </c>
      <c r="F150" s="41">
        <v>17.899999999999999</v>
      </c>
      <c r="G150" s="41">
        <v>17.899999999999999</v>
      </c>
      <c r="H150" s="8">
        <v>0</v>
      </c>
      <c r="I150" s="8">
        <v>9236</v>
      </c>
      <c r="J150" s="36">
        <v>7918</v>
      </c>
      <c r="K150" s="38">
        <v>4219</v>
      </c>
      <c r="L150" s="8"/>
      <c r="M150" s="8">
        <f>H150/(F150*0.75)</f>
        <v>0</v>
      </c>
      <c r="N150" s="8">
        <f>I150/(F150*0.75)</f>
        <v>687.97020484171333</v>
      </c>
      <c r="O150" s="8">
        <f>J150/(F150*0.75)</f>
        <v>589.79515828677847</v>
      </c>
      <c r="P150" s="8">
        <f>K150/(F150*0.75)</f>
        <v>314.26443202979516</v>
      </c>
      <c r="Q150" s="8">
        <f>L150/(F150*0.75)</f>
        <v>0</v>
      </c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ht="18.95" customHeight="1">
      <c r="A151" s="2">
        <v>69001</v>
      </c>
      <c r="B151" s="2">
        <v>2300413001</v>
      </c>
      <c r="C151" s="14">
        <v>33</v>
      </c>
      <c r="D151" s="15">
        <v>83</v>
      </c>
      <c r="E151" s="6">
        <v>1</v>
      </c>
      <c r="F151" s="41">
        <v>14.6</v>
      </c>
      <c r="G151" s="41">
        <v>14.6</v>
      </c>
      <c r="H151" s="8">
        <v>0</v>
      </c>
      <c r="I151" s="8">
        <v>9406</v>
      </c>
      <c r="J151" s="36">
        <v>9514</v>
      </c>
      <c r="K151" s="38">
        <v>7825</v>
      </c>
      <c r="L151" s="8">
        <v>5879</v>
      </c>
      <c r="M151" s="8">
        <f>H151/(F151*0.75)</f>
        <v>0</v>
      </c>
      <c r="N151" s="8">
        <f>I151/(F151*0.75)</f>
        <v>858.9954337899544</v>
      </c>
      <c r="O151" s="8">
        <f>J151/(F151*0.75)</f>
        <v>868.85844748858449</v>
      </c>
      <c r="P151" s="8">
        <f>K151/(F151*0.75)</f>
        <v>714.6118721461188</v>
      </c>
      <c r="Q151" s="8">
        <f>L151/(F151*0.75)</f>
        <v>536.89497716894982</v>
      </c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ht="18.95" customHeight="1">
      <c r="A152" s="2">
        <v>69039</v>
      </c>
      <c r="B152" s="2">
        <v>8292113040</v>
      </c>
      <c r="C152" s="4">
        <v>37</v>
      </c>
      <c r="D152" s="15"/>
      <c r="E152" s="6">
        <v>4</v>
      </c>
      <c r="F152" s="41">
        <v>207.1</v>
      </c>
      <c r="G152" s="41">
        <v>192</v>
      </c>
      <c r="H152" s="8">
        <v>88960</v>
      </c>
      <c r="I152" s="8">
        <v>98320</v>
      </c>
      <c r="J152" s="8">
        <v>160320</v>
      </c>
      <c r="K152" s="37">
        <v>62880</v>
      </c>
      <c r="L152" s="8">
        <v>69280</v>
      </c>
      <c r="M152" s="8">
        <f>H152/(F152*0.75)</f>
        <v>572.73458876549171</v>
      </c>
      <c r="N152" s="8">
        <f>I152/(F152*0.75)</f>
        <v>632.99533236761636</v>
      </c>
      <c r="O152" s="8">
        <f>J152/(F152*0.75)</f>
        <v>1032.1583775953645</v>
      </c>
      <c r="P152" s="8">
        <f>K152/(F152*0.75)</f>
        <v>404.82858522452926</v>
      </c>
      <c r="Q152" s="8">
        <f>L152/(F152*0.75)</f>
        <v>446.0325124738452</v>
      </c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ht="18.95" customHeight="1">
      <c r="A153" s="2">
        <v>69039</v>
      </c>
      <c r="B153" s="2">
        <v>8292814020</v>
      </c>
      <c r="C153" s="4">
        <v>32</v>
      </c>
      <c r="D153" s="15"/>
      <c r="E153" s="6">
        <v>4</v>
      </c>
      <c r="F153" s="41">
        <v>167.4</v>
      </c>
      <c r="G153" s="41">
        <v>167.4</v>
      </c>
      <c r="H153" s="8">
        <v>14883</v>
      </c>
      <c r="I153" s="8">
        <v>19280</v>
      </c>
      <c r="J153" s="8">
        <v>80240</v>
      </c>
      <c r="K153" s="37">
        <v>30640</v>
      </c>
      <c r="L153" s="8">
        <v>29280</v>
      </c>
      <c r="M153" s="8">
        <f>H153/(F153*0.75)</f>
        <v>118.54241338112305</v>
      </c>
      <c r="N153" s="8">
        <f>I153/(F153*0.75)</f>
        <v>153.5643170051772</v>
      </c>
      <c r="O153" s="8">
        <f>J153/(F153*0.75)</f>
        <v>639.10792512943044</v>
      </c>
      <c r="P153" s="8">
        <f>K153/(F153*0.75)</f>
        <v>244.04619673436875</v>
      </c>
      <c r="Q153" s="8">
        <f>L153/(F153*0.75)</f>
        <v>233.21385902031062</v>
      </c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ht="18.95" customHeight="1">
      <c r="A154" s="2">
        <v>69039</v>
      </c>
      <c r="B154" s="2">
        <v>8292713000</v>
      </c>
      <c r="C154" s="4">
        <v>32</v>
      </c>
      <c r="D154" s="15"/>
      <c r="E154" s="6">
        <v>4</v>
      </c>
      <c r="F154" s="41">
        <v>101.9</v>
      </c>
      <c r="G154" s="41">
        <v>114.8</v>
      </c>
      <c r="H154" s="8">
        <v>44240</v>
      </c>
      <c r="I154" s="8">
        <v>76240</v>
      </c>
      <c r="J154" s="8">
        <v>111280</v>
      </c>
      <c r="K154" s="37">
        <v>53600</v>
      </c>
      <c r="L154" s="8">
        <v>55680</v>
      </c>
      <c r="M154" s="8">
        <f>H154/(F154*0.75)</f>
        <v>578.86817140987887</v>
      </c>
      <c r="N154" s="8">
        <f>I154/(F154*0.75)</f>
        <v>997.57932613673518</v>
      </c>
      <c r="O154" s="8">
        <f>J154/(F154*0.75)</f>
        <v>1456.0680405626429</v>
      </c>
      <c r="P154" s="8">
        <f>K154/(F154*0.75)</f>
        <v>701.34118416748436</v>
      </c>
      <c r="Q154" s="8">
        <f>L154/(F154*0.75)</f>
        <v>728.55740922473001</v>
      </c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18.95" customHeight="1">
      <c r="A155" s="2">
        <v>69039</v>
      </c>
      <c r="B155" s="2">
        <v>8281214000</v>
      </c>
      <c r="C155" s="4">
        <v>34</v>
      </c>
      <c r="D155" s="15"/>
      <c r="E155" s="6">
        <v>4</v>
      </c>
      <c r="F155" s="41">
        <v>178</v>
      </c>
      <c r="G155" s="41">
        <v>200</v>
      </c>
      <c r="H155" s="8">
        <v>122080</v>
      </c>
      <c r="I155" s="8"/>
      <c r="J155" s="8"/>
      <c r="K155" s="37"/>
      <c r="L155" s="8"/>
      <c r="M155" s="8">
        <f>H155/(F155*0.75)</f>
        <v>914.45692883895128</v>
      </c>
      <c r="N155" s="8">
        <f>I155/(F155*0.75)</f>
        <v>0</v>
      </c>
      <c r="O155" s="8">
        <f>J155/(F155*0.75)</f>
        <v>0</v>
      </c>
      <c r="P155" s="8">
        <f>K155/(F155*0.75)</f>
        <v>0</v>
      </c>
      <c r="Q155" s="8">
        <f>L155/(F155*0.75)</f>
        <v>0</v>
      </c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18.95" customHeight="1">
      <c r="A156" s="2">
        <v>69028</v>
      </c>
      <c r="B156" s="2">
        <v>7251313041</v>
      </c>
      <c r="C156" s="4">
        <v>36</v>
      </c>
      <c r="D156" s="15"/>
      <c r="E156" s="6">
        <v>4</v>
      </c>
      <c r="F156" s="41">
        <v>10</v>
      </c>
      <c r="G156" s="41">
        <v>10</v>
      </c>
      <c r="H156" s="8">
        <v>1390</v>
      </c>
      <c r="I156" s="8">
        <v>2458</v>
      </c>
      <c r="J156" s="8">
        <v>2475</v>
      </c>
      <c r="K156" s="37">
        <v>1207</v>
      </c>
      <c r="L156" s="8">
        <v>1324</v>
      </c>
      <c r="M156" s="8">
        <f>H156/(F156*0.75)</f>
        <v>185.33333333333334</v>
      </c>
      <c r="N156" s="8">
        <f>I156/(F156*0.75)</f>
        <v>327.73333333333335</v>
      </c>
      <c r="O156" s="8">
        <f>J156/(F156*0.75)</f>
        <v>330</v>
      </c>
      <c r="P156" s="8">
        <f>K156/(F156*0.75)</f>
        <v>160.93333333333334</v>
      </c>
      <c r="Q156" s="8">
        <f>L156/(F156*0.75)</f>
        <v>176.53333333333333</v>
      </c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ht="18.95" customHeight="1">
      <c r="A157" s="2">
        <v>69022</v>
      </c>
      <c r="B157" s="2">
        <v>7253114000</v>
      </c>
      <c r="C157" s="4">
        <v>34</v>
      </c>
      <c r="D157" s="15"/>
      <c r="E157" s="6">
        <v>4</v>
      </c>
      <c r="F157" s="41">
        <v>98.6</v>
      </c>
      <c r="G157" s="41">
        <v>94.5</v>
      </c>
      <c r="H157" s="8">
        <v>56040</v>
      </c>
      <c r="I157" s="8">
        <v>47220</v>
      </c>
      <c r="J157" s="42">
        <v>67340</v>
      </c>
      <c r="K157" s="37">
        <v>37380</v>
      </c>
      <c r="L157" s="8">
        <v>24940</v>
      </c>
      <c r="M157" s="8">
        <f>H157/(F157*0.75)</f>
        <v>757.80933062880331</v>
      </c>
      <c r="N157" s="8">
        <f>I157/(F157*0.75)</f>
        <v>638.53955375253554</v>
      </c>
      <c r="O157" s="8">
        <f>J157/(F157*0.75)</f>
        <v>910.61528059499676</v>
      </c>
      <c r="P157" s="8">
        <f>K157/(F157*0.75)</f>
        <v>505.47667342799195</v>
      </c>
      <c r="Q157" s="8">
        <f>L157/(F157*0.75)</f>
        <v>337.25490196078437</v>
      </c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18.95" customHeight="1">
      <c r="A158" s="2">
        <v>69028</v>
      </c>
      <c r="B158" s="2">
        <v>7252611030</v>
      </c>
      <c r="C158" s="4">
        <v>36</v>
      </c>
      <c r="D158" s="15"/>
      <c r="E158" s="6">
        <v>4</v>
      </c>
      <c r="F158" s="41">
        <v>10</v>
      </c>
      <c r="G158" s="41">
        <v>10</v>
      </c>
      <c r="H158" s="8">
        <v>478</v>
      </c>
      <c r="I158" s="8">
        <v>514</v>
      </c>
      <c r="J158" s="8">
        <v>804</v>
      </c>
      <c r="K158" s="37">
        <v>429</v>
      </c>
      <c r="L158" s="8">
        <v>447</v>
      </c>
      <c r="M158" s="8">
        <f>H158/(F158*0.75)</f>
        <v>63.733333333333334</v>
      </c>
      <c r="N158" s="8">
        <f>I158/(F158*0.75)</f>
        <v>68.533333333333331</v>
      </c>
      <c r="O158" s="8">
        <f>J158/(F158*0.75)</f>
        <v>107.2</v>
      </c>
      <c r="P158" s="8">
        <f>K158/(F158*0.75)</f>
        <v>57.2</v>
      </c>
      <c r="Q158" s="8">
        <f>L158/(F158*0.75)</f>
        <v>59.6</v>
      </c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ht="18.95" customHeight="1">
      <c r="A159" s="2">
        <v>69028</v>
      </c>
      <c r="B159" s="40">
        <v>7252514030</v>
      </c>
      <c r="C159" s="14">
        <v>36</v>
      </c>
      <c r="D159" s="15">
        <v>86</v>
      </c>
      <c r="E159" s="6">
        <v>1</v>
      </c>
      <c r="F159" s="41">
        <v>10</v>
      </c>
      <c r="G159" s="41">
        <v>10</v>
      </c>
      <c r="H159" s="8">
        <v>353</v>
      </c>
      <c r="I159" s="8"/>
      <c r="J159" s="8"/>
      <c r="K159" s="37"/>
      <c r="L159" s="8"/>
      <c r="M159" s="8">
        <f>H159/(F159*0.75)</f>
        <v>47.06666666666667</v>
      </c>
      <c r="N159" s="8">
        <f>I159/(F159*0.75)</f>
        <v>0</v>
      </c>
      <c r="O159" s="8">
        <f>J159/(F159*0.75)</f>
        <v>0</v>
      </c>
      <c r="P159" s="8">
        <f>K159/(F159*0.75)</f>
        <v>0</v>
      </c>
      <c r="Q159" s="8">
        <f>L159/(F159*0.75)</f>
        <v>0</v>
      </c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18.95" customHeight="1">
      <c r="A160" s="2">
        <v>69022</v>
      </c>
      <c r="B160" s="2">
        <v>4270213030</v>
      </c>
      <c r="C160" s="4">
        <v>31</v>
      </c>
      <c r="D160" s="15"/>
      <c r="E160" s="6">
        <v>4</v>
      </c>
      <c r="F160" s="41">
        <v>29</v>
      </c>
      <c r="G160" s="41">
        <v>30.3</v>
      </c>
      <c r="H160" s="8">
        <v>22095</v>
      </c>
      <c r="I160" s="8">
        <v>22985</v>
      </c>
      <c r="J160" s="8">
        <v>44138</v>
      </c>
      <c r="K160" s="37">
        <v>26544</v>
      </c>
      <c r="L160" s="8">
        <v>3214</v>
      </c>
      <c r="M160" s="8">
        <f>H160/(F160*0.75)</f>
        <v>1015.8620689655172</v>
      </c>
      <c r="N160" s="8">
        <f>I160/(F160*0.75)</f>
        <v>1056.7816091954023</v>
      </c>
      <c r="O160" s="8">
        <f>J160/(F160*0.75)</f>
        <v>2029.3333333333333</v>
      </c>
      <c r="P160" s="8">
        <f>K160/(F160*0.75)</f>
        <v>1220.4137931034484</v>
      </c>
      <c r="Q160" s="8">
        <f>L160/(F160*0.75)</f>
        <v>147.77011494252875</v>
      </c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18.95" customHeight="1">
      <c r="A161" s="2">
        <v>69022</v>
      </c>
      <c r="B161" s="2">
        <v>4270214020</v>
      </c>
      <c r="C161" s="4">
        <v>31</v>
      </c>
      <c r="D161" s="15"/>
      <c r="E161" s="6">
        <v>4</v>
      </c>
      <c r="F161" s="41">
        <v>5</v>
      </c>
      <c r="G161" s="41">
        <v>5</v>
      </c>
      <c r="H161" s="8">
        <v>2509</v>
      </c>
      <c r="I161" s="8">
        <v>761</v>
      </c>
      <c r="J161" s="8">
        <v>747</v>
      </c>
      <c r="K161" s="37">
        <v>537</v>
      </c>
      <c r="L161" s="8">
        <v>108</v>
      </c>
      <c r="M161" s="8">
        <f>H161/(F161*0.75)</f>
        <v>669.06666666666672</v>
      </c>
      <c r="N161" s="8">
        <f>I161/(F161*0.75)</f>
        <v>202.93333333333334</v>
      </c>
      <c r="O161" s="8">
        <f>J161/(F161*0.75)</f>
        <v>199.2</v>
      </c>
      <c r="P161" s="8">
        <f>K161/(F161*0.75)</f>
        <v>143.19999999999999</v>
      </c>
      <c r="Q161" s="8">
        <f>L161/(F161*0.75)</f>
        <v>28.8</v>
      </c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ht="18.95" customHeight="1">
      <c r="A162" s="2">
        <v>69001</v>
      </c>
      <c r="B162" s="2">
        <v>2300912030</v>
      </c>
      <c r="C162" s="4">
        <v>32</v>
      </c>
      <c r="D162" s="15"/>
      <c r="E162" s="6">
        <v>4</v>
      </c>
      <c r="F162" s="41">
        <v>38.9</v>
      </c>
      <c r="G162" s="41">
        <v>38.9</v>
      </c>
      <c r="H162" s="8">
        <v>1909</v>
      </c>
      <c r="I162" s="8">
        <v>0</v>
      </c>
      <c r="J162" s="8">
        <v>0</v>
      </c>
      <c r="K162" s="37">
        <v>0</v>
      </c>
      <c r="L162" s="8"/>
      <c r="M162" s="8">
        <f>H162/(F162*0.75)</f>
        <v>65.432733504712942</v>
      </c>
      <c r="N162" s="8">
        <f>I162/(F162*0.75)</f>
        <v>0</v>
      </c>
      <c r="O162" s="8">
        <f>J162/(F162*0.75)</f>
        <v>0</v>
      </c>
      <c r="P162" s="8">
        <f>K162/(F162*0.75)</f>
        <v>0</v>
      </c>
      <c r="Q162" s="8">
        <f>L162/(F162*0.75)</f>
        <v>0</v>
      </c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18.95" customHeight="1">
      <c r="A163" s="2">
        <v>69001</v>
      </c>
      <c r="B163" s="2">
        <v>2301614030</v>
      </c>
      <c r="C163" s="4">
        <v>33</v>
      </c>
      <c r="D163" s="15"/>
      <c r="E163" s="6">
        <v>4</v>
      </c>
      <c r="F163" s="41">
        <v>5</v>
      </c>
      <c r="G163" s="41">
        <v>5</v>
      </c>
      <c r="H163" s="8">
        <v>0</v>
      </c>
      <c r="I163" s="36"/>
      <c r="J163" s="36"/>
      <c r="K163" s="38"/>
      <c r="L163" s="8"/>
      <c r="M163" s="8">
        <f>H163/(F163*0.75)</f>
        <v>0</v>
      </c>
      <c r="N163" s="8">
        <f>I163/(F163*0.75)</f>
        <v>0</v>
      </c>
      <c r="O163" s="8">
        <f>J163/(F163*0.75)</f>
        <v>0</v>
      </c>
      <c r="P163" s="8">
        <f>K163/(F163*0.75)</f>
        <v>0</v>
      </c>
      <c r="Q163" s="8">
        <f>L163/(F163*0.75)</f>
        <v>0</v>
      </c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18.95" customHeight="1">
      <c r="A164" s="2">
        <v>69001</v>
      </c>
      <c r="B164" s="2">
        <v>5290813010</v>
      </c>
      <c r="C164" s="4">
        <v>32</v>
      </c>
      <c r="D164" s="15"/>
      <c r="E164" s="6">
        <v>4</v>
      </c>
      <c r="F164" s="41">
        <v>126.6</v>
      </c>
      <c r="G164" s="41">
        <v>126.6</v>
      </c>
      <c r="H164" s="8">
        <v>20160</v>
      </c>
      <c r="I164" s="8">
        <v>71840</v>
      </c>
      <c r="J164" s="8">
        <v>115600</v>
      </c>
      <c r="K164" s="37">
        <v>42000</v>
      </c>
      <c r="L164" s="8">
        <v>31600</v>
      </c>
      <c r="M164" s="8">
        <f>H164/(F164*0.75)</f>
        <v>212.32227488151662</v>
      </c>
      <c r="N164" s="8">
        <f>I164/(F164*0.75)</f>
        <v>756.60874144286481</v>
      </c>
      <c r="O164" s="8">
        <f>J164/(F164*0.75)</f>
        <v>1217.4828857293314</v>
      </c>
      <c r="P164" s="8">
        <f>K164/(F164*0.75)</f>
        <v>442.33807266982626</v>
      </c>
      <c r="Q164" s="8">
        <f>L164/(F164*0.75)</f>
        <v>332.80674038967879</v>
      </c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18.95" customHeight="1">
      <c r="A165" s="2">
        <v>69001</v>
      </c>
      <c r="B165" s="2">
        <v>5290813013</v>
      </c>
      <c r="C165" s="4">
        <v>32</v>
      </c>
      <c r="D165" s="15"/>
      <c r="E165" s="6">
        <v>4</v>
      </c>
      <c r="F165" s="41">
        <v>61.6</v>
      </c>
      <c r="G165" s="41">
        <v>61.6</v>
      </c>
      <c r="H165" s="8">
        <v>29417</v>
      </c>
      <c r="I165" s="8">
        <v>41261</v>
      </c>
      <c r="J165" s="8">
        <v>45995</v>
      </c>
      <c r="K165" s="37">
        <v>23294</v>
      </c>
      <c r="L165" s="8">
        <v>21321</v>
      </c>
      <c r="M165" s="8">
        <f>H165/(F165*0.75)</f>
        <v>636.7316017316017</v>
      </c>
      <c r="N165" s="8">
        <f>I165/(F165*0.75)</f>
        <v>893.09523809523807</v>
      </c>
      <c r="O165" s="8">
        <f>J165/(F165*0.75)</f>
        <v>995.56277056277054</v>
      </c>
      <c r="P165" s="8">
        <f>K165/(F165*0.75)</f>
        <v>504.19913419913416</v>
      </c>
      <c r="Q165" s="8">
        <f>L165/(F165*0.75)</f>
        <v>461.49350649350646</v>
      </c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18.95" customHeight="1">
      <c r="A166" s="2">
        <v>69001</v>
      </c>
      <c r="B166" s="2">
        <v>5291113030</v>
      </c>
      <c r="C166" s="4">
        <v>32</v>
      </c>
      <c r="D166" s="15"/>
      <c r="E166" s="6">
        <v>4</v>
      </c>
      <c r="F166" s="41">
        <v>67.7</v>
      </c>
      <c r="G166" s="41">
        <v>67.7</v>
      </c>
      <c r="H166" s="8">
        <v>41548</v>
      </c>
      <c r="I166" s="8">
        <v>40476</v>
      </c>
      <c r="J166" s="8">
        <v>40605</v>
      </c>
      <c r="K166" s="37">
        <v>24513</v>
      </c>
      <c r="L166" s="8">
        <v>20885</v>
      </c>
      <c r="M166" s="8">
        <f>H166/(F166*0.75)</f>
        <v>818.27671097981283</v>
      </c>
      <c r="N166" s="8">
        <f>I166/(F166*0.75)</f>
        <v>797.16395864106346</v>
      </c>
      <c r="O166" s="8">
        <f>J166/(F166*0.75)</f>
        <v>799.70457902511066</v>
      </c>
      <c r="P166" s="8">
        <f>K166/(F166*0.75)</f>
        <v>482.77695716395857</v>
      </c>
      <c r="Q166" s="8">
        <f>L166/(F166*0.75)</f>
        <v>411.32447070408659</v>
      </c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18.95" customHeight="1">
      <c r="A167" s="2">
        <v>69001</v>
      </c>
      <c r="B167" s="2">
        <v>5291114030</v>
      </c>
      <c r="C167" s="4">
        <v>32</v>
      </c>
      <c r="D167" s="15"/>
      <c r="E167" s="6">
        <v>4</v>
      </c>
      <c r="F167" s="41">
        <v>95.5</v>
      </c>
      <c r="G167" s="41">
        <v>95.5</v>
      </c>
      <c r="H167" s="8">
        <v>54320</v>
      </c>
      <c r="I167" s="8">
        <v>86800</v>
      </c>
      <c r="J167" s="8">
        <v>148560</v>
      </c>
      <c r="K167" s="37">
        <v>60080</v>
      </c>
      <c r="L167" s="8">
        <v>46160</v>
      </c>
      <c r="M167" s="8">
        <f>H167/(F167*0.75)</f>
        <v>758.39441535776609</v>
      </c>
      <c r="N167" s="8">
        <f>I167/(F167*0.75)</f>
        <v>1211.8673647469459</v>
      </c>
      <c r="O167" s="8">
        <f>J167/(F167*0.75)</f>
        <v>2074.1361256544501</v>
      </c>
      <c r="P167" s="8">
        <f>K167/(F167*0.75)</f>
        <v>838.81326352530539</v>
      </c>
      <c r="Q167" s="8">
        <f>L167/(F167*0.75)</f>
        <v>644.46771378708547</v>
      </c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18.95" customHeight="1">
      <c r="A168" s="2">
        <v>69001</v>
      </c>
      <c r="B168" s="2">
        <v>5291214014</v>
      </c>
      <c r="C168" s="4">
        <v>32</v>
      </c>
      <c r="D168" s="15"/>
      <c r="E168" s="6">
        <v>4</v>
      </c>
      <c r="F168" s="41">
        <v>138.80000000000001</v>
      </c>
      <c r="G168" s="41">
        <v>141.6</v>
      </c>
      <c r="H168" s="8">
        <v>74640</v>
      </c>
      <c r="I168" s="8">
        <v>92400</v>
      </c>
      <c r="J168" s="8">
        <v>128720</v>
      </c>
      <c r="K168" s="37">
        <v>53280</v>
      </c>
      <c r="L168" s="8">
        <v>48880</v>
      </c>
      <c r="M168" s="8">
        <f>H168/(F168*0.75)</f>
        <v>717.00288184438034</v>
      </c>
      <c r="N168" s="8">
        <f>I168/(F168*0.75)</f>
        <v>887.60806916426509</v>
      </c>
      <c r="O168" s="8">
        <f>J168/(F168*0.75)</f>
        <v>1236.5033621517771</v>
      </c>
      <c r="P168" s="8">
        <f>K168/(F168*0.75)</f>
        <v>511.81556195965413</v>
      </c>
      <c r="Q168" s="8">
        <f>L168/(F168*0.75)</f>
        <v>469.54851104707006</v>
      </c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ht="18.95" customHeight="1">
      <c r="A169" s="2">
        <v>69034</v>
      </c>
      <c r="B169" s="40">
        <v>5270311000</v>
      </c>
      <c r="C169" s="4">
        <v>36</v>
      </c>
      <c r="D169" s="15"/>
      <c r="E169" s="6">
        <v>4</v>
      </c>
      <c r="F169" s="41">
        <v>5</v>
      </c>
      <c r="G169" s="41">
        <v>5</v>
      </c>
      <c r="H169" s="8">
        <v>119</v>
      </c>
      <c r="I169" s="8"/>
      <c r="J169" s="8"/>
      <c r="K169" s="37"/>
      <c r="L169" s="8"/>
      <c r="M169" s="8">
        <f>H169/(F169*0.75)</f>
        <v>31.733333333333334</v>
      </c>
      <c r="N169" s="8">
        <f>I169/(F169*0.75)</f>
        <v>0</v>
      </c>
      <c r="O169" s="8">
        <f>J169/(F169*0.75)</f>
        <v>0</v>
      </c>
      <c r="P169" s="8">
        <f>K169/(F169*0.75)</f>
        <v>0</v>
      </c>
      <c r="Q169" s="8">
        <f>L169/(F169*0.75)</f>
        <v>0</v>
      </c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ht="18.95" customHeight="1">
      <c r="A170" s="2">
        <v>69034</v>
      </c>
      <c r="B170" s="2">
        <v>5270312040</v>
      </c>
      <c r="C170" s="4">
        <v>36</v>
      </c>
      <c r="D170" s="15"/>
      <c r="E170" s="6">
        <v>4</v>
      </c>
      <c r="F170" s="41">
        <v>7.5</v>
      </c>
      <c r="G170" s="41">
        <v>7.5</v>
      </c>
      <c r="H170" s="8">
        <v>209</v>
      </c>
      <c r="I170" s="8">
        <v>396</v>
      </c>
      <c r="J170" s="8">
        <v>362</v>
      </c>
      <c r="K170" s="37">
        <v>290</v>
      </c>
      <c r="L170" s="8">
        <v>322</v>
      </c>
      <c r="M170" s="8">
        <f>H170/(F170*0.75)</f>
        <v>37.155555555555559</v>
      </c>
      <c r="N170" s="8">
        <f>I170/(F170*0.75)</f>
        <v>70.400000000000006</v>
      </c>
      <c r="O170" s="8">
        <f>J170/(F170*0.75)</f>
        <v>64.355555555555554</v>
      </c>
      <c r="P170" s="8">
        <f>K170/(F170*0.75)</f>
        <v>51.555555555555557</v>
      </c>
      <c r="Q170" s="8">
        <f>L170/(F170*0.75)</f>
        <v>57.244444444444447</v>
      </c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ht="18.95" customHeight="1">
      <c r="A171" s="2">
        <v>69034</v>
      </c>
      <c r="B171" s="2">
        <v>6273413030</v>
      </c>
      <c r="C171" s="4">
        <v>36</v>
      </c>
      <c r="D171" s="15"/>
      <c r="E171" s="6">
        <v>4</v>
      </c>
      <c r="F171" s="41">
        <v>6</v>
      </c>
      <c r="G171" s="41">
        <v>6</v>
      </c>
      <c r="H171" s="8">
        <v>301</v>
      </c>
      <c r="I171" s="8">
        <v>386</v>
      </c>
      <c r="J171" s="8">
        <v>394</v>
      </c>
      <c r="K171" s="37">
        <v>191</v>
      </c>
      <c r="L171" s="8">
        <v>281</v>
      </c>
      <c r="M171" s="8">
        <f>H171/(F171*0.75)</f>
        <v>66.888888888888886</v>
      </c>
      <c r="N171" s="8">
        <f>I171/(F171*0.75)</f>
        <v>85.777777777777771</v>
      </c>
      <c r="O171" s="8">
        <f>J171/(F171*0.75)</f>
        <v>87.555555555555557</v>
      </c>
      <c r="P171" s="8">
        <f>K171/(F171*0.75)</f>
        <v>42.444444444444443</v>
      </c>
      <c r="Q171" s="8">
        <f>L171/(F171*0.75)</f>
        <v>62.444444444444443</v>
      </c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ht="18.95" customHeight="1">
      <c r="A172" s="2">
        <v>69034</v>
      </c>
      <c r="B172" s="2">
        <v>6273514001</v>
      </c>
      <c r="C172" s="14">
        <v>36</v>
      </c>
      <c r="D172" s="15">
        <v>86</v>
      </c>
      <c r="E172" s="6">
        <v>1</v>
      </c>
      <c r="F172" s="41">
        <v>5</v>
      </c>
      <c r="G172" s="41">
        <v>5</v>
      </c>
      <c r="H172" s="8">
        <v>681</v>
      </c>
      <c r="I172" s="8">
        <v>1291</v>
      </c>
      <c r="J172" s="8">
        <v>1776</v>
      </c>
      <c r="K172" s="37">
        <v>750</v>
      </c>
      <c r="L172" s="8">
        <v>769</v>
      </c>
      <c r="M172" s="8">
        <f>H172/(F172*0.75)</f>
        <v>181.6</v>
      </c>
      <c r="N172" s="8">
        <f>I172/(F172*0.75)</f>
        <v>344.26666666666665</v>
      </c>
      <c r="O172" s="8">
        <f>J172/(F172*0.75)</f>
        <v>473.6</v>
      </c>
      <c r="P172" s="8">
        <f>K172/(F172*0.75)</f>
        <v>200</v>
      </c>
      <c r="Q172" s="8">
        <f>L172/(F172*0.75)</f>
        <v>205.06666666666666</v>
      </c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 ht="18.95" customHeight="1">
      <c r="A173" s="2">
        <v>69034</v>
      </c>
      <c r="B173" s="2">
        <v>5270214000</v>
      </c>
      <c r="C173" s="4">
        <v>36</v>
      </c>
      <c r="D173" s="15"/>
      <c r="E173" s="6">
        <v>4</v>
      </c>
      <c r="F173" s="41">
        <v>7.5</v>
      </c>
      <c r="G173" s="41">
        <v>7.5</v>
      </c>
      <c r="H173" s="8">
        <v>341</v>
      </c>
      <c r="I173" s="8">
        <v>335</v>
      </c>
      <c r="J173" s="8">
        <v>574</v>
      </c>
      <c r="K173" s="37">
        <v>460</v>
      </c>
      <c r="L173" s="8">
        <v>411</v>
      </c>
      <c r="M173" s="8">
        <f>H173/(F173*0.75)</f>
        <v>60.62222222222222</v>
      </c>
      <c r="N173" s="8">
        <f>I173/(F173*0.75)</f>
        <v>59.555555555555557</v>
      </c>
      <c r="O173" s="8">
        <f>J173/(F173*0.75)</f>
        <v>102.04444444444445</v>
      </c>
      <c r="P173" s="8">
        <f>K173/(F173*0.75)</f>
        <v>81.777777777777771</v>
      </c>
      <c r="Q173" s="8">
        <f>L173/(F173*0.75)</f>
        <v>73.066666666666663</v>
      </c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1:35" ht="18.95" customHeight="1">
      <c r="A174" s="2">
        <v>69034</v>
      </c>
      <c r="B174" s="2">
        <v>6273412040</v>
      </c>
      <c r="C174" s="4">
        <v>36</v>
      </c>
      <c r="D174" s="15"/>
      <c r="E174" s="6">
        <v>4</v>
      </c>
      <c r="F174" s="41">
        <v>7.5</v>
      </c>
      <c r="G174" s="41">
        <v>7.5</v>
      </c>
      <c r="H174" s="8">
        <v>288</v>
      </c>
      <c r="I174" s="8">
        <v>229</v>
      </c>
      <c r="J174" s="8">
        <v>248</v>
      </c>
      <c r="K174" s="37">
        <v>238</v>
      </c>
      <c r="L174" s="8">
        <v>243</v>
      </c>
      <c r="M174" s="8">
        <f>H174/(F174*0.75)</f>
        <v>51.2</v>
      </c>
      <c r="N174" s="8">
        <f>I174/(F174*0.75)</f>
        <v>40.711111111111109</v>
      </c>
      <c r="O174" s="8">
        <f>J174/(F174*0.75)</f>
        <v>44.088888888888889</v>
      </c>
      <c r="P174" s="8">
        <f>K174/(F174*0.75)</f>
        <v>42.31111111111111</v>
      </c>
      <c r="Q174" s="8">
        <f>L174/(F174*0.75)</f>
        <v>43.2</v>
      </c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 ht="18.95" customHeight="1">
      <c r="A175" s="2">
        <v>69034</v>
      </c>
      <c r="B175" s="2">
        <v>6273414000</v>
      </c>
      <c r="C175" s="4">
        <v>36</v>
      </c>
      <c r="D175" s="15"/>
      <c r="E175" s="6">
        <v>4</v>
      </c>
      <c r="F175" s="41">
        <v>5</v>
      </c>
      <c r="G175" s="41">
        <v>5</v>
      </c>
      <c r="H175" s="8">
        <v>108</v>
      </c>
      <c r="I175" s="8">
        <v>156</v>
      </c>
      <c r="J175" s="8">
        <v>159</v>
      </c>
      <c r="K175" s="37">
        <v>128</v>
      </c>
      <c r="L175" s="8">
        <v>163</v>
      </c>
      <c r="M175" s="8">
        <f>H175/(F175*0.75)</f>
        <v>28.8</v>
      </c>
      <c r="N175" s="8">
        <f>I175/(F175*0.75)</f>
        <v>41.6</v>
      </c>
      <c r="O175" s="8">
        <f>J175/(F175*0.75)</f>
        <v>42.4</v>
      </c>
      <c r="P175" s="8">
        <f>K175/(F175*0.75)</f>
        <v>34.133333333333333</v>
      </c>
      <c r="Q175" s="8">
        <f>L175/(F175*0.75)</f>
        <v>43.466666666666669</v>
      </c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1:35" ht="18.95" customHeight="1">
      <c r="A176" s="2">
        <v>69028</v>
      </c>
      <c r="B176" s="2">
        <v>8252513000</v>
      </c>
      <c r="C176" s="14">
        <v>36</v>
      </c>
      <c r="D176" s="15">
        <v>86</v>
      </c>
      <c r="E176" s="6">
        <v>1</v>
      </c>
      <c r="F176" s="41">
        <v>7</v>
      </c>
      <c r="G176" s="41">
        <v>7</v>
      </c>
      <c r="H176" s="8">
        <v>1218</v>
      </c>
      <c r="I176" s="8">
        <v>1169</v>
      </c>
      <c r="J176" s="8">
        <v>1233</v>
      </c>
      <c r="K176" s="37">
        <v>998</v>
      </c>
      <c r="L176" s="8">
        <v>596</v>
      </c>
      <c r="M176" s="8">
        <f>H176/(F176*0.75)</f>
        <v>232</v>
      </c>
      <c r="N176" s="8">
        <f>I176/(F176*0.75)</f>
        <v>222.66666666666666</v>
      </c>
      <c r="O176" s="8">
        <f>J176/(F176*0.75)</f>
        <v>234.85714285714286</v>
      </c>
      <c r="P176" s="8">
        <f>K176/(F176*0.75)</f>
        <v>190.0952380952381</v>
      </c>
      <c r="Q176" s="8">
        <f>L176/(F176*0.75)</f>
        <v>113.52380952380952</v>
      </c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1:35" ht="18.95" customHeight="1">
      <c r="A177" s="2">
        <v>69028</v>
      </c>
      <c r="B177" s="2">
        <v>8253511001</v>
      </c>
      <c r="C177" s="14">
        <v>36</v>
      </c>
      <c r="D177" s="15">
        <v>86</v>
      </c>
      <c r="E177" s="6">
        <v>1</v>
      </c>
      <c r="F177" s="41">
        <v>5</v>
      </c>
      <c r="G177" s="41">
        <v>5</v>
      </c>
      <c r="H177" s="8">
        <v>641</v>
      </c>
      <c r="I177" s="8">
        <v>1285</v>
      </c>
      <c r="J177" s="8">
        <v>1317</v>
      </c>
      <c r="K177" s="37">
        <v>1075</v>
      </c>
      <c r="L177" s="8"/>
      <c r="M177" s="8">
        <f>H177/(F177*0.75)</f>
        <v>170.93333333333334</v>
      </c>
      <c r="N177" s="8">
        <f>I177/(F177*0.75)</f>
        <v>342.66666666666669</v>
      </c>
      <c r="O177" s="8">
        <f>J177/(F177*0.75)</f>
        <v>351.2</v>
      </c>
      <c r="P177" s="8">
        <f>K177/(F177*0.75)</f>
        <v>286.66666666666669</v>
      </c>
      <c r="Q177" s="8">
        <f>L177/(F177*0.75)</f>
        <v>0</v>
      </c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1:35" ht="18.95" customHeight="1">
      <c r="A178" s="2">
        <v>69038</v>
      </c>
      <c r="B178" s="2">
        <v>6290814011</v>
      </c>
      <c r="C178" s="4">
        <v>32</v>
      </c>
      <c r="D178" s="5"/>
      <c r="E178" s="6">
        <v>4</v>
      </c>
      <c r="F178" s="41">
        <v>184.1</v>
      </c>
      <c r="G178" s="41">
        <v>181.3</v>
      </c>
      <c r="H178" s="8">
        <v>96498</v>
      </c>
      <c r="I178" s="8">
        <v>142480</v>
      </c>
      <c r="J178" s="8">
        <v>191600</v>
      </c>
      <c r="K178" s="37">
        <v>108720</v>
      </c>
      <c r="L178" s="8">
        <v>51180</v>
      </c>
      <c r="M178" s="8">
        <f>H178/(F178*0.75)</f>
        <v>698.88104291146124</v>
      </c>
      <c r="N178" s="8">
        <f>I178/(F178*0.75)</f>
        <v>1031.9029512945863</v>
      </c>
      <c r="O178" s="8">
        <f>J178/(F178*0.75)</f>
        <v>1387.651638602209</v>
      </c>
      <c r="P178" s="8">
        <f>K178/(F178*0.75)</f>
        <v>787.39815317762088</v>
      </c>
      <c r="Q178" s="8">
        <f>L178/(F178*0.75)</f>
        <v>370.6681151548072</v>
      </c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1:35" ht="18.95" customHeight="1">
      <c r="A179" s="2">
        <v>69038</v>
      </c>
      <c r="B179" s="2">
        <v>6290813040</v>
      </c>
      <c r="C179" s="4">
        <v>36</v>
      </c>
      <c r="D179" s="5"/>
      <c r="E179" s="6">
        <v>4</v>
      </c>
      <c r="F179" s="41">
        <v>7</v>
      </c>
      <c r="G179" s="41">
        <v>7</v>
      </c>
      <c r="H179" s="8">
        <v>11518</v>
      </c>
      <c r="I179" s="8">
        <v>2047</v>
      </c>
      <c r="J179" s="8">
        <v>2713</v>
      </c>
      <c r="K179" s="37">
        <v>1553</v>
      </c>
      <c r="L179" s="8">
        <v>879</v>
      </c>
      <c r="M179" s="8">
        <f>H179/(F179*0.75)</f>
        <v>2193.9047619047619</v>
      </c>
      <c r="N179" s="8">
        <f>I179/(F179*0.75)</f>
        <v>389.90476190476193</v>
      </c>
      <c r="O179" s="8">
        <f>J179/(F179*0.75)</f>
        <v>516.76190476190482</v>
      </c>
      <c r="P179" s="8">
        <f>K179/(F179*0.75)</f>
        <v>295.8095238095238</v>
      </c>
      <c r="Q179" s="8">
        <f>L179/(F179*0.75)</f>
        <v>167.42857142857142</v>
      </c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1:35" ht="18.95" customHeight="1">
      <c r="A180" s="2">
        <v>69038</v>
      </c>
      <c r="B180" s="2">
        <v>6292313001</v>
      </c>
      <c r="C180" s="14">
        <v>36</v>
      </c>
      <c r="D180" s="5">
        <v>86</v>
      </c>
      <c r="E180" s="6">
        <v>1</v>
      </c>
      <c r="F180" s="41">
        <v>7</v>
      </c>
      <c r="G180" s="41">
        <v>7</v>
      </c>
      <c r="H180" s="8">
        <v>3772</v>
      </c>
      <c r="I180" s="8">
        <v>828</v>
      </c>
      <c r="J180" s="8">
        <v>1743</v>
      </c>
      <c r="K180" s="37">
        <v>1434</v>
      </c>
      <c r="L180" s="8">
        <v>349</v>
      </c>
      <c r="M180" s="8">
        <f>H180/(F180*0.75)</f>
        <v>718.47619047619048</v>
      </c>
      <c r="N180" s="8">
        <f>I180/(F180*0.75)</f>
        <v>157.71428571428572</v>
      </c>
      <c r="O180" s="8">
        <f>J180/(F180*0.75)</f>
        <v>332</v>
      </c>
      <c r="P180" s="8">
        <f>K180/(F180*0.75)</f>
        <v>273.14285714285717</v>
      </c>
      <c r="Q180" s="8">
        <f>L180/(F180*0.75)</f>
        <v>66.476190476190482</v>
      </c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1:35" ht="18.95" customHeight="1">
      <c r="A181" s="2">
        <v>69038</v>
      </c>
      <c r="B181" s="2">
        <v>6292611030</v>
      </c>
      <c r="C181" s="4">
        <v>32</v>
      </c>
      <c r="D181" s="15"/>
      <c r="E181" s="6">
        <v>4</v>
      </c>
      <c r="F181" s="41">
        <v>58.9</v>
      </c>
      <c r="G181" s="41">
        <v>57</v>
      </c>
      <c r="H181" s="8">
        <v>49700</v>
      </c>
      <c r="I181" s="8">
        <v>56243</v>
      </c>
      <c r="J181" s="8">
        <v>70141</v>
      </c>
      <c r="K181" s="37">
        <v>37684</v>
      </c>
      <c r="L181" s="8">
        <v>22700</v>
      </c>
      <c r="M181" s="8">
        <f>H181/(F181*0.75)</f>
        <v>1125.0707413695529</v>
      </c>
      <c r="N181" s="8">
        <f>I181/(F181*0.75)</f>
        <v>1273.1861912846634</v>
      </c>
      <c r="O181" s="8">
        <f>J181/(F181*0.75)</f>
        <v>1587.7985285795135</v>
      </c>
      <c r="P181" s="8">
        <f>K181/(F181*0.75)</f>
        <v>853.06168647425022</v>
      </c>
      <c r="Q181" s="8">
        <f>L181/(F181*0.75)</f>
        <v>513.86530843237131</v>
      </c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1:35" ht="18.95" customHeight="1">
      <c r="A182" s="2">
        <v>69038</v>
      </c>
      <c r="B182" s="2">
        <v>5290214010</v>
      </c>
      <c r="C182" s="4">
        <v>37</v>
      </c>
      <c r="D182" s="15"/>
      <c r="E182" s="6">
        <v>4</v>
      </c>
      <c r="F182" s="41">
        <v>145.6</v>
      </c>
      <c r="G182" s="41">
        <v>141.69999999999999</v>
      </c>
      <c r="H182" s="8">
        <v>121560</v>
      </c>
      <c r="I182" s="8">
        <v>150480</v>
      </c>
      <c r="J182" s="8">
        <v>168480</v>
      </c>
      <c r="K182" s="37">
        <v>97520</v>
      </c>
      <c r="L182" s="8">
        <v>74800</v>
      </c>
      <c r="M182" s="8">
        <f>H182/(F182*0.75)</f>
        <v>1113.1868131868132</v>
      </c>
      <c r="N182" s="8">
        <f>I182/(F182*0.75)</f>
        <v>1378.0219780219782</v>
      </c>
      <c r="O182" s="8">
        <f>J182/(F182*0.75)</f>
        <v>1542.8571428571431</v>
      </c>
      <c r="P182" s="8">
        <f>K182/(F182*0.75)</f>
        <v>893.04029304029314</v>
      </c>
      <c r="Q182" s="8">
        <f>L182/(F182*0.75)</f>
        <v>684.98168498168502</v>
      </c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1:35" ht="18.95" customHeight="1">
      <c r="A183" s="2">
        <v>69038</v>
      </c>
      <c r="B183" s="2">
        <v>6292714000</v>
      </c>
      <c r="C183" s="4">
        <v>32</v>
      </c>
      <c r="D183" s="15"/>
      <c r="E183" s="6">
        <v>4</v>
      </c>
      <c r="F183" s="41">
        <v>89</v>
      </c>
      <c r="G183" s="41">
        <v>90.1</v>
      </c>
      <c r="H183" s="8">
        <v>50880</v>
      </c>
      <c r="I183" s="8">
        <v>52720</v>
      </c>
      <c r="J183" s="8">
        <v>82000</v>
      </c>
      <c r="K183" s="37">
        <v>48320</v>
      </c>
      <c r="L183" s="8">
        <v>24240</v>
      </c>
      <c r="M183" s="8">
        <f>H183/(F183*0.75)</f>
        <v>762.24719101123594</v>
      </c>
      <c r="N183" s="8">
        <f>I183/(F183*0.75)</f>
        <v>789.81273408239701</v>
      </c>
      <c r="O183" s="8">
        <f>J183/(F183*0.75)</f>
        <v>1228.4644194756554</v>
      </c>
      <c r="P183" s="8">
        <f>K183/(F183*0.75)</f>
        <v>723.89513108614233</v>
      </c>
      <c r="Q183" s="8">
        <f>L183/(F183*0.75)</f>
        <v>363.14606741573033</v>
      </c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1:35" ht="18.95" customHeight="1">
      <c r="A184" s="2">
        <v>69038</v>
      </c>
      <c r="B184" s="2">
        <v>6292611040</v>
      </c>
      <c r="C184" s="4">
        <v>32</v>
      </c>
      <c r="D184" s="15"/>
      <c r="E184" s="6">
        <v>4</v>
      </c>
      <c r="F184" s="41">
        <v>69</v>
      </c>
      <c r="G184" s="41">
        <v>68.099999999999994</v>
      </c>
      <c r="H184" s="8">
        <v>65889</v>
      </c>
      <c r="I184" s="8">
        <v>71929</v>
      </c>
      <c r="J184" s="8">
        <v>74076</v>
      </c>
      <c r="K184" s="37">
        <v>41342</v>
      </c>
      <c r="L184" s="8">
        <v>23304</v>
      </c>
      <c r="M184" s="8">
        <f>H184/(F184*0.75)</f>
        <v>1273.2173913043478</v>
      </c>
      <c r="N184" s="8">
        <f>I184/(F184*0.75)</f>
        <v>1389.9323671497584</v>
      </c>
      <c r="O184" s="8">
        <f>J184/(F184*0.75)</f>
        <v>1431.4202898550725</v>
      </c>
      <c r="P184" s="8">
        <f>K184/(F184*0.75)</f>
        <v>798.87922705314008</v>
      </c>
      <c r="Q184" s="8">
        <f>L184/(F184*0.75)</f>
        <v>450.31884057971013</v>
      </c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1:35" ht="18.95" customHeight="1">
      <c r="A185" s="2">
        <v>69038</v>
      </c>
      <c r="B185" s="2">
        <v>8292813020</v>
      </c>
      <c r="C185" s="4">
        <v>32</v>
      </c>
      <c r="D185" s="15"/>
      <c r="E185" s="6">
        <v>4</v>
      </c>
      <c r="F185" s="41">
        <v>105.1</v>
      </c>
      <c r="G185" s="41">
        <v>103</v>
      </c>
      <c r="H185" s="8">
        <v>31680</v>
      </c>
      <c r="I185" s="8">
        <v>39440</v>
      </c>
      <c r="J185" s="8">
        <v>71520</v>
      </c>
      <c r="K185" s="37">
        <v>32000</v>
      </c>
      <c r="L185" s="8">
        <v>48320</v>
      </c>
      <c r="M185" s="8">
        <f>H185/(F185*0.75)</f>
        <v>401.90294957183642</v>
      </c>
      <c r="N185" s="8">
        <f>I185/(F185*0.75)</f>
        <v>500.34887408817008</v>
      </c>
      <c r="O185" s="8">
        <f>J185/(F185*0.75)</f>
        <v>907.32635585157004</v>
      </c>
      <c r="P185" s="8">
        <f>K185/(F185*0.75)</f>
        <v>405.9625753250873</v>
      </c>
      <c r="Q185" s="8">
        <f>L185/(F185*0.75)</f>
        <v>613.00348874088183</v>
      </c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1:35" ht="18.95" customHeight="1">
      <c r="A186" s="2">
        <v>69001</v>
      </c>
      <c r="B186" s="2">
        <v>3293414004</v>
      </c>
      <c r="C186" s="4">
        <v>34</v>
      </c>
      <c r="D186" s="15"/>
      <c r="E186" s="6">
        <v>4</v>
      </c>
      <c r="F186" s="41">
        <v>25.9</v>
      </c>
      <c r="G186" s="41">
        <v>26.4</v>
      </c>
      <c r="H186" s="8">
        <v>11755</v>
      </c>
      <c r="I186" s="8">
        <v>25505</v>
      </c>
      <c r="J186" s="8">
        <v>32151</v>
      </c>
      <c r="K186" s="37">
        <v>17722</v>
      </c>
      <c r="L186" s="8">
        <v>8910</v>
      </c>
      <c r="M186" s="8">
        <f>H186/(F186*0.75)</f>
        <v>605.14800514800527</v>
      </c>
      <c r="N186" s="8">
        <f>I186/(F186*0.75)</f>
        <v>1312.9987129987132</v>
      </c>
      <c r="O186" s="8">
        <f>J186/(F186*0.75)</f>
        <v>1655.1351351351354</v>
      </c>
      <c r="P186" s="8">
        <f>K186/(F186*0.75)</f>
        <v>912.32947232947242</v>
      </c>
      <c r="Q186" s="8">
        <f>L186/(F186*0.75)</f>
        <v>458.68725868725875</v>
      </c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1:35" ht="18.95" customHeight="1">
      <c r="A187" s="2">
        <v>69001</v>
      </c>
      <c r="B187" s="2">
        <v>3292413020</v>
      </c>
      <c r="C187" s="4">
        <v>36</v>
      </c>
      <c r="D187" s="15"/>
      <c r="E187" s="6">
        <v>4</v>
      </c>
      <c r="F187" s="41">
        <v>8</v>
      </c>
      <c r="G187" s="41">
        <v>8</v>
      </c>
      <c r="H187" s="8">
        <v>2391</v>
      </c>
      <c r="I187" s="8">
        <v>2046</v>
      </c>
      <c r="J187" s="8">
        <v>2870</v>
      </c>
      <c r="K187" s="37">
        <v>1554</v>
      </c>
      <c r="L187" s="8">
        <v>935</v>
      </c>
      <c r="M187" s="8">
        <f>H187/(F187*0.75)</f>
        <v>398.5</v>
      </c>
      <c r="N187" s="8">
        <f>I187/(F187*0.75)</f>
        <v>341</v>
      </c>
      <c r="O187" s="8">
        <f>J187/(F187*0.75)</f>
        <v>478.33333333333331</v>
      </c>
      <c r="P187" s="8">
        <f>K187/(F187*0.75)</f>
        <v>259</v>
      </c>
      <c r="Q187" s="8">
        <f>L187/(F187*0.75)</f>
        <v>155.83333333333334</v>
      </c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1:35" ht="18.95" customHeight="1">
      <c r="A188" s="2">
        <v>69001</v>
      </c>
      <c r="B188" s="2">
        <v>3292712013</v>
      </c>
      <c r="C188" s="4">
        <v>36</v>
      </c>
      <c r="D188" s="15"/>
      <c r="E188" s="6">
        <v>4</v>
      </c>
      <c r="F188" s="41">
        <v>8</v>
      </c>
      <c r="G188" s="41">
        <v>8</v>
      </c>
      <c r="H188" s="8">
        <v>7939</v>
      </c>
      <c r="I188" s="8">
        <v>2881</v>
      </c>
      <c r="J188" s="8">
        <v>3337</v>
      </c>
      <c r="K188" s="37">
        <v>1212</v>
      </c>
      <c r="L188" s="8">
        <v>1239</v>
      </c>
      <c r="M188" s="8">
        <f>H188/(F188*0.75)</f>
        <v>1323.1666666666667</v>
      </c>
      <c r="N188" s="8">
        <f>I188/(F188*0.75)</f>
        <v>480.16666666666669</v>
      </c>
      <c r="O188" s="8">
        <f>J188/(F188*0.75)</f>
        <v>556.16666666666663</v>
      </c>
      <c r="P188" s="8">
        <f>K188/(F188*0.75)</f>
        <v>202</v>
      </c>
      <c r="Q188" s="8">
        <f>L188/(F188*0.75)</f>
        <v>206.5</v>
      </c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1:35" ht="18.95" customHeight="1">
      <c r="A189" s="2">
        <v>69001</v>
      </c>
      <c r="B189" s="2">
        <v>3292211040</v>
      </c>
      <c r="C189" s="4">
        <v>36</v>
      </c>
      <c r="D189" s="15"/>
      <c r="E189" s="6">
        <v>4</v>
      </c>
      <c r="F189" s="41">
        <v>8</v>
      </c>
      <c r="G189" s="41">
        <v>8</v>
      </c>
      <c r="H189" s="8">
        <v>2160</v>
      </c>
      <c r="I189" s="8">
        <v>2640</v>
      </c>
      <c r="J189" s="8">
        <v>2080</v>
      </c>
      <c r="K189" s="37">
        <v>2080</v>
      </c>
      <c r="L189" s="8">
        <v>1200</v>
      </c>
      <c r="M189" s="8">
        <f>H189/(F189*0.75)</f>
        <v>360</v>
      </c>
      <c r="N189" s="8">
        <f>I189/(F189*0.75)</f>
        <v>440</v>
      </c>
      <c r="O189" s="8">
        <f>J189/(F189*0.75)</f>
        <v>346.66666666666669</v>
      </c>
      <c r="P189" s="8">
        <f>K189/(F189*0.75)</f>
        <v>346.66666666666669</v>
      </c>
      <c r="Q189" s="8">
        <f>L189/(F189*0.75)</f>
        <v>200</v>
      </c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1:35" ht="18.95" customHeight="1">
      <c r="A190" s="2">
        <v>69001</v>
      </c>
      <c r="B190" s="2">
        <v>3292613000</v>
      </c>
      <c r="C190" s="4">
        <v>36</v>
      </c>
      <c r="D190" s="15"/>
      <c r="E190" s="6">
        <v>4</v>
      </c>
      <c r="F190" s="41">
        <v>19.100000000000001</v>
      </c>
      <c r="G190" s="41">
        <v>16.100000000000001</v>
      </c>
      <c r="H190" s="8">
        <v>4741</v>
      </c>
      <c r="I190" s="8">
        <v>7164</v>
      </c>
      <c r="J190" s="8">
        <v>14528</v>
      </c>
      <c r="K190" s="37">
        <v>8214</v>
      </c>
      <c r="L190" s="8">
        <v>5954</v>
      </c>
      <c r="M190" s="8">
        <f>H190/(F190*0.75)</f>
        <v>330.95986038394415</v>
      </c>
      <c r="N190" s="8">
        <f>I190/(F190*0.75)</f>
        <v>500.1047120418848</v>
      </c>
      <c r="O190" s="8">
        <f>J190/(F190*0.75)</f>
        <v>1014.1710296684118</v>
      </c>
      <c r="P190" s="8">
        <f>K190/(F190*0.75)</f>
        <v>573.40314136125653</v>
      </c>
      <c r="Q190" s="8">
        <f>L190/(F190*0.75)</f>
        <v>415.63699825479927</v>
      </c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1:35" ht="18.95" customHeight="1">
      <c r="A191" s="2">
        <v>69001</v>
      </c>
      <c r="B191" s="2">
        <v>3292212040</v>
      </c>
      <c r="C191" s="14">
        <v>36</v>
      </c>
      <c r="D191" s="15">
        <v>86</v>
      </c>
      <c r="E191" s="6">
        <v>1</v>
      </c>
      <c r="F191" s="41">
        <v>7</v>
      </c>
      <c r="G191" s="41">
        <v>7</v>
      </c>
      <c r="H191" s="8">
        <v>918</v>
      </c>
      <c r="I191" s="8">
        <v>1796</v>
      </c>
      <c r="J191" s="8">
        <v>2339</v>
      </c>
      <c r="K191" s="37">
        <v>1758</v>
      </c>
      <c r="L191" s="8">
        <v>1139</v>
      </c>
      <c r="M191" s="8">
        <f>H191/(F191*0.75)</f>
        <v>174.85714285714286</v>
      </c>
      <c r="N191" s="8">
        <f>I191/(F191*0.75)</f>
        <v>342.09523809523807</v>
      </c>
      <c r="O191" s="8">
        <f>J191/(F191*0.75)</f>
        <v>445.52380952380952</v>
      </c>
      <c r="P191" s="8">
        <f>K191/(F191*0.75)</f>
        <v>334.85714285714283</v>
      </c>
      <c r="Q191" s="8">
        <f>L191/(F191*0.75)</f>
        <v>216.95238095238096</v>
      </c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1:35" ht="18.95" customHeight="1">
      <c r="A192" s="2">
        <v>69001</v>
      </c>
      <c r="B192" s="2">
        <v>3293414041</v>
      </c>
      <c r="C192" s="4">
        <v>34</v>
      </c>
      <c r="D192" s="15"/>
      <c r="E192" s="6">
        <v>4</v>
      </c>
      <c r="F192" s="41">
        <v>14.8</v>
      </c>
      <c r="G192" s="41">
        <v>14.8</v>
      </c>
      <c r="H192" s="8">
        <v>1590</v>
      </c>
      <c r="I192" s="8">
        <v>7299</v>
      </c>
      <c r="J192" s="8">
        <v>3631</v>
      </c>
      <c r="K192" s="37">
        <v>2856</v>
      </c>
      <c r="L192" s="8"/>
      <c r="M192" s="8">
        <f>H192/(F192*0.75)</f>
        <v>143.24324324324323</v>
      </c>
      <c r="N192" s="8">
        <f>I192/(F192*0.75)</f>
        <v>657.56756756756749</v>
      </c>
      <c r="O192" s="8">
        <f>J192/(F192*0.75)</f>
        <v>327.11711711711706</v>
      </c>
      <c r="P192" s="8">
        <f>K192/(F192*0.75)</f>
        <v>257.29729729729729</v>
      </c>
      <c r="Q192" s="8">
        <f>L192/(F192*0.75)</f>
        <v>0</v>
      </c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1:35" ht="18.95" customHeight="1">
      <c r="A193" s="2">
        <v>69001</v>
      </c>
      <c r="B193" s="40">
        <v>3292214010</v>
      </c>
      <c r="C193" s="4">
        <v>36</v>
      </c>
      <c r="D193" s="15"/>
      <c r="E193" s="6">
        <v>4</v>
      </c>
      <c r="F193" s="41">
        <v>10</v>
      </c>
      <c r="G193" s="41">
        <v>10</v>
      </c>
      <c r="H193" s="8">
        <v>624</v>
      </c>
      <c r="I193" s="8">
        <v>1299</v>
      </c>
      <c r="J193" s="8"/>
      <c r="K193" s="37"/>
      <c r="L193" s="8"/>
      <c r="M193" s="8">
        <f>H193/(F193*0.75)</f>
        <v>83.2</v>
      </c>
      <c r="N193" s="8">
        <f>I193/(F193*0.75)</f>
        <v>173.2</v>
      </c>
      <c r="O193" s="8">
        <f>J193/(F193*0.75)</f>
        <v>0</v>
      </c>
      <c r="P193" s="8">
        <f>K193/(F193*0.75)</f>
        <v>0</v>
      </c>
      <c r="Q193" s="8">
        <f>L193/(F193*0.75)</f>
        <v>0</v>
      </c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1:35" ht="18.95" customHeight="1">
      <c r="A194" s="2">
        <v>68010</v>
      </c>
      <c r="B194" s="2">
        <v>2300312040</v>
      </c>
      <c r="C194" s="14">
        <v>33</v>
      </c>
      <c r="D194" s="15">
        <v>83</v>
      </c>
      <c r="E194" s="6">
        <v>1</v>
      </c>
      <c r="F194" s="41">
        <v>10</v>
      </c>
      <c r="G194" s="41">
        <v>10</v>
      </c>
      <c r="H194" s="8">
        <v>0</v>
      </c>
      <c r="I194" s="36"/>
      <c r="J194" s="36"/>
      <c r="K194" s="38"/>
      <c r="L194" s="8"/>
      <c r="M194" s="8">
        <f>H194/(F194*0.75)</f>
        <v>0</v>
      </c>
      <c r="N194" s="8">
        <f>I194/(F194*0.75)</f>
        <v>0</v>
      </c>
      <c r="O194" s="8">
        <f>J194/(F194*0.75)</f>
        <v>0</v>
      </c>
      <c r="P194" s="8">
        <f>K194/(F194*0.75)</f>
        <v>0</v>
      </c>
      <c r="Q194" s="8">
        <f>L194/(F194*0.75)</f>
        <v>0</v>
      </c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 ht="18.95" customHeight="1">
      <c r="A195" s="2">
        <v>69034</v>
      </c>
      <c r="B195" s="40">
        <v>3280812020</v>
      </c>
      <c r="C195" s="4">
        <v>36</v>
      </c>
      <c r="D195" s="15"/>
      <c r="E195" s="6">
        <v>4</v>
      </c>
      <c r="F195" s="41">
        <v>10.199999999999999</v>
      </c>
      <c r="G195" s="41">
        <v>10.199999999999999</v>
      </c>
      <c r="H195" s="8">
        <v>1897</v>
      </c>
      <c r="I195" s="8">
        <v>3435</v>
      </c>
      <c r="J195" s="8"/>
      <c r="K195" s="37"/>
      <c r="L195" s="8"/>
      <c r="M195" s="8">
        <f>H195/(F195*0.75)</f>
        <v>247.97385620915034</v>
      </c>
      <c r="N195" s="8">
        <f>I195/(F195*0.75)</f>
        <v>449.01960784313729</v>
      </c>
      <c r="O195" s="8">
        <f>J195/(F195*0.75)</f>
        <v>0</v>
      </c>
      <c r="P195" s="8">
        <f>K195/(F195*0.75)</f>
        <v>0</v>
      </c>
      <c r="Q195" s="8">
        <f>L195/(F195*0.75)</f>
        <v>0</v>
      </c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 ht="18.95" customHeight="1">
      <c r="A196" s="2">
        <v>69024</v>
      </c>
      <c r="B196" s="2">
        <v>2320311040</v>
      </c>
      <c r="C196" s="4">
        <v>31</v>
      </c>
      <c r="D196" s="15"/>
      <c r="E196" s="6">
        <v>4</v>
      </c>
      <c r="F196" s="41">
        <v>28.4</v>
      </c>
      <c r="G196" s="41">
        <v>28.4</v>
      </c>
      <c r="H196" s="8">
        <v>0</v>
      </c>
      <c r="I196" s="8">
        <v>7021</v>
      </c>
      <c r="J196" s="8">
        <v>27422</v>
      </c>
      <c r="K196" s="37">
        <v>13194</v>
      </c>
      <c r="L196" s="8">
        <v>15584</v>
      </c>
      <c r="M196" s="8">
        <f>H196/(F196*0.75)</f>
        <v>0</v>
      </c>
      <c r="N196" s="8">
        <f>I196/(F196*0.75)</f>
        <v>329.62441314553996</v>
      </c>
      <c r="O196" s="8">
        <f>J196/(F196*0.75)</f>
        <v>1287.417840375587</v>
      </c>
      <c r="P196" s="8">
        <f>K196/(F196*0.75)</f>
        <v>619.43661971831</v>
      </c>
      <c r="Q196" s="8">
        <f>L196/(F196*0.75)</f>
        <v>731.64319248826303</v>
      </c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 ht="18.95" customHeight="1">
      <c r="A197" s="2">
        <v>69001</v>
      </c>
      <c r="B197" s="2">
        <v>7251814000</v>
      </c>
      <c r="C197" s="4">
        <v>34</v>
      </c>
      <c r="D197" s="15"/>
      <c r="E197" s="6">
        <v>4</v>
      </c>
      <c r="F197" s="41">
        <v>101.9</v>
      </c>
      <c r="G197" s="41">
        <v>100.8</v>
      </c>
      <c r="H197" s="8">
        <v>47766</v>
      </c>
      <c r="I197" s="8">
        <v>60640</v>
      </c>
      <c r="J197" s="42">
        <v>103680</v>
      </c>
      <c r="K197" s="37">
        <v>58080</v>
      </c>
      <c r="L197" s="8">
        <v>46640</v>
      </c>
      <c r="M197" s="8">
        <f>H197/(F197*0.75)</f>
        <v>625.00490677134439</v>
      </c>
      <c r="N197" s="8">
        <f>I197/(F197*0.75)</f>
        <v>793.45763820739273</v>
      </c>
      <c r="O197" s="8">
        <f>J197/(F197*0.75)</f>
        <v>1356.6241413150144</v>
      </c>
      <c r="P197" s="8">
        <f>K197/(F197*0.75)</f>
        <v>759.96074582924427</v>
      </c>
      <c r="Q197" s="8">
        <f>L197/(F197*0.75)</f>
        <v>610.27150801439313</v>
      </c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 ht="18.95" customHeight="1">
      <c r="A198" s="2">
        <v>69038</v>
      </c>
      <c r="B198" s="2">
        <v>8303512032</v>
      </c>
      <c r="C198" s="14">
        <v>36</v>
      </c>
      <c r="D198" s="15">
        <v>86</v>
      </c>
      <c r="E198" s="6">
        <v>1</v>
      </c>
      <c r="F198" s="41">
        <v>9</v>
      </c>
      <c r="G198" s="41">
        <v>9</v>
      </c>
      <c r="H198" s="8">
        <v>4594</v>
      </c>
      <c r="I198" s="8">
        <v>3398</v>
      </c>
      <c r="J198" s="8">
        <v>4741</v>
      </c>
      <c r="K198" s="37">
        <v>2756</v>
      </c>
      <c r="L198" s="8">
        <v>2196</v>
      </c>
      <c r="M198" s="8">
        <f>H198/(F198*0.75)</f>
        <v>680.59259259259261</v>
      </c>
      <c r="N198" s="8">
        <f>I198/(F198*0.75)</f>
        <v>503.40740740740739</v>
      </c>
      <c r="O198" s="8">
        <f>J198/(F198*0.75)</f>
        <v>702.37037037037032</v>
      </c>
      <c r="P198" s="8">
        <f>K198/(F198*0.75)</f>
        <v>408.2962962962963</v>
      </c>
      <c r="Q198" s="8">
        <f>L198/(F198*0.75)</f>
        <v>325.33333333333331</v>
      </c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 ht="18.95" customHeight="1">
      <c r="A199" s="2">
        <v>69025</v>
      </c>
      <c r="B199" s="2">
        <v>8263514020</v>
      </c>
      <c r="C199" s="23">
        <v>32</v>
      </c>
      <c r="D199" s="15"/>
      <c r="E199" s="24">
        <v>4</v>
      </c>
      <c r="F199" s="41">
        <v>129.80000000000001</v>
      </c>
      <c r="G199" s="41">
        <v>134.1</v>
      </c>
      <c r="H199" s="8">
        <v>91765</v>
      </c>
      <c r="I199" s="8">
        <v>67040</v>
      </c>
      <c r="J199" s="8">
        <v>118000</v>
      </c>
      <c r="K199" s="37">
        <v>43120</v>
      </c>
      <c r="L199" s="8"/>
      <c r="M199" s="8">
        <f>H199/(F199*0.75)</f>
        <v>942.62968669748318</v>
      </c>
      <c r="N199" s="8">
        <f>I199/(F199*0.75)</f>
        <v>688.64920390344116</v>
      </c>
      <c r="O199" s="8">
        <f>J199/(F199*0.75)</f>
        <v>1212.121212121212</v>
      </c>
      <c r="P199" s="8">
        <f>K199/(F199*0.75)</f>
        <v>442.93785310734461</v>
      </c>
      <c r="Q199" s="8">
        <f>L199/(F199*0.75)</f>
        <v>0</v>
      </c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 ht="18.95" customHeight="1">
      <c r="A200" s="2">
        <v>69039</v>
      </c>
      <c r="B200" s="2">
        <v>7261412030</v>
      </c>
      <c r="C200" s="4">
        <v>36</v>
      </c>
      <c r="D200" s="15"/>
      <c r="E200" s="6">
        <v>4</v>
      </c>
      <c r="F200" s="41">
        <v>5</v>
      </c>
      <c r="G200" s="41">
        <v>5</v>
      </c>
      <c r="H200" s="8">
        <v>581</v>
      </c>
      <c r="I200" s="8">
        <v>815</v>
      </c>
      <c r="J200" s="42">
        <v>563</v>
      </c>
      <c r="K200" s="37">
        <v>342</v>
      </c>
      <c r="L200" s="8">
        <v>354</v>
      </c>
      <c r="M200" s="8">
        <f>H200/(F200*0.75)</f>
        <v>154.93333333333334</v>
      </c>
      <c r="N200" s="8">
        <f>I200/(F200*0.75)</f>
        <v>217.33333333333334</v>
      </c>
      <c r="O200" s="8">
        <f>J200/(F200*0.75)</f>
        <v>150.13333333333333</v>
      </c>
      <c r="P200" s="8">
        <f>K200/(F200*0.75)</f>
        <v>91.2</v>
      </c>
      <c r="Q200" s="8">
        <f>L200/(F200*0.75)</f>
        <v>94.4</v>
      </c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 ht="18.95" customHeight="1">
      <c r="A201" s="2">
        <v>69029</v>
      </c>
      <c r="B201" s="25">
        <v>7262012010</v>
      </c>
      <c r="C201" s="14">
        <v>36</v>
      </c>
      <c r="D201" s="15">
        <v>86</v>
      </c>
      <c r="E201" s="6">
        <v>1</v>
      </c>
      <c r="F201" s="41">
        <v>12</v>
      </c>
      <c r="G201" s="41">
        <v>12</v>
      </c>
      <c r="H201" s="8">
        <v>5094</v>
      </c>
      <c r="I201" s="8">
        <v>6076</v>
      </c>
      <c r="J201" s="8">
        <v>8076</v>
      </c>
      <c r="K201" s="37">
        <v>3885</v>
      </c>
      <c r="L201" s="8">
        <v>3010</v>
      </c>
      <c r="M201" s="8">
        <f>H201/(F201*0.75)</f>
        <v>566</v>
      </c>
      <c r="N201" s="8">
        <f>I201/(F201*0.75)</f>
        <v>675.11111111111109</v>
      </c>
      <c r="O201" s="8">
        <f>J201/(F201*0.75)</f>
        <v>897.33333333333337</v>
      </c>
      <c r="P201" s="8">
        <f>K201/(F201*0.75)</f>
        <v>431.66666666666669</v>
      </c>
      <c r="Q201" s="8">
        <f>L201/(F201*0.75)</f>
        <v>334.44444444444446</v>
      </c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 ht="18.95" customHeight="1">
      <c r="A202" s="2">
        <v>69001</v>
      </c>
      <c r="B202" s="2">
        <v>2290512030</v>
      </c>
      <c r="C202" s="4">
        <v>31</v>
      </c>
      <c r="D202" s="15"/>
      <c r="E202" s="6">
        <v>4</v>
      </c>
      <c r="F202" s="41">
        <v>102.9</v>
      </c>
      <c r="G202" s="41">
        <v>111.6</v>
      </c>
      <c r="H202" s="8">
        <v>40400</v>
      </c>
      <c r="I202" s="8">
        <v>92220</v>
      </c>
      <c r="J202" s="8">
        <v>110540</v>
      </c>
      <c r="K202" s="37">
        <v>60260</v>
      </c>
      <c r="L202" s="8">
        <v>50016</v>
      </c>
      <c r="M202" s="8">
        <f>H202/(F202*0.75)</f>
        <v>523.48558471007448</v>
      </c>
      <c r="N202" s="8">
        <f>I202/(F202*0.75)</f>
        <v>1194.9465500485908</v>
      </c>
      <c r="O202" s="8">
        <f>J202/(F202*0.75)</f>
        <v>1432.3291221250404</v>
      </c>
      <c r="P202" s="8">
        <f>K202/(F202*0.75)</f>
        <v>780.82280531260108</v>
      </c>
      <c r="Q202" s="8">
        <f>L202/(F202*0.75)</f>
        <v>648.08551992225455</v>
      </c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 ht="18.95" customHeight="1">
      <c r="A203" s="2">
        <v>69044</v>
      </c>
      <c r="B203" s="2">
        <v>3323414031</v>
      </c>
      <c r="C203" s="4">
        <v>32</v>
      </c>
      <c r="D203" s="5"/>
      <c r="E203" s="6">
        <v>4</v>
      </c>
      <c r="F203" s="41">
        <v>27.2</v>
      </c>
      <c r="G203" s="41">
        <v>26.6</v>
      </c>
      <c r="H203" s="8">
        <v>10431</v>
      </c>
      <c r="I203" s="8">
        <v>14264</v>
      </c>
      <c r="J203" s="8">
        <v>19599</v>
      </c>
      <c r="K203" s="37">
        <v>10131</v>
      </c>
      <c r="L203" s="8">
        <v>11095</v>
      </c>
      <c r="M203" s="8">
        <f>H203/(F203*0.75)</f>
        <v>511.32352941176475</v>
      </c>
      <c r="N203" s="8">
        <f>I203/(F203*0.75)</f>
        <v>699.21568627450984</v>
      </c>
      <c r="O203" s="8">
        <f>J203/(F203*0.75)</f>
        <v>960.73529411764707</v>
      </c>
      <c r="P203" s="8">
        <f>K203/(F203*0.75)</f>
        <v>496.61764705882354</v>
      </c>
      <c r="Q203" s="8">
        <f>L203/(F203*0.75)</f>
        <v>543.87254901960785</v>
      </c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 ht="18.95" customHeight="1">
      <c r="A204" s="2">
        <v>69038</v>
      </c>
      <c r="B204" s="2">
        <v>7291012001</v>
      </c>
      <c r="C204" s="4">
        <v>36</v>
      </c>
      <c r="D204" s="5"/>
      <c r="E204" s="6">
        <v>4</v>
      </c>
      <c r="F204" s="41">
        <v>7</v>
      </c>
      <c r="G204" s="41">
        <v>7</v>
      </c>
      <c r="H204" s="8">
        <v>282</v>
      </c>
      <c r="I204" s="8">
        <v>766</v>
      </c>
      <c r="J204" s="8">
        <v>893</v>
      </c>
      <c r="K204" s="37">
        <v>492</v>
      </c>
      <c r="L204" s="8">
        <v>764</v>
      </c>
      <c r="M204" s="8">
        <f>H204/(F204*0.75)</f>
        <v>53.714285714285715</v>
      </c>
      <c r="N204" s="8">
        <f>I204/(F204*0.75)</f>
        <v>145.9047619047619</v>
      </c>
      <c r="O204" s="8">
        <f>J204/(F204*0.75)</f>
        <v>170.0952380952381</v>
      </c>
      <c r="P204" s="8">
        <f>K204/(F204*0.75)</f>
        <v>93.714285714285708</v>
      </c>
      <c r="Q204" s="8">
        <f>L204/(F204*0.75)</f>
        <v>145.52380952380952</v>
      </c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 ht="18.95" customHeight="1">
      <c r="A205" s="2">
        <v>69038</v>
      </c>
      <c r="B205" s="2">
        <v>7291014030</v>
      </c>
      <c r="C205" s="4">
        <v>36</v>
      </c>
      <c r="D205" s="5"/>
      <c r="E205" s="6">
        <v>4</v>
      </c>
      <c r="F205" s="41">
        <v>7</v>
      </c>
      <c r="G205" s="41">
        <v>7</v>
      </c>
      <c r="H205" s="8">
        <v>1320</v>
      </c>
      <c r="I205" s="8">
        <v>1492</v>
      </c>
      <c r="J205" s="42">
        <v>986</v>
      </c>
      <c r="K205" s="37">
        <v>82</v>
      </c>
      <c r="L205" s="8">
        <v>290</v>
      </c>
      <c r="M205" s="8">
        <f>H205/(F205*0.75)</f>
        <v>251.42857142857142</v>
      </c>
      <c r="N205" s="8">
        <f>I205/(F205*0.75)</f>
        <v>284.1904761904762</v>
      </c>
      <c r="O205" s="8">
        <f>J205/(F205*0.75)</f>
        <v>187.8095238095238</v>
      </c>
      <c r="P205" s="8">
        <f>K205/(F205*0.75)</f>
        <v>15.619047619047619</v>
      </c>
      <c r="Q205" s="8">
        <f>L205/(F205*0.75)</f>
        <v>55.238095238095241</v>
      </c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 ht="18.95" customHeight="1">
      <c r="A206" s="2">
        <v>69034</v>
      </c>
      <c r="B206" s="2">
        <v>3281714010</v>
      </c>
      <c r="C206" s="4">
        <v>34</v>
      </c>
      <c r="D206" s="15"/>
      <c r="E206" s="6">
        <v>4</v>
      </c>
      <c r="F206" s="41">
        <v>53.1</v>
      </c>
      <c r="G206" s="41">
        <v>52.5</v>
      </c>
      <c r="H206" s="8">
        <v>18944</v>
      </c>
      <c r="I206" s="8">
        <v>41931</v>
      </c>
      <c r="J206" s="8">
        <v>47076</v>
      </c>
      <c r="K206" s="37">
        <v>24048</v>
      </c>
      <c r="L206" s="8">
        <v>21466</v>
      </c>
      <c r="M206" s="8">
        <f>H206/(F206*0.75)</f>
        <v>475.68110483364717</v>
      </c>
      <c r="N206" s="8">
        <f>I206/(F206*0.75)</f>
        <v>1052.8813559322034</v>
      </c>
      <c r="O206" s="8">
        <f>J206/(F206*0.75)</f>
        <v>1182.0715630885122</v>
      </c>
      <c r="P206" s="8">
        <f>K206/(F206*0.75)</f>
        <v>603.84180790960443</v>
      </c>
      <c r="Q206" s="8">
        <f>L206/(F206*0.75)</f>
        <v>539.00816070307587</v>
      </c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 ht="18.95" customHeight="1">
      <c r="A207" s="2">
        <v>69034</v>
      </c>
      <c r="B207" s="2">
        <v>5273114030</v>
      </c>
      <c r="C207" s="4">
        <v>33</v>
      </c>
      <c r="D207" s="15"/>
      <c r="E207" s="6">
        <v>4</v>
      </c>
      <c r="F207" s="41">
        <v>40.200000000000003</v>
      </c>
      <c r="G207" s="41">
        <v>40.200000000000003</v>
      </c>
      <c r="H207" s="8">
        <v>36800</v>
      </c>
      <c r="I207" s="8">
        <v>58580</v>
      </c>
      <c r="J207" s="36">
        <v>43220</v>
      </c>
      <c r="K207" s="38">
        <v>35860</v>
      </c>
      <c r="L207" s="8">
        <v>52400</v>
      </c>
      <c r="M207" s="8">
        <f>H207/(F207*0.75)</f>
        <v>1220.563847429519</v>
      </c>
      <c r="N207" s="8">
        <f>I207/(F207*0.75)</f>
        <v>1942.9519071310115</v>
      </c>
      <c r="O207" s="8">
        <f>J207/(F207*0.75)</f>
        <v>1433.4991708126036</v>
      </c>
      <c r="P207" s="8">
        <f>K207/(F207*0.75)</f>
        <v>1189.3864013266998</v>
      </c>
      <c r="Q207" s="8">
        <f>L207/(F207*0.75)</f>
        <v>1737.976782752902</v>
      </c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 ht="18.95" customHeight="1">
      <c r="A208" s="2">
        <v>69034</v>
      </c>
      <c r="B208" s="2">
        <v>3282014021</v>
      </c>
      <c r="C208" s="4">
        <v>33</v>
      </c>
      <c r="D208" s="15"/>
      <c r="E208" s="6">
        <v>4</v>
      </c>
      <c r="F208" s="41">
        <v>65.8</v>
      </c>
      <c r="G208" s="41">
        <v>65.8</v>
      </c>
      <c r="H208" s="8">
        <v>0</v>
      </c>
      <c r="I208" s="36"/>
      <c r="J208" s="36"/>
      <c r="K208" s="38"/>
      <c r="L208" s="8"/>
      <c r="M208" s="8">
        <f>H208/(F208*0.75)</f>
        <v>0</v>
      </c>
      <c r="N208" s="8">
        <f>I208/(F208*0.75)</f>
        <v>0</v>
      </c>
      <c r="O208" s="8">
        <f>J208/(F208*0.75)</f>
        <v>0</v>
      </c>
      <c r="P208" s="8">
        <f>K208/(F208*0.75)</f>
        <v>0</v>
      </c>
      <c r="Q208" s="8">
        <f>L208/(F208*0.75)</f>
        <v>0</v>
      </c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 ht="18.95" customHeight="1">
      <c r="A209" s="2">
        <v>69034</v>
      </c>
      <c r="B209" s="2">
        <v>5273114042</v>
      </c>
      <c r="C209" s="4">
        <v>33</v>
      </c>
      <c r="D209" s="15"/>
      <c r="E209" s="6">
        <v>4</v>
      </c>
      <c r="F209" s="41">
        <v>57</v>
      </c>
      <c r="G209" s="41">
        <v>57</v>
      </c>
      <c r="H209" s="8">
        <v>52131</v>
      </c>
      <c r="I209" s="8">
        <v>88769</v>
      </c>
      <c r="J209" s="36">
        <v>66360</v>
      </c>
      <c r="K209" s="38">
        <v>47450</v>
      </c>
      <c r="L209" s="8">
        <v>56315</v>
      </c>
      <c r="M209" s="8">
        <f>H209/(F209*0.75)</f>
        <v>1219.4385964912281</v>
      </c>
      <c r="N209" s="8">
        <f>I209/(F209*0.75)</f>
        <v>2076.46783625731</v>
      </c>
      <c r="O209" s="8">
        <f>J209/(F209*0.75)</f>
        <v>1552.280701754386</v>
      </c>
      <c r="P209" s="8">
        <f>K209/(F209*0.75)</f>
        <v>1109.9415204678362</v>
      </c>
      <c r="Q209" s="8">
        <f>L209/(F209*0.75)</f>
        <v>1317.3099415204679</v>
      </c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 ht="18.95" customHeight="1">
      <c r="A210" s="2">
        <v>69034</v>
      </c>
      <c r="B210" s="2">
        <v>3282014040</v>
      </c>
      <c r="C210" s="4">
        <v>34</v>
      </c>
      <c r="D210" s="15"/>
      <c r="E210" s="6">
        <v>4</v>
      </c>
      <c r="F210" s="41">
        <v>12</v>
      </c>
      <c r="G210" s="41">
        <v>12</v>
      </c>
      <c r="H210" s="8">
        <v>1893</v>
      </c>
      <c r="I210" s="8">
        <v>3432</v>
      </c>
      <c r="J210" s="8">
        <v>4303</v>
      </c>
      <c r="K210" s="37">
        <v>1943</v>
      </c>
      <c r="L210" s="8">
        <v>1237</v>
      </c>
      <c r="M210" s="8">
        <f>H210/(F210*0.75)</f>
        <v>210.33333333333334</v>
      </c>
      <c r="N210" s="8">
        <f>I210/(F210*0.75)</f>
        <v>381.33333333333331</v>
      </c>
      <c r="O210" s="8">
        <f>J210/(F210*0.75)</f>
        <v>478.11111111111109</v>
      </c>
      <c r="P210" s="8">
        <f>K210/(F210*0.75)</f>
        <v>215.88888888888889</v>
      </c>
      <c r="Q210" s="8">
        <f>L210/(F210*0.75)</f>
        <v>137.44444444444446</v>
      </c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 ht="18.95" customHeight="1">
      <c r="A211" s="2">
        <v>69034</v>
      </c>
      <c r="B211" s="2">
        <v>3282013030</v>
      </c>
      <c r="C211" s="4">
        <v>34</v>
      </c>
      <c r="D211" s="15"/>
      <c r="E211" s="6">
        <v>4</v>
      </c>
      <c r="F211" s="41">
        <v>78.3</v>
      </c>
      <c r="G211" s="41">
        <v>78.3</v>
      </c>
      <c r="H211" s="8">
        <v>27864</v>
      </c>
      <c r="I211" s="8">
        <v>57760</v>
      </c>
      <c r="J211" s="8">
        <v>75440</v>
      </c>
      <c r="K211" s="37">
        <v>35600</v>
      </c>
      <c r="L211" s="8">
        <v>23280</v>
      </c>
      <c r="M211" s="8">
        <f>H211/(F211*0.75)</f>
        <v>474.48275862068971</v>
      </c>
      <c r="N211" s="8">
        <f>I211/(F211*0.75)</f>
        <v>983.56747552149864</v>
      </c>
      <c r="O211" s="8">
        <f>J211/(F211*0.75)</f>
        <v>1284.6317581949768</v>
      </c>
      <c r="P211" s="8">
        <f>K211/(F211*0.75)</f>
        <v>606.21541081311204</v>
      </c>
      <c r="Q211" s="8">
        <f>L211/(F211*0.75)</f>
        <v>396.42401021711368</v>
      </c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 ht="18.95" customHeight="1">
      <c r="A212" s="2">
        <v>69034</v>
      </c>
      <c r="B212" s="2">
        <v>4283314020</v>
      </c>
      <c r="C212" s="4">
        <v>33</v>
      </c>
      <c r="D212" s="15"/>
      <c r="E212" s="6">
        <v>4</v>
      </c>
      <c r="F212" s="41">
        <v>15</v>
      </c>
      <c r="G212" s="41">
        <v>15</v>
      </c>
      <c r="H212" s="8">
        <v>0</v>
      </c>
      <c r="I212" s="36"/>
      <c r="J212" s="36"/>
      <c r="K212" s="38"/>
      <c r="L212" s="8"/>
      <c r="M212" s="8">
        <f>H212/(F212*0.75)</f>
        <v>0</v>
      </c>
      <c r="N212" s="8">
        <f>I212/(F212*0.75)</f>
        <v>0</v>
      </c>
      <c r="O212" s="8">
        <f>J212/(F212*0.75)</f>
        <v>0</v>
      </c>
      <c r="P212" s="8">
        <f>K212/(F212*0.75)</f>
        <v>0</v>
      </c>
      <c r="Q212" s="8">
        <f>L212/(F212*0.75)</f>
        <v>0</v>
      </c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 ht="18.95" customHeight="1">
      <c r="A213" s="2">
        <v>69034</v>
      </c>
      <c r="B213" s="2">
        <v>4283314040</v>
      </c>
      <c r="C213" s="4">
        <v>36</v>
      </c>
      <c r="D213" s="15"/>
      <c r="E213" s="6">
        <v>4</v>
      </c>
      <c r="F213" s="41">
        <v>9</v>
      </c>
      <c r="G213" s="41">
        <v>9</v>
      </c>
      <c r="H213" s="8">
        <v>817</v>
      </c>
      <c r="I213" s="8">
        <v>517</v>
      </c>
      <c r="J213" s="42">
        <v>482</v>
      </c>
      <c r="K213" s="37">
        <v>427</v>
      </c>
      <c r="L213" s="8">
        <v>322</v>
      </c>
      <c r="M213" s="8">
        <f>H213/(F213*0.75)</f>
        <v>121.03703703703704</v>
      </c>
      <c r="N213" s="8">
        <f>I213/(F213*0.75)</f>
        <v>76.592592592592595</v>
      </c>
      <c r="O213" s="8">
        <f>J213/(F213*0.75)</f>
        <v>71.407407407407405</v>
      </c>
      <c r="P213" s="8">
        <f>K213/(F213*0.75)</f>
        <v>63.25925925925926</v>
      </c>
      <c r="Q213" s="8">
        <f>L213/(F213*0.75)</f>
        <v>47.703703703703702</v>
      </c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 ht="18.95" customHeight="1">
      <c r="A214" s="2">
        <v>69025</v>
      </c>
      <c r="B214" s="2">
        <v>8270511011</v>
      </c>
      <c r="C214" s="4">
        <v>34</v>
      </c>
      <c r="D214" s="15"/>
      <c r="E214" s="6">
        <v>4</v>
      </c>
      <c r="F214" s="41">
        <v>32.9</v>
      </c>
      <c r="G214" s="41">
        <v>34.6</v>
      </c>
      <c r="H214" s="8">
        <v>7126</v>
      </c>
      <c r="I214" s="8">
        <v>0</v>
      </c>
      <c r="J214" s="8">
        <v>12751</v>
      </c>
      <c r="K214" s="37">
        <v>6633</v>
      </c>
      <c r="L214" s="8">
        <v>6082</v>
      </c>
      <c r="M214" s="8">
        <f>H214/(F214*0.75)</f>
        <v>288.7943262411348</v>
      </c>
      <c r="N214" s="8">
        <f>I214/(F214*0.75)</f>
        <v>0</v>
      </c>
      <c r="O214" s="8">
        <f>J214/(F214*0.75)</f>
        <v>516.75785207700108</v>
      </c>
      <c r="P214" s="8">
        <f>K214/(F214*0.75)</f>
        <v>268.8145896656535</v>
      </c>
      <c r="Q214" s="8">
        <f>L214/(F214*0.75)</f>
        <v>246.48429584599799</v>
      </c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 ht="18.95" customHeight="1">
      <c r="A215" s="2">
        <v>69039</v>
      </c>
      <c r="B215" s="2">
        <v>8271212020</v>
      </c>
      <c r="C215" s="4">
        <v>30</v>
      </c>
      <c r="D215" s="15"/>
      <c r="E215" s="6">
        <v>4</v>
      </c>
      <c r="F215" s="41">
        <v>5.6</v>
      </c>
      <c r="G215" s="41">
        <v>5.6</v>
      </c>
      <c r="H215" s="8">
        <v>717</v>
      </c>
      <c r="I215" s="8">
        <v>883</v>
      </c>
      <c r="J215" s="8">
        <v>975</v>
      </c>
      <c r="K215" s="37">
        <v>560</v>
      </c>
      <c r="L215" s="8">
        <v>389</v>
      </c>
      <c r="M215" s="8">
        <f>H215/(F215*0.75)</f>
        <v>170.71428571428575</v>
      </c>
      <c r="N215" s="8">
        <f>I215/(F215*0.75)</f>
        <v>210.23809523809527</v>
      </c>
      <c r="O215" s="8">
        <f>J215/(F215*0.75)</f>
        <v>232.1428571428572</v>
      </c>
      <c r="P215" s="8">
        <f>K215/(F215*0.75)</f>
        <v>133.33333333333334</v>
      </c>
      <c r="Q215" s="8">
        <f>L215/(F215*0.75)</f>
        <v>92.619047619047635</v>
      </c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 ht="18.95" customHeight="1">
      <c r="A216" s="2">
        <v>69039</v>
      </c>
      <c r="B216" s="2">
        <v>8271114011</v>
      </c>
      <c r="C216" s="4">
        <v>32</v>
      </c>
      <c r="D216" s="5"/>
      <c r="E216" s="6">
        <v>4</v>
      </c>
      <c r="F216" s="41">
        <v>85.8</v>
      </c>
      <c r="G216" s="41">
        <v>85.8</v>
      </c>
      <c r="H216" s="8">
        <v>66405</v>
      </c>
      <c r="I216" s="8">
        <v>73520</v>
      </c>
      <c r="J216" s="8">
        <v>71200</v>
      </c>
      <c r="K216" s="37">
        <v>51040</v>
      </c>
      <c r="L216" s="8">
        <v>27600</v>
      </c>
      <c r="M216" s="8">
        <f>H216/(F216*0.75)</f>
        <v>1031.9347319347321</v>
      </c>
      <c r="N216" s="8">
        <f>I216/(F216*0.75)</f>
        <v>1142.5019425019425</v>
      </c>
      <c r="O216" s="8">
        <f>J216/(F216*0.75)</f>
        <v>1106.4491064491065</v>
      </c>
      <c r="P216" s="8">
        <f>K216/(F216*0.75)</f>
        <v>793.16239316239319</v>
      </c>
      <c r="Q216" s="8">
        <f>L216/(F216*0.75)</f>
        <v>428.90442890442893</v>
      </c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 ht="18.95" customHeight="1">
      <c r="A217" s="2">
        <v>69039</v>
      </c>
      <c r="B217" s="2">
        <v>8271414031</v>
      </c>
      <c r="C217" s="14">
        <v>36</v>
      </c>
      <c r="D217" s="5">
        <v>86</v>
      </c>
      <c r="E217" s="6">
        <v>1</v>
      </c>
      <c r="F217" s="41">
        <v>5.8</v>
      </c>
      <c r="G217" s="41">
        <v>5.8</v>
      </c>
      <c r="H217" s="8">
        <v>788</v>
      </c>
      <c r="I217" s="8">
        <v>913</v>
      </c>
      <c r="J217" s="8">
        <v>1207</v>
      </c>
      <c r="K217" s="37">
        <v>653</v>
      </c>
      <c r="L217" s="8">
        <v>621</v>
      </c>
      <c r="M217" s="8">
        <f>H217/(F217*0.75)</f>
        <v>181.14942528735634</v>
      </c>
      <c r="N217" s="8">
        <f>I217/(F217*0.75)</f>
        <v>209.88505747126439</v>
      </c>
      <c r="O217" s="8">
        <f>J217/(F217*0.75)</f>
        <v>277.4712643678161</v>
      </c>
      <c r="P217" s="8">
        <f>K217/(F217*0.75)</f>
        <v>150.11494252873564</v>
      </c>
      <c r="Q217" s="8">
        <f>L217/(F217*0.75)</f>
        <v>142.75862068965517</v>
      </c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 ht="18.95" customHeight="1">
      <c r="A218" s="2">
        <v>69039</v>
      </c>
      <c r="B218" s="2">
        <v>8271514001</v>
      </c>
      <c r="C218" s="4">
        <v>36</v>
      </c>
      <c r="D218" s="15"/>
      <c r="E218" s="6">
        <v>4</v>
      </c>
      <c r="F218" s="41">
        <v>10</v>
      </c>
      <c r="G218" s="41">
        <v>10</v>
      </c>
      <c r="H218" s="8">
        <v>497</v>
      </c>
      <c r="I218" s="8">
        <v>705</v>
      </c>
      <c r="J218" s="8">
        <v>505</v>
      </c>
      <c r="K218" s="37">
        <v>600</v>
      </c>
      <c r="L218" s="8">
        <v>299</v>
      </c>
      <c r="M218" s="8">
        <f>H218/(F218*0.75)</f>
        <v>66.266666666666666</v>
      </c>
      <c r="N218" s="8">
        <f>I218/(F218*0.75)</f>
        <v>94</v>
      </c>
      <c r="O218" s="8">
        <f>J218/(F218*0.75)</f>
        <v>67.333333333333329</v>
      </c>
      <c r="P218" s="8">
        <f>K218/(F218*0.75)</f>
        <v>80</v>
      </c>
      <c r="Q218" s="8">
        <f>L218/(F218*0.75)</f>
        <v>39.866666666666667</v>
      </c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 ht="18.95" customHeight="1">
      <c r="A219" s="2">
        <v>69039</v>
      </c>
      <c r="B219" s="2">
        <v>8271214020</v>
      </c>
      <c r="C219" s="4">
        <v>32</v>
      </c>
      <c r="D219" s="15"/>
      <c r="E219" s="6">
        <v>4</v>
      </c>
      <c r="F219" s="41">
        <v>122.3</v>
      </c>
      <c r="G219" s="41">
        <v>122.3</v>
      </c>
      <c r="H219" s="8">
        <v>60771</v>
      </c>
      <c r="I219" s="8">
        <v>75040</v>
      </c>
      <c r="J219" s="8">
        <v>99120</v>
      </c>
      <c r="K219" s="37">
        <v>69920</v>
      </c>
      <c r="L219" s="8">
        <v>52240</v>
      </c>
      <c r="M219" s="8">
        <f>H219/(F219*0.75)</f>
        <v>662.53475061324616</v>
      </c>
      <c r="N219" s="8">
        <f>I219/(F219*0.75)</f>
        <v>818.09757427091859</v>
      </c>
      <c r="O219" s="8">
        <f>J219/(F219*0.75)</f>
        <v>1080.6214227309895</v>
      </c>
      <c r="P219" s="8">
        <f>K219/(F219*0.75)</f>
        <v>762.27855001362775</v>
      </c>
      <c r="Q219" s="8">
        <f>L219/(F219*0.75)</f>
        <v>569.52848187517043</v>
      </c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 ht="18.95" customHeight="1">
      <c r="A220" s="2">
        <v>69039</v>
      </c>
      <c r="B220" s="2">
        <v>8271213030</v>
      </c>
      <c r="C220" s="4">
        <v>36</v>
      </c>
      <c r="D220" s="15"/>
      <c r="E220" s="6">
        <v>4</v>
      </c>
      <c r="F220" s="41">
        <v>10</v>
      </c>
      <c r="G220" s="41">
        <v>10</v>
      </c>
      <c r="H220" s="8">
        <v>2283</v>
      </c>
      <c r="I220" s="8">
        <v>3049</v>
      </c>
      <c r="J220" s="8">
        <v>3465</v>
      </c>
      <c r="K220" s="37">
        <v>2237</v>
      </c>
      <c r="L220" s="8">
        <v>1569</v>
      </c>
      <c r="M220" s="8">
        <f>H220/(F220*0.75)</f>
        <v>304.39999999999998</v>
      </c>
      <c r="N220" s="8">
        <f>I220/(F220*0.75)</f>
        <v>406.53333333333336</v>
      </c>
      <c r="O220" s="8">
        <f>J220/(F220*0.75)</f>
        <v>462</v>
      </c>
      <c r="P220" s="8">
        <f>K220/(F220*0.75)</f>
        <v>298.26666666666665</v>
      </c>
      <c r="Q220" s="8">
        <f>L220/(F220*0.75)</f>
        <v>209.2</v>
      </c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 ht="18.95" customHeight="1">
      <c r="A221" s="2">
        <v>69039</v>
      </c>
      <c r="B221" s="2">
        <v>8271013040</v>
      </c>
      <c r="C221" s="4">
        <v>34</v>
      </c>
      <c r="D221" s="15"/>
      <c r="E221" s="6">
        <v>4</v>
      </c>
      <c r="F221" s="41">
        <v>96.6</v>
      </c>
      <c r="G221" s="41">
        <v>96.6</v>
      </c>
      <c r="H221" s="8">
        <v>77300</v>
      </c>
      <c r="I221" s="8">
        <v>62460</v>
      </c>
      <c r="J221" s="8">
        <v>120980</v>
      </c>
      <c r="K221" s="37">
        <v>54500</v>
      </c>
      <c r="L221" s="8">
        <v>52640</v>
      </c>
      <c r="M221" s="8">
        <f>H221/(F221*0.75)</f>
        <v>1066.9427191166324</v>
      </c>
      <c r="N221" s="8">
        <f>I221/(F221*0.75)</f>
        <v>862.1118012422362</v>
      </c>
      <c r="O221" s="8">
        <f>J221/(F221*0.75)</f>
        <v>1669.8412698412701</v>
      </c>
      <c r="P221" s="8">
        <f>K221/(F221*0.75)</f>
        <v>752.24292615596971</v>
      </c>
      <c r="Q221" s="8">
        <f>L221/(F221*0.75)</f>
        <v>726.5700483091789</v>
      </c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 ht="18.95" customHeight="1">
      <c r="A222" s="2">
        <v>69022</v>
      </c>
      <c r="B222" s="2">
        <v>3323511010</v>
      </c>
      <c r="C222" s="4">
        <v>31</v>
      </c>
      <c r="D222" s="15"/>
      <c r="E222" s="6">
        <v>4</v>
      </c>
      <c r="F222" s="41">
        <v>36.5</v>
      </c>
      <c r="G222" s="41">
        <v>37.700000000000003</v>
      </c>
      <c r="H222" s="8">
        <v>20538</v>
      </c>
      <c r="I222" s="8">
        <v>27192</v>
      </c>
      <c r="J222" s="8">
        <v>24225</v>
      </c>
      <c r="K222" s="37">
        <v>28794</v>
      </c>
      <c r="L222" s="8">
        <v>14529</v>
      </c>
      <c r="M222" s="8">
        <f>H222/(F222*0.75)</f>
        <v>750.2465753424658</v>
      </c>
      <c r="N222" s="8">
        <f>I222/(F222*0.75)</f>
        <v>993.31506849315065</v>
      </c>
      <c r="O222" s="8">
        <f>J222/(F222*0.75)</f>
        <v>884.93150684931504</v>
      </c>
      <c r="P222" s="8">
        <f>K222/(F222*0.75)</f>
        <v>1051.8356164383561</v>
      </c>
      <c r="Q222" s="8">
        <f>L222/(F222*0.75)</f>
        <v>530.7397260273973</v>
      </c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 ht="18.95" customHeight="1">
      <c r="A223" s="2">
        <v>69001</v>
      </c>
      <c r="B223" s="2">
        <v>4293614002</v>
      </c>
      <c r="C223" s="4">
        <v>32</v>
      </c>
      <c r="D223" s="5"/>
      <c r="E223" s="6">
        <v>4</v>
      </c>
      <c r="F223" s="41">
        <v>49.4</v>
      </c>
      <c r="G223" s="41">
        <v>48.2</v>
      </c>
      <c r="H223" s="8">
        <v>7764</v>
      </c>
      <c r="I223" s="8">
        <v>17904</v>
      </c>
      <c r="J223" s="8">
        <v>26873</v>
      </c>
      <c r="K223" s="37">
        <v>17938</v>
      </c>
      <c r="L223" s="8">
        <v>10387</v>
      </c>
      <c r="M223" s="8">
        <f>H223/(F223*0.75)</f>
        <v>209.55465587044537</v>
      </c>
      <c r="N223" s="8">
        <f>I223/(F223*0.75)</f>
        <v>483.23886639676118</v>
      </c>
      <c r="O223" s="8">
        <f>J223/(F223*0.75)</f>
        <v>725.31713900134957</v>
      </c>
      <c r="P223" s="8">
        <f>K223/(F223*0.75)</f>
        <v>484.15654520917684</v>
      </c>
      <c r="Q223" s="8">
        <f>L223/(F223*0.75)</f>
        <v>280.35087719298247</v>
      </c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 ht="18.95" customHeight="1">
      <c r="A224" s="2">
        <v>69038</v>
      </c>
      <c r="B224" s="2">
        <v>7292911040</v>
      </c>
      <c r="C224" s="4">
        <v>34</v>
      </c>
      <c r="D224" s="5"/>
      <c r="E224" s="6">
        <v>4</v>
      </c>
      <c r="F224" s="41">
        <v>149.9</v>
      </c>
      <c r="G224" s="41">
        <v>148.30000000000001</v>
      </c>
      <c r="H224" s="8">
        <v>59824</v>
      </c>
      <c r="I224" s="8">
        <v>77440</v>
      </c>
      <c r="J224" s="8">
        <v>114840</v>
      </c>
      <c r="K224" s="37">
        <v>47460</v>
      </c>
      <c r="L224" s="8">
        <v>29080</v>
      </c>
      <c r="M224" s="8">
        <f>H224/(F224*0.75)</f>
        <v>532.12363798087608</v>
      </c>
      <c r="N224" s="8">
        <f>I224/(F224*0.75)</f>
        <v>688.81476539915491</v>
      </c>
      <c r="O224" s="8">
        <f>J224/(F224*0.75)</f>
        <v>1021.4809873248831</v>
      </c>
      <c r="P224" s="8">
        <f>K224/(F224*0.75)</f>
        <v>422.14809873248828</v>
      </c>
      <c r="Q224" s="8">
        <f>L224/(F224*0.75)</f>
        <v>258.66132977540582</v>
      </c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 ht="18.95" customHeight="1">
      <c r="A225" s="2">
        <v>69038</v>
      </c>
      <c r="B225" s="40">
        <v>7292912000</v>
      </c>
      <c r="C225" s="4">
        <v>36</v>
      </c>
      <c r="D225" s="15"/>
      <c r="E225" s="6">
        <v>4</v>
      </c>
      <c r="F225" s="41">
        <v>5</v>
      </c>
      <c r="G225" s="41">
        <v>5</v>
      </c>
      <c r="H225" s="8">
        <v>44</v>
      </c>
      <c r="I225" s="8"/>
      <c r="J225" s="42"/>
      <c r="K225" s="37"/>
      <c r="L225" s="8"/>
      <c r="M225" s="8">
        <f>H225/(F225*0.75)</f>
        <v>11.733333333333333</v>
      </c>
      <c r="N225" s="8">
        <f>I225/(F225*0.75)</f>
        <v>0</v>
      </c>
      <c r="O225" s="8">
        <f>J225/(F225*0.75)</f>
        <v>0</v>
      </c>
      <c r="P225" s="8">
        <f>K225/(F225*0.75)</f>
        <v>0</v>
      </c>
      <c r="Q225" s="8">
        <f>L225/(F225*0.75)</f>
        <v>0</v>
      </c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 ht="18.95" customHeight="1">
      <c r="A226" s="2">
        <v>69034</v>
      </c>
      <c r="B226" s="2">
        <v>3271114040</v>
      </c>
      <c r="C226" s="4">
        <v>36</v>
      </c>
      <c r="D226" s="15"/>
      <c r="E226" s="6">
        <v>4</v>
      </c>
      <c r="F226" s="41">
        <v>10</v>
      </c>
      <c r="G226" s="41">
        <v>10</v>
      </c>
      <c r="H226" s="8">
        <v>2214</v>
      </c>
      <c r="I226" s="8">
        <v>874</v>
      </c>
      <c r="J226" s="42">
        <v>1640</v>
      </c>
      <c r="K226" s="37">
        <v>908</v>
      </c>
      <c r="L226" s="8">
        <v>645</v>
      </c>
      <c r="M226" s="8">
        <f>H226/(F226*0.75)</f>
        <v>295.2</v>
      </c>
      <c r="N226" s="8">
        <f>I226/(F226*0.75)</f>
        <v>116.53333333333333</v>
      </c>
      <c r="O226" s="8">
        <f>J226/(F226*0.75)</f>
        <v>218.66666666666666</v>
      </c>
      <c r="P226" s="8">
        <f>K226/(F226*0.75)</f>
        <v>121.06666666666666</v>
      </c>
      <c r="Q226" s="8">
        <f>L226/(F226*0.75)</f>
        <v>86</v>
      </c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 ht="18.95" customHeight="1">
      <c r="A227" s="2">
        <v>69029</v>
      </c>
      <c r="B227" s="2">
        <v>7260814002</v>
      </c>
      <c r="C227" s="4">
        <v>34</v>
      </c>
      <c r="D227" s="15"/>
      <c r="E227" s="6">
        <v>4</v>
      </c>
      <c r="F227" s="41">
        <v>101.9</v>
      </c>
      <c r="G227" s="41">
        <v>101.9</v>
      </c>
      <c r="H227" s="8">
        <v>53200</v>
      </c>
      <c r="I227" s="8">
        <v>76800</v>
      </c>
      <c r="J227" s="8">
        <v>74560</v>
      </c>
      <c r="K227" s="37">
        <v>40080</v>
      </c>
      <c r="L227" s="8">
        <v>38960</v>
      </c>
      <c r="M227" s="8">
        <f>H227/(F227*0.75)</f>
        <v>696.1072947333987</v>
      </c>
      <c r="N227" s="8">
        <f>I227/(F227*0.75)</f>
        <v>1004.9067713444553</v>
      </c>
      <c r="O227" s="8">
        <f>J227/(F227*0.75)</f>
        <v>975.59699051357529</v>
      </c>
      <c r="P227" s="8">
        <f>K227/(F227*0.75)</f>
        <v>524.43572129538757</v>
      </c>
      <c r="Q227" s="8">
        <f>L227/(F227*0.75)</f>
        <v>509.78083087994759</v>
      </c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 ht="18.95" customHeight="1">
      <c r="A228" s="2">
        <v>69029</v>
      </c>
      <c r="B228" s="2">
        <v>7260814001</v>
      </c>
      <c r="C228" s="4">
        <v>34</v>
      </c>
      <c r="D228" s="15"/>
      <c r="E228" s="6">
        <v>4</v>
      </c>
      <c r="F228" s="41">
        <v>103</v>
      </c>
      <c r="G228" s="41">
        <v>100.8</v>
      </c>
      <c r="H228" s="8">
        <v>26160</v>
      </c>
      <c r="I228" s="8">
        <v>45840</v>
      </c>
      <c r="J228" s="8">
        <v>37920</v>
      </c>
      <c r="K228" s="37">
        <v>23440</v>
      </c>
      <c r="L228" s="8">
        <v>19760</v>
      </c>
      <c r="M228" s="8">
        <f>H228/(F228*0.75)</f>
        <v>338.64077669902912</v>
      </c>
      <c r="N228" s="8">
        <f>I228/(F228*0.75)</f>
        <v>593.39805825242718</v>
      </c>
      <c r="O228" s="8">
        <f>J228/(F228*0.75)</f>
        <v>490.873786407767</v>
      </c>
      <c r="P228" s="8">
        <f>K228/(F228*0.75)</f>
        <v>303.43042071197414</v>
      </c>
      <c r="Q228" s="8">
        <f>L228/(F228*0.75)</f>
        <v>255.79288025889969</v>
      </c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 ht="18.95" customHeight="1">
      <c r="A229" s="2">
        <v>69043</v>
      </c>
      <c r="B229" s="2">
        <v>2352414002</v>
      </c>
      <c r="C229" s="4">
        <v>33</v>
      </c>
      <c r="D229" s="15"/>
      <c r="E229" s="6">
        <v>4</v>
      </c>
      <c r="F229" s="41">
        <v>30.8</v>
      </c>
      <c r="G229" s="41">
        <v>30.8</v>
      </c>
      <c r="H229" s="8">
        <v>0</v>
      </c>
      <c r="I229" s="36"/>
      <c r="J229" s="36">
        <v>0</v>
      </c>
      <c r="K229" s="38"/>
      <c r="L229" s="8"/>
      <c r="M229" s="8">
        <f>H229/(F229*0.75)</f>
        <v>0</v>
      </c>
      <c r="N229" s="8">
        <f>I229/(F229*0.75)</f>
        <v>0</v>
      </c>
      <c r="O229" s="8">
        <f>J229/(F229*0.75)</f>
        <v>0</v>
      </c>
      <c r="P229" s="8">
        <f>K229/(F229*0.75)</f>
        <v>0</v>
      </c>
      <c r="Q229" s="8">
        <f>L229/(F229*0.75)</f>
        <v>0</v>
      </c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 ht="18.95" customHeight="1">
      <c r="A230" s="2">
        <v>69043</v>
      </c>
      <c r="B230" s="2">
        <v>2351412001</v>
      </c>
      <c r="C230" s="4">
        <v>34</v>
      </c>
      <c r="D230" s="15"/>
      <c r="E230" s="6">
        <v>4</v>
      </c>
      <c r="F230" s="41">
        <v>24.6</v>
      </c>
      <c r="G230" s="41">
        <v>24.1</v>
      </c>
      <c r="H230" s="8">
        <v>5270</v>
      </c>
      <c r="I230" s="8">
        <v>8023</v>
      </c>
      <c r="J230" s="8">
        <v>13813</v>
      </c>
      <c r="K230" s="37">
        <v>0</v>
      </c>
      <c r="L230" s="8"/>
      <c r="M230" s="8">
        <f>H230/(F230*0.75)</f>
        <v>285.63685636856366</v>
      </c>
      <c r="N230" s="8">
        <f>I230/(F230*0.75)</f>
        <v>434.85094850948502</v>
      </c>
      <c r="O230" s="8">
        <f>J230/(F230*0.75)</f>
        <v>748.67208672086713</v>
      </c>
      <c r="P230" s="8">
        <f>K230/(F230*0.75)</f>
        <v>0</v>
      </c>
      <c r="Q230" s="8">
        <f>L230/(F230*0.75)</f>
        <v>0</v>
      </c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 ht="18.95" customHeight="1">
      <c r="A231" s="2">
        <v>69043</v>
      </c>
      <c r="B231" s="2">
        <v>2351412030</v>
      </c>
      <c r="C231" s="4">
        <v>34</v>
      </c>
      <c r="D231" s="15"/>
      <c r="E231" s="6">
        <v>4</v>
      </c>
      <c r="F231" s="41">
        <v>14.8</v>
      </c>
      <c r="G231" s="41">
        <v>15.4</v>
      </c>
      <c r="H231" s="8">
        <v>7935</v>
      </c>
      <c r="I231" s="8">
        <v>10676</v>
      </c>
      <c r="J231" s="8">
        <v>15695</v>
      </c>
      <c r="K231" s="37">
        <v>10185</v>
      </c>
      <c r="L231" s="8">
        <v>10158</v>
      </c>
      <c r="M231" s="8">
        <f>H231/(F231*0.75)</f>
        <v>714.86486486486478</v>
      </c>
      <c r="N231" s="8">
        <f>I231/(F231*0.75)</f>
        <v>961.80180180180173</v>
      </c>
      <c r="O231" s="8">
        <f>J231/(F231*0.75)</f>
        <v>1413.9639639639638</v>
      </c>
      <c r="P231" s="8">
        <f>K231/(F231*0.75)</f>
        <v>917.56756756756749</v>
      </c>
      <c r="Q231" s="8">
        <f>L231/(F231*0.75)</f>
        <v>915.13513513513499</v>
      </c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 ht="18.95" customHeight="1">
      <c r="A232" s="2">
        <v>69043</v>
      </c>
      <c r="B232" s="2">
        <v>2352311001</v>
      </c>
      <c r="C232" s="4">
        <v>34</v>
      </c>
      <c r="D232" s="15"/>
      <c r="E232" s="6">
        <v>4</v>
      </c>
      <c r="F232" s="41">
        <v>16.8</v>
      </c>
      <c r="G232" s="41">
        <v>17.2</v>
      </c>
      <c r="H232" s="8">
        <v>8272</v>
      </c>
      <c r="I232" s="8">
        <v>11341</v>
      </c>
      <c r="J232" s="8">
        <v>16271</v>
      </c>
      <c r="K232" s="37">
        <v>10621</v>
      </c>
      <c r="L232" s="8">
        <v>10231</v>
      </c>
      <c r="M232" s="8">
        <f>H232/(F232*0.75)</f>
        <v>656.50793650793639</v>
      </c>
      <c r="N232" s="8">
        <f>I232/(F232*0.75)</f>
        <v>900.07936507936495</v>
      </c>
      <c r="O232" s="8">
        <f>J232/(F232*0.75)</f>
        <v>1291.3492063492063</v>
      </c>
      <c r="P232" s="8">
        <f>K232/(F232*0.75)</f>
        <v>842.93650793650784</v>
      </c>
      <c r="Q232" s="8">
        <f>L232/(F232*0.75)</f>
        <v>811.98412698412687</v>
      </c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 ht="18.95" customHeight="1">
      <c r="A233" s="2">
        <v>69043</v>
      </c>
      <c r="B233" s="2">
        <v>2352314000</v>
      </c>
      <c r="C233" s="4">
        <v>31</v>
      </c>
      <c r="D233" s="15"/>
      <c r="E233" s="6">
        <v>4</v>
      </c>
      <c r="F233" s="41">
        <v>15.8</v>
      </c>
      <c r="G233" s="41">
        <v>16.7</v>
      </c>
      <c r="H233" s="8">
        <v>5654</v>
      </c>
      <c r="I233" s="8">
        <v>11136</v>
      </c>
      <c r="J233" s="8">
        <v>13714</v>
      </c>
      <c r="K233" s="37">
        <v>3049</v>
      </c>
      <c r="L233" s="8">
        <v>48</v>
      </c>
      <c r="M233" s="8">
        <f>H233/(F233*0.75)</f>
        <v>477.13080168776366</v>
      </c>
      <c r="N233" s="8">
        <f>I233/(F233*0.75)</f>
        <v>939.74683544303787</v>
      </c>
      <c r="O233" s="8">
        <f>J233/(F233*0.75)</f>
        <v>1157.2995780590716</v>
      </c>
      <c r="P233" s="8">
        <f>K233/(F233*0.75)</f>
        <v>257.29957805907168</v>
      </c>
      <c r="Q233" s="8">
        <f>L233/(F233*0.75)</f>
        <v>4.0506329113924044</v>
      </c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 ht="18.95" customHeight="1">
      <c r="A234" s="2">
        <v>69043</v>
      </c>
      <c r="B234" s="2">
        <v>2352314001</v>
      </c>
      <c r="C234" s="4">
        <v>37</v>
      </c>
      <c r="D234" s="15"/>
      <c r="E234" s="6">
        <v>4</v>
      </c>
      <c r="F234" s="41">
        <v>30.1</v>
      </c>
      <c r="G234" s="41">
        <v>30.6</v>
      </c>
      <c r="H234" s="8">
        <v>4613</v>
      </c>
      <c r="I234" s="8">
        <v>4778</v>
      </c>
      <c r="J234" s="8">
        <v>6508</v>
      </c>
      <c r="K234" s="37">
        <v>5804</v>
      </c>
      <c r="L234" s="8">
        <v>4164</v>
      </c>
      <c r="M234" s="8">
        <f>H234/(F234*0.75)</f>
        <v>204.34108527131781</v>
      </c>
      <c r="N234" s="8">
        <f>I234/(F234*0.75)</f>
        <v>211.65005537098557</v>
      </c>
      <c r="O234" s="8">
        <f>J234/(F234*0.75)</f>
        <v>288.28349944629008</v>
      </c>
      <c r="P234" s="8">
        <f>K234/(F234*0.75)</f>
        <v>257.09856035437429</v>
      </c>
      <c r="Q234" s="8">
        <f>L234/(F234*0.75)</f>
        <v>184.4518272425249</v>
      </c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 ht="18.95" customHeight="1">
      <c r="A235" s="2">
        <v>69043</v>
      </c>
      <c r="B235" s="2">
        <v>2352414001</v>
      </c>
      <c r="C235" s="4">
        <v>34</v>
      </c>
      <c r="D235" s="15"/>
      <c r="E235" s="6">
        <v>4</v>
      </c>
      <c r="F235" s="41">
        <v>34.299999999999997</v>
      </c>
      <c r="G235" s="41">
        <v>32</v>
      </c>
      <c r="H235" s="8">
        <v>11918</v>
      </c>
      <c r="I235" s="8">
        <v>17133</v>
      </c>
      <c r="J235" s="8">
        <v>21401</v>
      </c>
      <c r="K235" s="37">
        <v>16838</v>
      </c>
      <c r="L235" s="8">
        <v>16047</v>
      </c>
      <c r="M235" s="8">
        <f>H235/(F235*0.75)</f>
        <v>463.28474246841597</v>
      </c>
      <c r="N235" s="8">
        <f>I235/(F235*0.75)</f>
        <v>666.00583090379018</v>
      </c>
      <c r="O235" s="8">
        <f>J235/(F235*0.75)</f>
        <v>831.91448007774545</v>
      </c>
      <c r="P235" s="8">
        <f>K235/(F235*0.75)</f>
        <v>654.53838678328475</v>
      </c>
      <c r="Q235" s="8">
        <f>L235/(F235*0.75)</f>
        <v>623.79008746355692</v>
      </c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 ht="18.95" customHeight="1">
      <c r="A236" s="2">
        <v>69043</v>
      </c>
      <c r="B236" s="2">
        <v>2352411003</v>
      </c>
      <c r="C236" s="4">
        <v>34</v>
      </c>
      <c r="D236" s="15"/>
      <c r="E236" s="6">
        <v>4</v>
      </c>
      <c r="F236" s="41">
        <v>21.8</v>
      </c>
      <c r="G236" s="41">
        <v>21.3</v>
      </c>
      <c r="H236" s="8">
        <v>5822</v>
      </c>
      <c r="I236" s="8">
        <v>11017</v>
      </c>
      <c r="J236" s="8">
        <v>16807</v>
      </c>
      <c r="K236" s="37">
        <v>10915</v>
      </c>
      <c r="L236" s="8">
        <v>10426</v>
      </c>
      <c r="M236" s="8">
        <f>H236/(F236*0.75)</f>
        <v>356.08562691131493</v>
      </c>
      <c r="N236" s="8">
        <f>I236/(F236*0.75)</f>
        <v>673.82262996941893</v>
      </c>
      <c r="O236" s="8">
        <f>J236/(F236*0.75)</f>
        <v>1027.9510703363912</v>
      </c>
      <c r="P236" s="8">
        <f>K236/(F236*0.75)</f>
        <v>667.58409785932713</v>
      </c>
      <c r="Q236" s="8">
        <f>L236/(F236*0.75)</f>
        <v>637.67584097859321</v>
      </c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 ht="18.95" customHeight="1">
      <c r="A237" s="2">
        <v>69101</v>
      </c>
      <c r="B237" s="40">
        <v>8310411000</v>
      </c>
      <c r="C237" s="4">
        <v>34</v>
      </c>
      <c r="D237" s="15"/>
      <c r="E237" s="6">
        <v>4</v>
      </c>
      <c r="F237" s="41">
        <v>143.19999999999999</v>
      </c>
      <c r="G237" s="41">
        <v>150</v>
      </c>
      <c r="H237" s="8">
        <v>79080</v>
      </c>
      <c r="I237" s="8"/>
      <c r="J237" s="8"/>
      <c r="K237" s="37"/>
      <c r="L237" s="8"/>
      <c r="M237" s="8">
        <f>H237/(F237*0.75)</f>
        <v>736.31284916201128</v>
      </c>
      <c r="N237" s="8">
        <f>I237/(F237*0.75)</f>
        <v>0</v>
      </c>
      <c r="O237" s="8">
        <f>J237/(F237*0.75)</f>
        <v>0</v>
      </c>
      <c r="P237" s="8">
        <f>K237/(F237*0.75)</f>
        <v>0</v>
      </c>
      <c r="Q237" s="8">
        <f>L237/(F237*0.75)</f>
        <v>0</v>
      </c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 ht="18.95" customHeight="1">
      <c r="A238" s="2">
        <v>69101</v>
      </c>
      <c r="B238" s="40">
        <v>9311512010</v>
      </c>
      <c r="C238" s="4">
        <v>31</v>
      </c>
      <c r="D238" s="15"/>
      <c r="E238" s="6">
        <v>4</v>
      </c>
      <c r="F238" s="41">
        <v>255.9</v>
      </c>
      <c r="G238" s="41">
        <v>250</v>
      </c>
      <c r="H238" s="8">
        <v>148980</v>
      </c>
      <c r="I238" s="8"/>
      <c r="J238" s="8"/>
      <c r="K238" s="37"/>
      <c r="L238" s="8"/>
      <c r="M238" s="8">
        <f>H238/(F238*0.75)</f>
        <v>776.24071903087133</v>
      </c>
      <c r="N238" s="8">
        <f>I238/(F238*0.75)</f>
        <v>0</v>
      </c>
      <c r="O238" s="8">
        <f>J238/(F238*0.75)</f>
        <v>0</v>
      </c>
      <c r="P238" s="8">
        <f>K238/(F238*0.75)</f>
        <v>0</v>
      </c>
      <c r="Q238" s="8">
        <f>L238/(F238*0.75)</f>
        <v>0</v>
      </c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 ht="18.95" customHeight="1">
      <c r="A239" s="2">
        <v>69101</v>
      </c>
      <c r="B239" s="40">
        <v>8312613000</v>
      </c>
      <c r="C239" s="4">
        <v>34</v>
      </c>
      <c r="D239" s="15"/>
      <c r="E239" s="6">
        <v>4</v>
      </c>
      <c r="F239" s="41">
        <v>149.69999999999999</v>
      </c>
      <c r="G239" s="41">
        <v>150</v>
      </c>
      <c r="H239" s="8">
        <v>88680</v>
      </c>
      <c r="I239" s="8"/>
      <c r="J239" s="8"/>
      <c r="K239" s="37"/>
      <c r="L239" s="8"/>
      <c r="M239" s="8">
        <f>H239/(F239*0.75)</f>
        <v>789.84635938543761</v>
      </c>
      <c r="N239" s="8">
        <f>I239/(F239*0.75)</f>
        <v>0</v>
      </c>
      <c r="O239" s="8">
        <f>J239/(F239*0.75)</f>
        <v>0</v>
      </c>
      <c r="P239" s="8">
        <f>K239/(F239*0.75)</f>
        <v>0</v>
      </c>
      <c r="Q239" s="8">
        <f>L239/(F239*0.75)</f>
        <v>0</v>
      </c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 ht="18.95" customHeight="1">
      <c r="A240" s="2">
        <v>69028</v>
      </c>
      <c r="B240" s="2">
        <v>7240713001</v>
      </c>
      <c r="C240" s="14">
        <v>36</v>
      </c>
      <c r="D240" s="15">
        <v>86</v>
      </c>
      <c r="E240" s="6">
        <v>1</v>
      </c>
      <c r="F240" s="41">
        <v>5</v>
      </c>
      <c r="G240" s="41">
        <v>5</v>
      </c>
      <c r="H240" s="8">
        <v>487</v>
      </c>
      <c r="I240" s="8">
        <v>633</v>
      </c>
      <c r="J240" s="8">
        <v>1061</v>
      </c>
      <c r="K240" s="37">
        <v>287</v>
      </c>
      <c r="L240" s="8">
        <v>496</v>
      </c>
      <c r="M240" s="8">
        <f>H240/(F240*0.75)</f>
        <v>129.86666666666667</v>
      </c>
      <c r="N240" s="8">
        <f>I240/(F240*0.75)</f>
        <v>168.8</v>
      </c>
      <c r="O240" s="8">
        <f>J240/(F240*0.75)</f>
        <v>282.93333333333334</v>
      </c>
      <c r="P240" s="8">
        <f>K240/(F240*0.75)</f>
        <v>76.533333333333331</v>
      </c>
      <c r="Q240" s="8">
        <f>L240/(F240*0.75)</f>
        <v>132.26666666666668</v>
      </c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 ht="18.95" customHeight="1">
      <c r="A241" s="2">
        <v>69044</v>
      </c>
      <c r="B241" s="2">
        <v>3322511040</v>
      </c>
      <c r="C241" s="4">
        <v>34</v>
      </c>
      <c r="D241" s="15"/>
      <c r="E241" s="6">
        <v>4</v>
      </c>
      <c r="F241" s="41">
        <v>39.4</v>
      </c>
      <c r="G241" s="41">
        <v>41</v>
      </c>
      <c r="H241" s="8">
        <v>18588</v>
      </c>
      <c r="I241" s="8">
        <v>23215</v>
      </c>
      <c r="J241" s="8">
        <v>33339</v>
      </c>
      <c r="K241" s="37">
        <v>21317</v>
      </c>
      <c r="L241" s="8">
        <v>15366</v>
      </c>
      <c r="M241" s="8">
        <f>H241/(F241*0.75)</f>
        <v>629.03553299492387</v>
      </c>
      <c r="N241" s="8">
        <f>I241/(F241*0.75)</f>
        <v>785.61759729272433</v>
      </c>
      <c r="O241" s="8">
        <f>J241/(F241*0.75)</f>
        <v>1128.2233502538072</v>
      </c>
      <c r="P241" s="8">
        <f>K241/(F241*0.75)</f>
        <v>721.3874788494079</v>
      </c>
      <c r="Q241" s="8">
        <f>L241/(F241*0.75)</f>
        <v>520</v>
      </c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 ht="18.95" customHeight="1">
      <c r="A242" s="2">
        <v>69044</v>
      </c>
      <c r="B242" s="2">
        <v>3323212010</v>
      </c>
      <c r="C242" s="4">
        <v>31</v>
      </c>
      <c r="D242" s="15"/>
      <c r="E242" s="6">
        <v>4</v>
      </c>
      <c r="F242" s="41">
        <v>58.1</v>
      </c>
      <c r="G242" s="41">
        <v>58.1</v>
      </c>
      <c r="H242" s="8">
        <v>16962</v>
      </c>
      <c r="I242" s="8">
        <v>20435</v>
      </c>
      <c r="J242" s="8">
        <v>28481</v>
      </c>
      <c r="K242" s="37">
        <v>16170</v>
      </c>
      <c r="L242" s="8">
        <v>12783</v>
      </c>
      <c r="M242" s="8">
        <f>H242/(F242*0.75)</f>
        <v>389.25989672977624</v>
      </c>
      <c r="N242" s="8">
        <f>I242/(F242*0.75)</f>
        <v>468.96156052782555</v>
      </c>
      <c r="O242" s="8">
        <f>J242/(F242*0.75)</f>
        <v>653.60872059667236</v>
      </c>
      <c r="P242" s="8">
        <f>K242/(F242*0.75)</f>
        <v>371.08433734939757</v>
      </c>
      <c r="Q242" s="8">
        <f>L242/(F242*0.75)</f>
        <v>293.35628227194491</v>
      </c>
      <c r="R242" s="2"/>
      <c r="S242" s="21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 ht="18.95" customHeight="1">
      <c r="A243" s="2">
        <v>69044</v>
      </c>
      <c r="B243" s="2">
        <v>2320612020</v>
      </c>
      <c r="C243" s="4">
        <v>30</v>
      </c>
      <c r="D243" s="15"/>
      <c r="E243" s="6">
        <v>4</v>
      </c>
      <c r="F243" s="41">
        <v>20</v>
      </c>
      <c r="G243" s="41">
        <v>20</v>
      </c>
      <c r="H243" s="8">
        <v>8331</v>
      </c>
      <c r="I243" s="8">
        <v>7563</v>
      </c>
      <c r="J243" s="8">
        <v>16169</v>
      </c>
      <c r="K243" s="37"/>
      <c r="L243" s="8"/>
      <c r="M243" s="8">
        <f>H243/(F243*0.75)</f>
        <v>555.4</v>
      </c>
      <c r="N243" s="8">
        <f>I243/(F243*0.75)</f>
        <v>504.2</v>
      </c>
      <c r="O243" s="8">
        <f>J243/(F243*0.75)</f>
        <v>1077.9333333333334</v>
      </c>
      <c r="P243" s="8">
        <f>K243/(F243*0.75)</f>
        <v>0</v>
      </c>
      <c r="Q243" s="8">
        <f>L243/(F243*0.75)</f>
        <v>0</v>
      </c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 ht="18.95" customHeight="1">
      <c r="A244" s="2">
        <v>69044</v>
      </c>
      <c r="B244" s="2">
        <v>2320511001</v>
      </c>
      <c r="C244" s="4">
        <v>30</v>
      </c>
      <c r="D244" s="15"/>
      <c r="E244" s="6">
        <v>4</v>
      </c>
      <c r="F244" s="41">
        <v>14.4</v>
      </c>
      <c r="G244" s="41">
        <v>14.8</v>
      </c>
      <c r="H244" s="8">
        <v>6498</v>
      </c>
      <c r="I244" s="8">
        <v>8063</v>
      </c>
      <c r="J244" s="8">
        <v>11694</v>
      </c>
      <c r="K244" s="37">
        <v>7532</v>
      </c>
      <c r="L244" s="8">
        <v>6040</v>
      </c>
      <c r="M244" s="8">
        <f>H244/(F244*0.75)</f>
        <v>601.66666666666663</v>
      </c>
      <c r="N244" s="8">
        <f>I244/(F244*0.75)</f>
        <v>746.57407407407402</v>
      </c>
      <c r="O244" s="8">
        <f>J244/(F244*0.75)</f>
        <v>1082.7777777777776</v>
      </c>
      <c r="P244" s="8">
        <f>K244/(F244*0.75)</f>
        <v>697.40740740740739</v>
      </c>
      <c r="Q244" s="8">
        <f>L244/(F244*0.75)</f>
        <v>559.25925925925924</v>
      </c>
      <c r="R244" s="2"/>
      <c r="S244" s="21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 ht="18.95" customHeight="1">
      <c r="A245" s="2">
        <v>69044</v>
      </c>
      <c r="B245" s="2">
        <v>2320514020</v>
      </c>
      <c r="C245" s="4">
        <v>31</v>
      </c>
      <c r="D245" s="15"/>
      <c r="E245" s="6">
        <v>4</v>
      </c>
      <c r="F245" s="41">
        <v>33.4</v>
      </c>
      <c r="G245" s="41">
        <v>34.299999999999997</v>
      </c>
      <c r="H245" s="8">
        <v>12880</v>
      </c>
      <c r="I245" s="8">
        <v>18337</v>
      </c>
      <c r="J245" s="8">
        <v>25376</v>
      </c>
      <c r="K245" s="37">
        <v>16840</v>
      </c>
      <c r="L245" s="8">
        <v>13672</v>
      </c>
      <c r="M245" s="8">
        <f>H245/(F245*0.75)</f>
        <v>514.17165668662676</v>
      </c>
      <c r="N245" s="8">
        <f>I245/(F245*0.75)</f>
        <v>732.01596806387238</v>
      </c>
      <c r="O245" s="8">
        <f>J245/(F245*0.75)</f>
        <v>1013.0139720558883</v>
      </c>
      <c r="P245" s="8">
        <f>K245/(F245*0.75)</f>
        <v>672.25548902195612</v>
      </c>
      <c r="Q245" s="8">
        <f>L245/(F245*0.75)</f>
        <v>545.78842315369263</v>
      </c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 ht="18.95" customHeight="1">
      <c r="A246" s="2">
        <v>69001</v>
      </c>
      <c r="B246" s="2">
        <v>5293112041</v>
      </c>
      <c r="C246" s="14">
        <v>30</v>
      </c>
      <c r="D246" s="15">
        <v>80</v>
      </c>
      <c r="E246" s="6">
        <v>2</v>
      </c>
      <c r="F246" s="41">
        <v>16.399999999999999</v>
      </c>
      <c r="G246" s="41">
        <v>16.8</v>
      </c>
      <c r="H246" s="8">
        <v>28657</v>
      </c>
      <c r="I246" s="8">
        <v>30637</v>
      </c>
      <c r="J246" s="8">
        <v>32127</v>
      </c>
      <c r="K246" s="37">
        <v>32346</v>
      </c>
      <c r="L246" s="8">
        <v>24479</v>
      </c>
      <c r="M246" s="8">
        <f>H246/(F246*0.75)</f>
        <v>2329.8373983739839</v>
      </c>
      <c r="N246" s="8">
        <f>I246/(F246*0.75)</f>
        <v>2490.8130081300815</v>
      </c>
      <c r="O246" s="8">
        <f>J246/(F246*0.75)</f>
        <v>2611.9512195121952</v>
      </c>
      <c r="P246" s="8">
        <f>K246/(F246*0.75)</f>
        <v>2629.7560975609758</v>
      </c>
      <c r="Q246" s="8">
        <f>L246/(F246*0.75)</f>
        <v>1990.1626016260163</v>
      </c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 ht="18.95" customHeight="1">
      <c r="A247" s="2">
        <v>69001</v>
      </c>
      <c r="B247" s="2">
        <v>5293112042</v>
      </c>
      <c r="C247" s="14">
        <v>30</v>
      </c>
      <c r="D247" s="15">
        <v>80</v>
      </c>
      <c r="E247" s="6">
        <v>3</v>
      </c>
      <c r="F247" s="41">
        <v>16.399999999999999</v>
      </c>
      <c r="G247" s="41">
        <v>17.8</v>
      </c>
      <c r="H247" s="8">
        <v>23506</v>
      </c>
      <c r="I247" s="8">
        <v>27808</v>
      </c>
      <c r="J247" s="8">
        <v>35277</v>
      </c>
      <c r="K247" s="37">
        <v>37827</v>
      </c>
      <c r="L247" s="8">
        <v>38289</v>
      </c>
      <c r="M247" s="8">
        <f>H247/(F247*0.75)</f>
        <v>1911.0569105691059</v>
      </c>
      <c r="N247" s="8">
        <f>I247/(F247*0.75)</f>
        <v>2260.8130081300815</v>
      </c>
      <c r="O247" s="8">
        <f>J247/(F247*0.75)</f>
        <v>2868.0487804878053</v>
      </c>
      <c r="P247" s="8">
        <f>K247/(F247*0.75)</f>
        <v>3075.3658536585367</v>
      </c>
      <c r="Q247" s="8">
        <f>L247/(F247*0.75)</f>
        <v>3112.9268292682927</v>
      </c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 ht="18.95" customHeight="1">
      <c r="A248" s="2">
        <v>69001</v>
      </c>
      <c r="B248" s="2">
        <v>5293111030</v>
      </c>
      <c r="C248" s="4">
        <v>30</v>
      </c>
      <c r="D248" s="15"/>
      <c r="E248" s="6">
        <v>4</v>
      </c>
      <c r="F248" s="41">
        <v>19.899999999999999</v>
      </c>
      <c r="G248" s="41">
        <v>21.4</v>
      </c>
      <c r="H248" s="8">
        <v>33324</v>
      </c>
      <c r="I248" s="8">
        <v>34650</v>
      </c>
      <c r="J248" s="8">
        <v>36205</v>
      </c>
      <c r="K248" s="37">
        <v>34318</v>
      </c>
      <c r="L248" s="8">
        <v>33514</v>
      </c>
      <c r="M248" s="8">
        <f>H248/(F248*0.75)</f>
        <v>2232.7638190954776</v>
      </c>
      <c r="N248" s="8">
        <f>I248/(F248*0.75)</f>
        <v>2321.6080402010052</v>
      </c>
      <c r="O248" s="8">
        <f>J248/(F248*0.75)</f>
        <v>2425.7956448911223</v>
      </c>
      <c r="P248" s="8">
        <f>K248/(F248*0.75)</f>
        <v>2299.3634840871023</v>
      </c>
      <c r="Q248" s="8">
        <f>L248/(F248*0.75)</f>
        <v>2245.4941373534339</v>
      </c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 ht="18.95" customHeight="1">
      <c r="A249" s="2">
        <v>69026</v>
      </c>
      <c r="B249" s="2">
        <v>4302313010</v>
      </c>
      <c r="C249" s="4">
        <v>30</v>
      </c>
      <c r="D249" s="15"/>
      <c r="E249" s="6">
        <v>4</v>
      </c>
      <c r="F249" s="41">
        <v>7</v>
      </c>
      <c r="G249" s="41">
        <v>7</v>
      </c>
      <c r="H249" s="8">
        <v>444</v>
      </c>
      <c r="I249" s="8">
        <v>4388</v>
      </c>
      <c r="J249" s="8">
        <v>4579</v>
      </c>
      <c r="K249" s="37">
        <v>2550</v>
      </c>
      <c r="L249" s="8">
        <v>2202</v>
      </c>
      <c r="M249" s="8">
        <f>H249/(F249*0.75)</f>
        <v>84.571428571428569</v>
      </c>
      <c r="N249" s="8">
        <f>I249/(F249*0.75)</f>
        <v>835.80952380952385</v>
      </c>
      <c r="O249" s="8">
        <f>J249/(F249*0.75)</f>
        <v>872.19047619047615</v>
      </c>
      <c r="P249" s="8">
        <f>K249/(F249*0.75)</f>
        <v>485.71428571428572</v>
      </c>
      <c r="Q249" s="8">
        <f>L249/(F249*0.75)</f>
        <v>419.42857142857144</v>
      </c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 ht="18.95" customHeight="1">
      <c r="A250" s="2">
        <v>69026</v>
      </c>
      <c r="B250" s="2">
        <v>4302314006</v>
      </c>
      <c r="C250" s="4">
        <v>31</v>
      </c>
      <c r="D250" s="15"/>
      <c r="E250" s="6">
        <v>4</v>
      </c>
      <c r="F250" s="41">
        <v>67.900000000000006</v>
      </c>
      <c r="G250" s="41">
        <v>71.599999999999994</v>
      </c>
      <c r="H250" s="8">
        <v>62860</v>
      </c>
      <c r="I250" s="8">
        <v>74383</v>
      </c>
      <c r="J250" s="8">
        <v>926</v>
      </c>
      <c r="K250" s="37">
        <v>947</v>
      </c>
      <c r="L250" s="8">
        <v>824</v>
      </c>
      <c r="M250" s="8">
        <f>H250/(F250*0.75)</f>
        <v>1234.3642611683847</v>
      </c>
      <c r="N250" s="8">
        <f>I250/(F250*0.75)</f>
        <v>1460.6381934216984</v>
      </c>
      <c r="O250" s="8">
        <f>J250/(F250*0.75)</f>
        <v>18.183603338242513</v>
      </c>
      <c r="P250" s="8">
        <f>K250/(F250*0.75)</f>
        <v>18.59597447226313</v>
      </c>
      <c r="Q250" s="8">
        <f>L250/(F250*0.75)</f>
        <v>16.180657830142366</v>
      </c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 ht="18.95" customHeight="1">
      <c r="A251" s="2">
        <v>69026</v>
      </c>
      <c r="B251" s="2">
        <v>4302214002</v>
      </c>
      <c r="C251" s="4">
        <v>31</v>
      </c>
      <c r="D251" s="15"/>
      <c r="E251" s="6">
        <v>4</v>
      </c>
      <c r="F251" s="41">
        <v>94.9</v>
      </c>
      <c r="G251" s="41">
        <v>94.9</v>
      </c>
      <c r="H251" s="8">
        <v>88720</v>
      </c>
      <c r="I251" s="8">
        <v>103780</v>
      </c>
      <c r="J251" s="8">
        <v>4719</v>
      </c>
      <c r="K251" s="37">
        <v>2981</v>
      </c>
      <c r="L251" s="8">
        <v>3716</v>
      </c>
      <c r="M251" s="8">
        <f>H251/(F251*0.75)</f>
        <v>1246.5050930804352</v>
      </c>
      <c r="N251" s="8">
        <f>I251/(F251*0.75)</f>
        <v>1458.0962416578852</v>
      </c>
      <c r="O251" s="8">
        <f>J251/(F251*0.75)</f>
        <v>66.30136986301369</v>
      </c>
      <c r="P251" s="8">
        <f>K251/(F251*0.75)</f>
        <v>41.882683526519138</v>
      </c>
      <c r="Q251" s="8">
        <f>L251/(F251*0.75)</f>
        <v>52.209343168247273</v>
      </c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 ht="18.95" customHeight="1">
      <c r="A252" s="2">
        <v>69026</v>
      </c>
      <c r="B252" s="2">
        <v>4302211042</v>
      </c>
      <c r="C252" s="4">
        <v>32</v>
      </c>
      <c r="D252" s="15"/>
      <c r="E252" s="6">
        <v>4</v>
      </c>
      <c r="F252" s="41">
        <v>73.2</v>
      </c>
      <c r="G252" s="41">
        <v>74.599999999999994</v>
      </c>
      <c r="H252" s="8">
        <v>14394</v>
      </c>
      <c r="I252" s="8">
        <v>18485</v>
      </c>
      <c r="J252" s="8">
        <v>52720</v>
      </c>
      <c r="K252" s="37">
        <v>23200</v>
      </c>
      <c r="L252" s="8">
        <v>33200</v>
      </c>
      <c r="M252" s="8">
        <f>H252/(F252*0.75)</f>
        <v>262.18579234972674</v>
      </c>
      <c r="N252" s="8">
        <f>I252/(F252*0.75)</f>
        <v>336.70309653916206</v>
      </c>
      <c r="O252" s="8">
        <f>J252/(F252*0.75)</f>
        <v>960.29143897996346</v>
      </c>
      <c r="P252" s="8">
        <f>K252/(F252*0.75)</f>
        <v>422.58652094717667</v>
      </c>
      <c r="Q252" s="8">
        <f>L252/(F252*0.75)</f>
        <v>604.73588342440792</v>
      </c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 ht="18.95" customHeight="1">
      <c r="A253" s="2">
        <v>69026</v>
      </c>
      <c r="B253" s="2">
        <v>4301611034</v>
      </c>
      <c r="C253" s="4">
        <v>32</v>
      </c>
      <c r="D253" s="15"/>
      <c r="E253" s="6">
        <v>4</v>
      </c>
      <c r="F253" s="41">
        <v>52.8</v>
      </c>
      <c r="G253" s="41">
        <v>53.3</v>
      </c>
      <c r="H253" s="8">
        <v>23177</v>
      </c>
      <c r="I253" s="8">
        <v>23511</v>
      </c>
      <c r="J253" s="8">
        <v>40485</v>
      </c>
      <c r="K253" s="37">
        <v>19034</v>
      </c>
      <c r="L253" s="8">
        <v>23090</v>
      </c>
      <c r="M253" s="8">
        <f>H253/(F253*0.75)</f>
        <v>585.27777777777783</v>
      </c>
      <c r="N253" s="8">
        <f>I253/(F253*0.75)</f>
        <v>593.71212121212125</v>
      </c>
      <c r="O253" s="8">
        <f>J253/(F253*0.75)</f>
        <v>1022.348484848485</v>
      </c>
      <c r="P253" s="8">
        <f>K253/(F253*0.75)</f>
        <v>480.6565656565657</v>
      </c>
      <c r="Q253" s="8">
        <f>L253/(F253*0.75)</f>
        <v>583.0808080808082</v>
      </c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 ht="18.95" customHeight="1">
      <c r="A254" s="2">
        <v>69026</v>
      </c>
      <c r="B254" s="2">
        <v>4301611032</v>
      </c>
      <c r="C254" s="4">
        <v>31</v>
      </c>
      <c r="D254" s="15"/>
      <c r="E254" s="6">
        <v>4</v>
      </c>
      <c r="F254" s="41">
        <v>81</v>
      </c>
      <c r="G254" s="41">
        <v>80.400000000000006</v>
      </c>
      <c r="H254" s="8">
        <v>73243</v>
      </c>
      <c r="I254" s="8">
        <v>86314</v>
      </c>
      <c r="J254" s="8">
        <v>631</v>
      </c>
      <c r="K254" s="37">
        <v>485</v>
      </c>
      <c r="L254" s="8">
        <v>464</v>
      </c>
      <c r="M254" s="8">
        <f>H254/(F254*0.75)</f>
        <v>1205.6460905349795</v>
      </c>
      <c r="N254" s="8">
        <f>I254/(F254*0.75)</f>
        <v>1420.80658436214</v>
      </c>
      <c r="O254" s="8">
        <f>J254/(F254*0.75)</f>
        <v>10.386831275720164</v>
      </c>
      <c r="P254" s="8">
        <f>K254/(F254*0.75)</f>
        <v>7.9835390946502054</v>
      </c>
      <c r="Q254" s="8">
        <f>L254/(F254*0.75)</f>
        <v>7.6378600823045266</v>
      </c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 ht="18.95" customHeight="1">
      <c r="A255" s="2">
        <v>69026</v>
      </c>
      <c r="B255" s="2">
        <v>4301512008</v>
      </c>
      <c r="C255" s="4">
        <v>31</v>
      </c>
      <c r="D255" s="15"/>
      <c r="E255" s="6">
        <v>4</v>
      </c>
      <c r="F255" s="41">
        <v>130.6</v>
      </c>
      <c r="G255" s="41">
        <v>133.6</v>
      </c>
      <c r="H255" s="8">
        <v>118929</v>
      </c>
      <c r="I255" s="8">
        <v>111400</v>
      </c>
      <c r="J255" s="8">
        <v>7274</v>
      </c>
      <c r="K255" s="37">
        <v>5215</v>
      </c>
      <c r="L255" s="8">
        <v>3848</v>
      </c>
      <c r="M255" s="8">
        <f>H255/(F255*0.75)</f>
        <v>1214.1807044410416</v>
      </c>
      <c r="N255" s="8">
        <f>I255/(F255*0.75)</f>
        <v>1137.3149566105158</v>
      </c>
      <c r="O255" s="8">
        <f>J255/(F255*0.75)</f>
        <v>74.262378764675859</v>
      </c>
      <c r="P255" s="8">
        <f>K255/(F255*0.75)</f>
        <v>53.241449719244521</v>
      </c>
      <c r="Q255" s="8">
        <f>L255/(F255*0.75)</f>
        <v>39.285349668198066</v>
      </c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 ht="18.95" customHeight="1">
      <c r="A256" s="2">
        <v>69026</v>
      </c>
      <c r="B256" s="2">
        <v>4301511039</v>
      </c>
      <c r="C256" s="4">
        <v>31</v>
      </c>
      <c r="D256" s="15"/>
      <c r="E256" s="6">
        <v>4</v>
      </c>
      <c r="F256" s="41">
        <v>55.5</v>
      </c>
      <c r="G256" s="41">
        <v>57.1</v>
      </c>
      <c r="H256" s="8">
        <v>37500</v>
      </c>
      <c r="I256" s="8">
        <v>43660</v>
      </c>
      <c r="J256" s="8">
        <v>974</v>
      </c>
      <c r="K256" s="37">
        <v>681</v>
      </c>
      <c r="L256" s="8">
        <v>716</v>
      </c>
      <c r="M256" s="8">
        <f>H256/(F256*0.75)</f>
        <v>900.90090090090087</v>
      </c>
      <c r="N256" s="8">
        <f>I256/(F256*0.75)</f>
        <v>1048.8888888888889</v>
      </c>
      <c r="O256" s="8">
        <f>J256/(F256*0.75)</f>
        <v>23.3993993993994</v>
      </c>
      <c r="P256" s="8">
        <f>K256/(F256*0.75)</f>
        <v>16.36036036036036</v>
      </c>
      <c r="Q256" s="8">
        <f>L256/(F256*0.75)</f>
        <v>17.201201201201201</v>
      </c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 ht="18.95" customHeight="1">
      <c r="A257" s="2">
        <v>69026</v>
      </c>
      <c r="B257" s="2">
        <v>4301413004</v>
      </c>
      <c r="C257" s="4">
        <v>31</v>
      </c>
      <c r="D257" s="15"/>
      <c r="E257" s="6">
        <v>4</v>
      </c>
      <c r="F257" s="41">
        <v>67.900000000000006</v>
      </c>
      <c r="G257" s="41">
        <v>105.1</v>
      </c>
      <c r="H257" s="8">
        <v>41920</v>
      </c>
      <c r="I257" s="8">
        <v>47920</v>
      </c>
      <c r="J257" s="8">
        <v>4143</v>
      </c>
      <c r="K257" s="37">
        <v>1305</v>
      </c>
      <c r="L257" s="8">
        <v>1340</v>
      </c>
      <c r="M257" s="8">
        <f>H257/(F257*0.75)</f>
        <v>823.17133038782515</v>
      </c>
      <c r="N257" s="8">
        <f>I257/(F257*0.75)</f>
        <v>940.9916543937162</v>
      </c>
      <c r="O257" s="8">
        <f>J257/(F257*0.75)</f>
        <v>81.354933726067742</v>
      </c>
      <c r="P257" s="8">
        <f>K257/(F257*0.75)</f>
        <v>25.625920471281294</v>
      </c>
      <c r="Q257" s="8">
        <f>L257/(F257*0.75)</f>
        <v>26.313205694648993</v>
      </c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 ht="18.95" customHeight="1">
      <c r="A258" s="2">
        <v>69026</v>
      </c>
      <c r="B258" s="40">
        <v>4302314000</v>
      </c>
      <c r="C258" s="4">
        <v>32</v>
      </c>
      <c r="D258" s="15"/>
      <c r="E258" s="6">
        <v>4</v>
      </c>
      <c r="F258" s="41">
        <v>127.4</v>
      </c>
      <c r="G258" s="41">
        <v>128.19999999999999</v>
      </c>
      <c r="H258" s="8">
        <v>26640</v>
      </c>
      <c r="I258" s="8">
        <v>114275</v>
      </c>
      <c r="J258" s="8"/>
      <c r="K258" s="37"/>
      <c r="L258" s="8"/>
      <c r="M258" s="8">
        <f>H258/(F258*0.75)</f>
        <v>278.80690737833589</v>
      </c>
      <c r="N258" s="8">
        <f>I258/(F258*0.75)</f>
        <v>1195.9706959706957</v>
      </c>
      <c r="O258" s="8">
        <f>J258/(F258*0.75)</f>
        <v>0</v>
      </c>
      <c r="P258" s="8">
        <f>K258/(F258*0.75)</f>
        <v>0</v>
      </c>
      <c r="Q258" s="8">
        <f>L258/(F258*0.75)</f>
        <v>0</v>
      </c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 ht="18.95" customHeight="1">
      <c r="A259" s="2">
        <v>69026</v>
      </c>
      <c r="B259" s="40">
        <v>4301513000</v>
      </c>
      <c r="C259" s="4">
        <v>32</v>
      </c>
      <c r="D259" s="15"/>
      <c r="E259" s="6">
        <v>4</v>
      </c>
      <c r="F259" s="41">
        <v>65.8</v>
      </c>
      <c r="G259" s="41">
        <v>69.5</v>
      </c>
      <c r="H259" s="8">
        <v>13115</v>
      </c>
      <c r="I259" s="8">
        <v>57809</v>
      </c>
      <c r="J259" s="8"/>
      <c r="K259" s="37"/>
      <c r="L259" s="8"/>
      <c r="M259" s="8">
        <f>H259/(F259*0.75)</f>
        <v>265.75481256332324</v>
      </c>
      <c r="N259" s="8">
        <f>I259/(F259*0.75)</f>
        <v>1171.4083080040527</v>
      </c>
      <c r="O259" s="8">
        <f>J259/(F259*0.75)</f>
        <v>0</v>
      </c>
      <c r="P259" s="8">
        <f>K259/(F259*0.75)</f>
        <v>0</v>
      </c>
      <c r="Q259" s="8">
        <f>L259/(F259*0.75)</f>
        <v>0</v>
      </c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 ht="18.95" customHeight="1">
      <c r="A260" s="2">
        <v>69026</v>
      </c>
      <c r="B260" s="40">
        <v>4302111000</v>
      </c>
      <c r="C260" s="4">
        <v>32</v>
      </c>
      <c r="D260" s="15"/>
      <c r="E260" s="6">
        <v>4</v>
      </c>
      <c r="F260" s="41">
        <v>81.8</v>
      </c>
      <c r="G260" s="41">
        <v>81</v>
      </c>
      <c r="H260" s="8">
        <v>41469</v>
      </c>
      <c r="I260" s="8">
        <v>57400</v>
      </c>
      <c r="J260" s="8"/>
      <c r="K260" s="37"/>
      <c r="L260" s="8"/>
      <c r="M260" s="8">
        <f>H260/(F260*0.75)</f>
        <v>675.94132029339858</v>
      </c>
      <c r="N260" s="8">
        <f>I260/(F260*0.75)</f>
        <v>935.61532192339052</v>
      </c>
      <c r="O260" s="8">
        <f>J260/(F260*0.75)</f>
        <v>0</v>
      </c>
      <c r="P260" s="8">
        <f>K260/(F260*0.75)</f>
        <v>0</v>
      </c>
      <c r="Q260" s="8">
        <f>L260/(F260*0.75)</f>
        <v>0</v>
      </c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 ht="18.95" customHeight="1">
      <c r="A261" s="2">
        <v>69026</v>
      </c>
      <c r="B261" s="40">
        <v>4301414000</v>
      </c>
      <c r="C261" s="4">
        <v>31</v>
      </c>
      <c r="D261" s="15"/>
      <c r="E261" s="6">
        <v>4</v>
      </c>
      <c r="F261" s="41">
        <v>87.2</v>
      </c>
      <c r="G261" s="41">
        <v>92</v>
      </c>
      <c r="H261" s="8">
        <v>56580</v>
      </c>
      <c r="I261" s="8">
        <v>63760</v>
      </c>
      <c r="J261" s="8"/>
      <c r="K261" s="37"/>
      <c r="L261" s="8"/>
      <c r="M261" s="8">
        <f>H261/(F261*0.75)</f>
        <v>865.13761467889901</v>
      </c>
      <c r="N261" s="8">
        <f>I261/(F261*0.75)</f>
        <v>974.92354740061148</v>
      </c>
      <c r="O261" s="8">
        <f>J261/(F261*0.75)</f>
        <v>0</v>
      </c>
      <c r="P261" s="8">
        <f>K261/(F261*0.75)</f>
        <v>0</v>
      </c>
      <c r="Q261" s="8">
        <f>L261/(F261*0.75)</f>
        <v>0</v>
      </c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 ht="18.95" customHeight="1">
      <c r="A262" s="2">
        <v>69026</v>
      </c>
      <c r="B262" s="2">
        <v>3283013001</v>
      </c>
      <c r="C262" s="4">
        <v>36</v>
      </c>
      <c r="D262" s="15"/>
      <c r="E262" s="6">
        <v>4</v>
      </c>
      <c r="F262" s="41">
        <v>5</v>
      </c>
      <c r="G262" s="41">
        <v>5</v>
      </c>
      <c r="H262" s="8">
        <v>2780</v>
      </c>
      <c r="I262" s="8">
        <v>1051</v>
      </c>
      <c r="J262" s="42">
        <v>1221</v>
      </c>
      <c r="K262" s="37">
        <v>870</v>
      </c>
      <c r="L262" s="8">
        <v>838</v>
      </c>
      <c r="M262" s="8">
        <f>H262/(F262*0.75)</f>
        <v>741.33333333333337</v>
      </c>
      <c r="N262" s="8">
        <f>I262/(F262*0.75)</f>
        <v>280.26666666666665</v>
      </c>
      <c r="O262" s="8">
        <f>J262/(F262*0.75)</f>
        <v>325.60000000000002</v>
      </c>
      <c r="P262" s="8">
        <f>K262/(F262*0.75)</f>
        <v>232</v>
      </c>
      <c r="Q262" s="8">
        <f>L262/(F262*0.75)</f>
        <v>223.46666666666667</v>
      </c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 ht="18.95" customHeight="1">
      <c r="A263" s="2">
        <v>69026</v>
      </c>
      <c r="B263" s="2">
        <v>3281512010</v>
      </c>
      <c r="C263" s="4">
        <v>31</v>
      </c>
      <c r="D263" s="15"/>
      <c r="E263" s="6">
        <v>4</v>
      </c>
      <c r="F263" s="41">
        <v>64.900000000000006</v>
      </c>
      <c r="G263" s="41">
        <v>64.900000000000006</v>
      </c>
      <c r="H263" s="8">
        <v>48144</v>
      </c>
      <c r="I263" s="8">
        <v>45310</v>
      </c>
      <c r="J263" s="8">
        <v>66616</v>
      </c>
      <c r="K263" s="37">
        <v>51162</v>
      </c>
      <c r="L263" s="8">
        <v>49561</v>
      </c>
      <c r="M263" s="8">
        <f>H263/(F263*0.75)</f>
        <v>989.09090909090901</v>
      </c>
      <c r="N263" s="8">
        <f>I263/(F263*0.75)</f>
        <v>930.86800205444263</v>
      </c>
      <c r="O263" s="8">
        <f>J263/(F263*0.75)</f>
        <v>1368.5875706214688</v>
      </c>
      <c r="P263" s="8">
        <f>K263/(F263*0.75)</f>
        <v>1051.0939907550076</v>
      </c>
      <c r="Q263" s="8">
        <f>L263/(F263*0.75)</f>
        <v>1018.2023626091421</v>
      </c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 ht="18.95" customHeight="1">
      <c r="A264" s="2">
        <v>69026</v>
      </c>
      <c r="B264" s="2">
        <v>3281411030</v>
      </c>
      <c r="C264" s="4">
        <v>31</v>
      </c>
      <c r="D264" s="15"/>
      <c r="E264" s="6">
        <v>4</v>
      </c>
      <c r="F264" s="41">
        <v>34</v>
      </c>
      <c r="G264" s="41">
        <v>37.700000000000003</v>
      </c>
      <c r="H264" s="8">
        <v>22935</v>
      </c>
      <c r="I264" s="8">
        <v>23795</v>
      </c>
      <c r="J264" s="8">
        <v>36710</v>
      </c>
      <c r="K264" s="37">
        <v>31683</v>
      </c>
      <c r="L264" s="8">
        <v>27770</v>
      </c>
      <c r="M264" s="8">
        <f>H264/(F264*0.75)</f>
        <v>899.41176470588232</v>
      </c>
      <c r="N264" s="8">
        <f>I264/(F264*0.75)</f>
        <v>933.13725490196077</v>
      </c>
      <c r="O264" s="8">
        <f>J264/(F264*0.75)</f>
        <v>1439.6078431372548</v>
      </c>
      <c r="P264" s="8">
        <f>K264/(F264*0.75)</f>
        <v>1242.4705882352941</v>
      </c>
      <c r="Q264" s="8">
        <f>L264/(F264*0.75)</f>
        <v>1089.0196078431372</v>
      </c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 ht="18.95" customHeight="1">
      <c r="A265" s="2">
        <v>69026</v>
      </c>
      <c r="B265" s="2">
        <v>3281412002</v>
      </c>
      <c r="C265" s="4">
        <v>32</v>
      </c>
      <c r="D265" s="15"/>
      <c r="E265" s="6">
        <v>4</v>
      </c>
      <c r="F265" s="41">
        <v>32.700000000000003</v>
      </c>
      <c r="G265" s="41">
        <v>31.6</v>
      </c>
      <c r="H265" s="8">
        <v>15807</v>
      </c>
      <c r="I265" s="8">
        <v>29704</v>
      </c>
      <c r="J265" s="8">
        <v>29995</v>
      </c>
      <c r="K265" s="37">
        <v>30848</v>
      </c>
      <c r="L265" s="8">
        <v>26695</v>
      </c>
      <c r="M265" s="8">
        <f>H265/(F265*0.75)</f>
        <v>644.52599388379201</v>
      </c>
      <c r="N265" s="8">
        <f>I265/(F265*0.75)</f>
        <v>1211.1722731906218</v>
      </c>
      <c r="O265" s="8">
        <f>J265/(F265*0.75)</f>
        <v>1223.0377166156982</v>
      </c>
      <c r="P265" s="8">
        <f>K265/(F265*0.75)</f>
        <v>1257.8185524974515</v>
      </c>
      <c r="Q265" s="8">
        <f>L265/(F265*0.75)</f>
        <v>1088.4811416921507</v>
      </c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 ht="18.95" customHeight="1">
      <c r="A266" s="2">
        <v>69026</v>
      </c>
      <c r="B266" s="2">
        <v>3281512011</v>
      </c>
      <c r="C266" s="4">
        <v>32</v>
      </c>
      <c r="D266" s="15"/>
      <c r="E266" s="6">
        <v>4</v>
      </c>
      <c r="F266" s="41">
        <v>25.3</v>
      </c>
      <c r="G266" s="41">
        <v>26.6</v>
      </c>
      <c r="H266" s="8">
        <v>7729</v>
      </c>
      <c r="I266" s="8">
        <v>11681</v>
      </c>
      <c r="J266" s="8">
        <v>15476</v>
      </c>
      <c r="K266" s="37">
        <v>13917</v>
      </c>
      <c r="L266" s="8">
        <v>14470</v>
      </c>
      <c r="M266" s="8">
        <f>H266/(F266*0.75)</f>
        <v>407.32542819499338</v>
      </c>
      <c r="N266" s="8">
        <f>I266/(F266*0.75)</f>
        <v>615.59947299077726</v>
      </c>
      <c r="O266" s="8">
        <f>J266/(F266*0.75)</f>
        <v>815.59947299077726</v>
      </c>
      <c r="P266" s="8">
        <f>K266/(F266*0.75)</f>
        <v>733.43873517786551</v>
      </c>
      <c r="Q266" s="8">
        <f>L266/(F266*0.75)</f>
        <v>762.58234519104076</v>
      </c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 ht="18.95" customHeight="1">
      <c r="A267" s="2">
        <v>69026</v>
      </c>
      <c r="B267" s="2">
        <v>3292511030</v>
      </c>
      <c r="C267" s="4">
        <v>32</v>
      </c>
      <c r="D267" s="15"/>
      <c r="E267" s="6">
        <v>4</v>
      </c>
      <c r="F267" s="41">
        <v>44</v>
      </c>
      <c r="G267" s="41">
        <v>44</v>
      </c>
      <c r="H267" s="8">
        <v>9810</v>
      </c>
      <c r="I267" s="8">
        <v>23827</v>
      </c>
      <c r="J267" s="8">
        <v>40569</v>
      </c>
      <c r="K267" s="37">
        <v>39939</v>
      </c>
      <c r="L267" s="8">
        <v>34508</v>
      </c>
      <c r="M267" s="8">
        <f>H267/(F267*0.75)</f>
        <v>297.27272727272725</v>
      </c>
      <c r="N267" s="8">
        <f>I267/(F267*0.75)</f>
        <v>722.030303030303</v>
      </c>
      <c r="O267" s="8">
        <f>J267/(F267*0.75)</f>
        <v>1229.3636363636363</v>
      </c>
      <c r="P267" s="8">
        <f>K267/(F267*0.75)</f>
        <v>1210.2727272727273</v>
      </c>
      <c r="Q267" s="8">
        <f>L267/(F267*0.75)</f>
        <v>1045.6969696969697</v>
      </c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 ht="18.95" customHeight="1">
      <c r="A268" s="2">
        <v>69026</v>
      </c>
      <c r="B268" s="2">
        <v>3292511010</v>
      </c>
      <c r="C268" s="4">
        <v>32</v>
      </c>
      <c r="D268" s="15"/>
      <c r="E268" s="6">
        <v>4</v>
      </c>
      <c r="F268" s="41">
        <v>32.9</v>
      </c>
      <c r="G268" s="41">
        <v>32.9</v>
      </c>
      <c r="H268" s="8">
        <v>6287</v>
      </c>
      <c r="I268" s="8">
        <v>6873</v>
      </c>
      <c r="J268" s="8">
        <v>20696</v>
      </c>
      <c r="K268" s="37">
        <v>23772</v>
      </c>
      <c r="L268" s="8">
        <v>21947</v>
      </c>
      <c r="M268" s="8">
        <f>H268/(F268*0.75)</f>
        <v>254.7922998986829</v>
      </c>
      <c r="N268" s="8">
        <f>I268/(F268*0.75)</f>
        <v>278.5410334346505</v>
      </c>
      <c r="O268" s="8">
        <f>J268/(F268*0.75)</f>
        <v>838.74366767983804</v>
      </c>
      <c r="P268" s="8">
        <f>K268/(F268*0.75)</f>
        <v>963.404255319149</v>
      </c>
      <c r="Q268" s="8">
        <f>L268/(F268*0.75)</f>
        <v>889.44275582573471</v>
      </c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 ht="18.95" customHeight="1">
      <c r="A269" s="2">
        <v>69026</v>
      </c>
      <c r="B269" s="2">
        <v>3283014040</v>
      </c>
      <c r="C269" s="4">
        <v>32</v>
      </c>
      <c r="D269" s="15"/>
      <c r="E269" s="6">
        <v>4</v>
      </c>
      <c r="F269" s="41">
        <v>54.4</v>
      </c>
      <c r="G269" s="41">
        <v>53.1</v>
      </c>
      <c r="H269" s="8">
        <v>20830</v>
      </c>
      <c r="I269" s="8">
        <v>44947</v>
      </c>
      <c r="J269" s="8">
        <v>48595</v>
      </c>
      <c r="K269" s="37">
        <v>53372</v>
      </c>
      <c r="L269" s="8">
        <v>42280</v>
      </c>
      <c r="M269" s="8">
        <f>H269/(F269*0.75)</f>
        <v>510.53921568627453</v>
      </c>
      <c r="N269" s="8">
        <f>I269/(F269*0.75)</f>
        <v>1101.6421568627452</v>
      </c>
      <c r="O269" s="8">
        <f>J269/(F269*0.75)</f>
        <v>1191.0539215686276</v>
      </c>
      <c r="P269" s="8">
        <f>K269/(F269*0.75)</f>
        <v>1308.1372549019609</v>
      </c>
      <c r="Q269" s="8">
        <f>L269/(F269*0.75)</f>
        <v>1036.2745098039215</v>
      </c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 ht="18.95" customHeight="1">
      <c r="A270" s="2">
        <v>69026</v>
      </c>
      <c r="B270" s="2">
        <v>3283012014</v>
      </c>
      <c r="C270" s="4">
        <v>32</v>
      </c>
      <c r="D270" s="15"/>
      <c r="E270" s="6">
        <v>4</v>
      </c>
      <c r="F270" s="41">
        <v>23.5</v>
      </c>
      <c r="G270" s="41">
        <v>23.5</v>
      </c>
      <c r="H270" s="8">
        <v>31</v>
      </c>
      <c r="I270" s="8">
        <v>0</v>
      </c>
      <c r="J270" s="8">
        <v>3873</v>
      </c>
      <c r="K270" s="37">
        <v>0</v>
      </c>
      <c r="L270" s="8">
        <v>422</v>
      </c>
      <c r="M270" s="8">
        <f>H270/(F270*0.75)</f>
        <v>1.7588652482269505</v>
      </c>
      <c r="N270" s="8">
        <f>I270/(F270*0.75)</f>
        <v>0</v>
      </c>
      <c r="O270" s="8">
        <f>J270/(F270*0.75)</f>
        <v>219.74468085106383</v>
      </c>
      <c r="P270" s="8">
        <f>K270/(F270*0.75)</f>
        <v>0</v>
      </c>
      <c r="Q270" s="8">
        <f>L270/(F270*0.75)</f>
        <v>23.943262411347519</v>
      </c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 ht="18.95" customHeight="1">
      <c r="A271" s="2">
        <v>69026</v>
      </c>
      <c r="B271" s="2">
        <v>3292513001</v>
      </c>
      <c r="C271" s="4">
        <v>32</v>
      </c>
      <c r="D271" s="15"/>
      <c r="E271" s="6">
        <v>4</v>
      </c>
      <c r="F271" s="41">
        <v>18.5</v>
      </c>
      <c r="G271" s="41">
        <v>18.5</v>
      </c>
      <c r="H271" s="8">
        <v>1829</v>
      </c>
      <c r="I271" s="8">
        <v>5065</v>
      </c>
      <c r="J271" s="8">
        <v>9589</v>
      </c>
      <c r="K271" s="37">
        <v>9324</v>
      </c>
      <c r="L271" s="8">
        <v>8725</v>
      </c>
      <c r="M271" s="8">
        <f>H271/(F271*0.75)</f>
        <v>131.81981981981983</v>
      </c>
      <c r="N271" s="8">
        <f>I271/(F271*0.75)</f>
        <v>365.04504504504507</v>
      </c>
      <c r="O271" s="8">
        <f>J271/(F271*0.75)</f>
        <v>691.09909909909913</v>
      </c>
      <c r="P271" s="8">
        <f>K271/(F271*0.75)</f>
        <v>672</v>
      </c>
      <c r="Q271" s="8">
        <f>L271/(F271*0.75)</f>
        <v>628.82882882882882</v>
      </c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 ht="18.95" customHeight="1">
      <c r="A272" s="2">
        <v>69026</v>
      </c>
      <c r="B272" s="2">
        <v>3292513010</v>
      </c>
      <c r="C272" s="4">
        <v>31</v>
      </c>
      <c r="D272" s="15"/>
      <c r="E272" s="6">
        <v>4</v>
      </c>
      <c r="F272" s="41">
        <v>53.3</v>
      </c>
      <c r="G272" s="41">
        <v>53.8</v>
      </c>
      <c r="H272" s="8">
        <v>42890</v>
      </c>
      <c r="I272" s="8">
        <v>47692</v>
      </c>
      <c r="J272" s="8">
        <v>49275</v>
      </c>
      <c r="K272" s="37">
        <v>39619</v>
      </c>
      <c r="L272" s="8">
        <v>18085</v>
      </c>
      <c r="M272" s="8">
        <f>H272/(F272*0.75)</f>
        <v>1072.9205753596</v>
      </c>
      <c r="N272" s="8">
        <f>I272/(F272*0.75)</f>
        <v>1193.0456535334586</v>
      </c>
      <c r="O272" s="8">
        <f>J272/(F272*0.75)</f>
        <v>1232.6454033771108</v>
      </c>
      <c r="P272" s="8">
        <f>K272/(F272*0.75)</f>
        <v>991.0944340212634</v>
      </c>
      <c r="Q272" s="8">
        <f>L272/(F272*0.75)</f>
        <v>452.40775484677931</v>
      </c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 ht="18.95" customHeight="1">
      <c r="A273" s="2">
        <v>69026</v>
      </c>
      <c r="B273" s="2">
        <v>3292514031</v>
      </c>
      <c r="C273" s="4">
        <v>31</v>
      </c>
      <c r="D273" s="15"/>
      <c r="E273" s="6">
        <v>4</v>
      </c>
      <c r="F273" s="41">
        <v>97.6</v>
      </c>
      <c r="G273" s="41">
        <v>101.9</v>
      </c>
      <c r="H273" s="8">
        <v>87440</v>
      </c>
      <c r="I273" s="8">
        <v>104000</v>
      </c>
      <c r="J273" s="8">
        <v>105280</v>
      </c>
      <c r="K273" s="37">
        <v>105520</v>
      </c>
      <c r="L273" s="8">
        <v>85120</v>
      </c>
      <c r="M273" s="8">
        <f>H273/(F273*0.75)</f>
        <v>1194.5355191256833</v>
      </c>
      <c r="N273" s="8">
        <f>I273/(F273*0.75)</f>
        <v>1420.7650273224046</v>
      </c>
      <c r="O273" s="8">
        <f>J273/(F273*0.75)</f>
        <v>1438.2513661202188</v>
      </c>
      <c r="P273" s="8">
        <f>K273/(F273*0.75)</f>
        <v>1441.5300546448091</v>
      </c>
      <c r="Q273" s="8">
        <f>L273/(F273*0.75)</f>
        <v>1162.8415300546451</v>
      </c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 ht="18.95" customHeight="1">
      <c r="A274" s="2">
        <v>69026</v>
      </c>
      <c r="B274" s="2">
        <v>3292514032</v>
      </c>
      <c r="C274" s="4">
        <v>32</v>
      </c>
      <c r="D274" s="15"/>
      <c r="E274" s="6">
        <v>4</v>
      </c>
      <c r="F274" s="41">
        <v>41.8</v>
      </c>
      <c r="G274" s="41">
        <v>42.9</v>
      </c>
      <c r="H274" s="8">
        <v>343</v>
      </c>
      <c r="I274" s="8">
        <v>14240</v>
      </c>
      <c r="J274" s="8">
        <v>27120</v>
      </c>
      <c r="K274" s="37">
        <v>18320</v>
      </c>
      <c r="L274" s="8">
        <v>22320</v>
      </c>
      <c r="M274" s="8">
        <f>H274/(F274*0.75)</f>
        <v>10.940988835725678</v>
      </c>
      <c r="N274" s="8">
        <f>I274/(F274*0.75)</f>
        <v>454.22647527910686</v>
      </c>
      <c r="O274" s="8">
        <f>J274/(F274*0.75)</f>
        <v>865.07177033492826</v>
      </c>
      <c r="P274" s="8">
        <f>K274/(F274*0.75)</f>
        <v>584.37001594896333</v>
      </c>
      <c r="Q274" s="8">
        <f>L274/(F274*0.75)</f>
        <v>711.96172248803828</v>
      </c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 ht="18.95" customHeight="1">
      <c r="A275" s="2">
        <v>69026</v>
      </c>
      <c r="B275" s="2">
        <v>3293611000</v>
      </c>
      <c r="C275" s="4">
        <v>36</v>
      </c>
      <c r="D275" s="15"/>
      <c r="E275" s="6">
        <v>4</v>
      </c>
      <c r="F275" s="41">
        <v>9</v>
      </c>
      <c r="G275" s="41">
        <v>9</v>
      </c>
      <c r="H275" s="8">
        <v>2742</v>
      </c>
      <c r="I275" s="8">
        <v>3420</v>
      </c>
      <c r="J275" s="42">
        <v>3182</v>
      </c>
      <c r="K275" s="37">
        <v>2911</v>
      </c>
      <c r="L275" s="8">
        <v>1323</v>
      </c>
      <c r="M275" s="8">
        <f>H275/(F275*0.75)</f>
        <v>406.22222222222223</v>
      </c>
      <c r="N275" s="8">
        <f>I275/(F275*0.75)</f>
        <v>506.66666666666669</v>
      </c>
      <c r="O275" s="8">
        <f>J275/(F275*0.75)</f>
        <v>471.40740740740739</v>
      </c>
      <c r="P275" s="8">
        <f>K275/(F275*0.75)</f>
        <v>431.25925925925924</v>
      </c>
      <c r="Q275" s="8">
        <f>L275/(F275*0.75)</f>
        <v>196</v>
      </c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 ht="18.95" customHeight="1">
      <c r="A276" s="2">
        <v>69026</v>
      </c>
      <c r="B276" s="2">
        <v>3283011000</v>
      </c>
      <c r="C276" s="4">
        <v>32</v>
      </c>
      <c r="D276" s="15"/>
      <c r="E276" s="6">
        <v>4</v>
      </c>
      <c r="F276" s="41">
        <v>40.200000000000003</v>
      </c>
      <c r="G276" s="41">
        <v>40.799999999999997</v>
      </c>
      <c r="H276" s="8">
        <v>16372</v>
      </c>
      <c r="I276" s="8">
        <v>37348</v>
      </c>
      <c r="J276" s="8">
        <v>45236</v>
      </c>
      <c r="K276" s="37">
        <v>20833</v>
      </c>
      <c r="L276" s="8">
        <v>26632</v>
      </c>
      <c r="M276" s="8">
        <f>H276/(F276*0.75)</f>
        <v>543.0182421227197</v>
      </c>
      <c r="N276" s="8">
        <f>I276/(F276*0.75)</f>
        <v>1238.7396351575455</v>
      </c>
      <c r="O276" s="8">
        <f>J276/(F276*0.75)</f>
        <v>1500.3648424543946</v>
      </c>
      <c r="P276" s="8">
        <f>K276/(F276*0.75)</f>
        <v>690.97844112769485</v>
      </c>
      <c r="Q276" s="8">
        <f>L276/(F276*0.75)</f>
        <v>883.31674958540623</v>
      </c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 ht="18.95" customHeight="1">
      <c r="A277" s="2">
        <v>69039</v>
      </c>
      <c r="B277" s="2">
        <v>8272413000</v>
      </c>
      <c r="C277" s="4">
        <v>32</v>
      </c>
      <c r="E277" s="6">
        <v>4</v>
      </c>
      <c r="F277" s="41">
        <v>110.5</v>
      </c>
      <c r="G277" s="41">
        <v>110.5</v>
      </c>
      <c r="H277" s="8">
        <v>87360</v>
      </c>
      <c r="I277" s="8">
        <v>75840</v>
      </c>
      <c r="J277" s="8">
        <v>106080</v>
      </c>
      <c r="K277" s="37">
        <v>42960</v>
      </c>
      <c r="L277" s="8">
        <v>41760</v>
      </c>
      <c r="M277" s="8">
        <f>H277/(F277*0.75)</f>
        <v>1054.1176470588234</v>
      </c>
      <c r="N277" s="8">
        <f>I277/(F277*0.75)</f>
        <v>915.11312217194575</v>
      </c>
      <c r="O277" s="8">
        <f>J277/(F277*0.75)</f>
        <v>1280</v>
      </c>
      <c r="P277" s="8">
        <f>K277/(F277*0.75)</f>
        <v>518.37104072398188</v>
      </c>
      <c r="Q277" s="8">
        <f>L277/(F277*0.75)</f>
        <v>503.8914027149321</v>
      </c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 ht="18.95" customHeight="1">
      <c r="A278" s="2">
        <v>69039</v>
      </c>
      <c r="B278" s="2">
        <v>8272513040</v>
      </c>
      <c r="C278" s="4">
        <v>34</v>
      </c>
      <c r="E278" s="34">
        <v>4</v>
      </c>
      <c r="F278" s="41">
        <v>143.80000000000001</v>
      </c>
      <c r="G278" s="41">
        <v>144.80000000000001</v>
      </c>
      <c r="H278" s="8">
        <v>127920</v>
      </c>
      <c r="I278" s="8">
        <v>101440</v>
      </c>
      <c r="J278" s="8">
        <v>129760</v>
      </c>
      <c r="K278" s="37">
        <v>83280</v>
      </c>
      <c r="L278" s="8">
        <v>59600</v>
      </c>
      <c r="M278" s="8">
        <f>H278/(F278*0.75)</f>
        <v>1186.0917941585535</v>
      </c>
      <c r="N278" s="8">
        <f>I278/(F278*0.75)</f>
        <v>940.56560037088536</v>
      </c>
      <c r="O278" s="8">
        <f>J278/(F278*0.75)</f>
        <v>1203.1525266573944</v>
      </c>
      <c r="P278" s="8">
        <f>K278/(F278*0.75)</f>
        <v>772.18358831710702</v>
      </c>
      <c r="Q278" s="8">
        <f>L278/(F278*0.75)</f>
        <v>552.61937876680565</v>
      </c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 ht="18.95" customHeight="1">
      <c r="A279" s="2">
        <v>69039</v>
      </c>
      <c r="B279" s="40">
        <v>8271213040</v>
      </c>
      <c r="C279" s="4">
        <v>32</v>
      </c>
      <c r="E279" s="6">
        <v>4</v>
      </c>
      <c r="F279" s="41">
        <v>147.5</v>
      </c>
      <c r="G279" s="41">
        <v>131.4</v>
      </c>
      <c r="H279" s="8">
        <v>81960</v>
      </c>
      <c r="I279" s="8">
        <v>86080</v>
      </c>
      <c r="J279" s="8"/>
      <c r="K279" s="37"/>
      <c r="L279" s="8"/>
      <c r="M279" s="8">
        <f>H279/(F279*0.75)</f>
        <v>740.88135593220341</v>
      </c>
      <c r="N279" s="8">
        <f>I279/(F279*0.75)</f>
        <v>778.12429378531078</v>
      </c>
      <c r="O279" s="8">
        <f>J279/(F279*0.75)</f>
        <v>0</v>
      </c>
      <c r="P279" s="8">
        <f>K279/(F279*0.75)</f>
        <v>0</v>
      </c>
      <c r="Q279" s="8">
        <f>L279/(F279*0.75)</f>
        <v>0</v>
      </c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 ht="18.95" customHeight="1">
      <c r="A280" s="2">
        <v>68008</v>
      </c>
      <c r="B280" s="2">
        <v>5292014000</v>
      </c>
      <c r="C280" s="4">
        <v>37</v>
      </c>
      <c r="D280" s="15"/>
      <c r="E280" s="34">
        <v>4</v>
      </c>
      <c r="F280" s="41">
        <v>177.5</v>
      </c>
      <c r="G280" s="41">
        <v>177</v>
      </c>
      <c r="H280" s="8">
        <v>75840</v>
      </c>
      <c r="I280" s="8">
        <v>115180</v>
      </c>
      <c r="J280" s="42">
        <v>129220</v>
      </c>
      <c r="K280" s="37">
        <v>78100</v>
      </c>
      <c r="L280" s="8"/>
      <c r="M280" s="8">
        <f>H280/(F280*0.75)</f>
        <v>569.69014084507046</v>
      </c>
      <c r="N280" s="8">
        <f>I280/(F280*0.75)</f>
        <v>865.20187793427226</v>
      </c>
      <c r="O280" s="8">
        <f>J280/(F280*0.75)</f>
        <v>970.66666666666663</v>
      </c>
      <c r="P280" s="8">
        <f>K280/(F280*0.75)</f>
        <v>586.66666666666663</v>
      </c>
      <c r="Q280" s="8">
        <f>L280/(F280*0.75)</f>
        <v>0</v>
      </c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 ht="18.95" customHeight="1">
      <c r="A281" s="2">
        <v>69170</v>
      </c>
      <c r="B281" s="2">
        <v>10302811034</v>
      </c>
      <c r="C281" s="4">
        <v>34</v>
      </c>
      <c r="E281" s="34">
        <v>4</v>
      </c>
      <c r="F281" s="41">
        <v>122.3</v>
      </c>
      <c r="G281" s="41">
        <v>122.3</v>
      </c>
      <c r="H281" s="8">
        <v>76880</v>
      </c>
      <c r="I281" s="8">
        <v>129600</v>
      </c>
      <c r="J281" s="8">
        <v>156160</v>
      </c>
      <c r="K281" s="37">
        <v>99600</v>
      </c>
      <c r="L281" s="8">
        <v>94880</v>
      </c>
      <c r="M281" s="8">
        <f>H281/(F281*0.75)</f>
        <v>838.15753611338243</v>
      </c>
      <c r="N281" s="8">
        <f>I281/(F281*0.75)</f>
        <v>1412.9190515126738</v>
      </c>
      <c r="O281" s="8">
        <f>J281/(F281*0.75)</f>
        <v>1702.4802398473701</v>
      </c>
      <c r="P281" s="8">
        <f>K281/(F281*0.75)</f>
        <v>1085.8544562551106</v>
      </c>
      <c r="Q281" s="8">
        <f>L281/(F281*0.75)</f>
        <v>1034.3962932679206</v>
      </c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 ht="18.95" customHeight="1">
      <c r="A282" s="2">
        <v>69170</v>
      </c>
      <c r="B282" s="2">
        <v>10303314001</v>
      </c>
      <c r="C282" s="4">
        <v>32</v>
      </c>
      <c r="E282" s="6">
        <v>4</v>
      </c>
      <c r="F282" s="41">
        <v>106.2</v>
      </c>
      <c r="G282" s="41">
        <v>106.2</v>
      </c>
      <c r="H282" s="8">
        <v>43463</v>
      </c>
      <c r="I282" s="8">
        <v>70400</v>
      </c>
      <c r="J282" s="8">
        <v>91440</v>
      </c>
      <c r="K282" s="37">
        <v>56960</v>
      </c>
      <c r="L282" s="8">
        <v>52960</v>
      </c>
      <c r="M282" s="8">
        <f>H282/(F282*0.75)</f>
        <v>545.67482736974262</v>
      </c>
      <c r="N282" s="8">
        <f>I282/(F282*0.75)</f>
        <v>883.86691776522275</v>
      </c>
      <c r="O282" s="8">
        <f>J282/(F282*0.75)</f>
        <v>1148.0225988700565</v>
      </c>
      <c r="P282" s="8">
        <f>K282/(F282*0.75)</f>
        <v>715.1286880100439</v>
      </c>
      <c r="Q282" s="8">
        <f>L282/(F282*0.75)</f>
        <v>664.90897677338353</v>
      </c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 ht="18.95" customHeight="1">
      <c r="A283" s="2">
        <v>69170</v>
      </c>
      <c r="B283" s="2">
        <v>10312612001</v>
      </c>
      <c r="C283" s="14">
        <v>36</v>
      </c>
      <c r="D283" s="15">
        <v>86</v>
      </c>
      <c r="E283" s="34">
        <v>2</v>
      </c>
      <c r="F283" s="41">
        <v>7</v>
      </c>
      <c r="G283" s="41">
        <v>7</v>
      </c>
      <c r="H283" s="8">
        <v>32</v>
      </c>
      <c r="I283" s="8">
        <v>7</v>
      </c>
      <c r="J283" s="8">
        <v>1953</v>
      </c>
      <c r="K283" s="37">
        <v>977</v>
      </c>
      <c r="L283" s="8">
        <v>771</v>
      </c>
      <c r="M283" s="8">
        <f>H283/(F283*0.75)</f>
        <v>6.0952380952380949</v>
      </c>
      <c r="N283" s="8">
        <f>I283/(F283*0.75)</f>
        <v>1.3333333333333333</v>
      </c>
      <c r="O283" s="8">
        <f>J283/(F283*0.75)</f>
        <v>372</v>
      </c>
      <c r="P283" s="8">
        <f>K283/(F283*0.75)</f>
        <v>186.0952380952381</v>
      </c>
      <c r="Q283" s="8">
        <f>L283/(F283*0.75)</f>
        <v>146.85714285714286</v>
      </c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 ht="18.95" customHeight="1">
      <c r="A284" s="2">
        <v>69132</v>
      </c>
      <c r="B284" s="2">
        <v>10302012000</v>
      </c>
      <c r="C284" s="4">
        <v>37</v>
      </c>
      <c r="D284" s="15"/>
      <c r="E284" s="6">
        <v>4</v>
      </c>
      <c r="F284" s="41">
        <v>134.4</v>
      </c>
      <c r="G284" s="41">
        <v>130.6</v>
      </c>
      <c r="H284" s="8">
        <v>44608</v>
      </c>
      <c r="I284" s="8">
        <v>70940</v>
      </c>
      <c r="J284" s="8">
        <v>117420</v>
      </c>
      <c r="K284" s="37">
        <v>53640</v>
      </c>
      <c r="L284" s="8">
        <v>91100</v>
      </c>
      <c r="M284" s="8">
        <f>H284/(F284*0.75)</f>
        <v>442.53968253968247</v>
      </c>
      <c r="N284" s="8">
        <f>I284/(F284*0.75)</f>
        <v>703.76984126984121</v>
      </c>
      <c r="O284" s="8">
        <f>J284/(F284*0.75)</f>
        <v>1164.8809523809523</v>
      </c>
      <c r="P284" s="8">
        <f>K284/(F284*0.75)</f>
        <v>532.14285714285711</v>
      </c>
      <c r="Q284" s="8">
        <f>L284/(F284*0.75)</f>
        <v>903.76984126984121</v>
      </c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 ht="18.95" customHeight="1">
      <c r="A285" s="2">
        <v>69132</v>
      </c>
      <c r="B285" s="2">
        <v>9300912000</v>
      </c>
      <c r="C285" s="4">
        <v>32</v>
      </c>
      <c r="D285" s="15" t="s">
        <v>3</v>
      </c>
      <c r="E285" s="6">
        <v>4</v>
      </c>
      <c r="F285" s="41">
        <v>181.3</v>
      </c>
      <c r="G285" s="41">
        <v>180.2</v>
      </c>
      <c r="H285" s="8">
        <v>90343</v>
      </c>
      <c r="I285" s="8">
        <v>115200</v>
      </c>
      <c r="J285" s="8">
        <v>161120</v>
      </c>
      <c r="K285" s="37">
        <v>94800</v>
      </c>
      <c r="L285" s="8">
        <v>90320</v>
      </c>
      <c r="M285" s="8">
        <f>H285/(F285*0.75)</f>
        <v>664.40889869461284</v>
      </c>
      <c r="N285" s="8">
        <f>I285/(F285*0.75)</f>
        <v>847.21456150027564</v>
      </c>
      <c r="O285" s="8">
        <f>J285/(F285*0.75)</f>
        <v>1184.9236992094134</v>
      </c>
      <c r="P285" s="8">
        <f>K285/(F285*0.75)</f>
        <v>697.18698290126849</v>
      </c>
      <c r="Q285" s="8">
        <f>L285/(F285*0.75)</f>
        <v>664.23974995403557</v>
      </c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 ht="18.95" customHeight="1">
      <c r="A286" s="2">
        <v>69132</v>
      </c>
      <c r="B286" s="2">
        <v>9313511000</v>
      </c>
      <c r="C286" s="4">
        <v>36</v>
      </c>
      <c r="D286" s="15"/>
      <c r="E286" s="6">
        <v>4</v>
      </c>
      <c r="F286" s="41">
        <v>10</v>
      </c>
      <c r="G286" s="41">
        <v>10</v>
      </c>
      <c r="H286" s="8">
        <v>848</v>
      </c>
      <c r="I286" s="8">
        <v>1024</v>
      </c>
      <c r="J286" s="42">
        <v>1261</v>
      </c>
      <c r="K286" s="37">
        <v>674</v>
      </c>
      <c r="L286" s="8">
        <v>1120</v>
      </c>
      <c r="M286" s="8">
        <f>H286/(F286*0.75)</f>
        <v>113.06666666666666</v>
      </c>
      <c r="N286" s="8">
        <f>I286/(F286*0.75)</f>
        <v>136.53333333333333</v>
      </c>
      <c r="O286" s="8">
        <f>J286/(F286*0.75)</f>
        <v>168.13333333333333</v>
      </c>
      <c r="P286" s="8">
        <f>K286/(F286*0.75)</f>
        <v>89.86666666666666</v>
      </c>
      <c r="Q286" s="8">
        <f>L286/(F286*0.75)</f>
        <v>149.33333333333334</v>
      </c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 ht="18.95" customHeight="1">
      <c r="A287" s="2">
        <v>69132</v>
      </c>
      <c r="B287" s="2">
        <v>9313414030</v>
      </c>
      <c r="C287" s="4">
        <v>32</v>
      </c>
      <c r="D287" s="15"/>
      <c r="E287" s="6">
        <v>4</v>
      </c>
      <c r="F287" s="41">
        <v>213.5</v>
      </c>
      <c r="G287" s="41">
        <v>210.3</v>
      </c>
      <c r="H287" s="8">
        <v>128392</v>
      </c>
      <c r="I287" s="8">
        <v>139440</v>
      </c>
      <c r="J287" s="8">
        <v>218480</v>
      </c>
      <c r="K287" s="37">
        <v>132480</v>
      </c>
      <c r="L287" s="8">
        <v>135520</v>
      </c>
      <c r="M287" s="8">
        <f>H287/(F287*0.75)</f>
        <v>801.82357533177208</v>
      </c>
      <c r="N287" s="8">
        <f>I287/(F287*0.75)</f>
        <v>870.81967213114751</v>
      </c>
      <c r="O287" s="8">
        <f>J287/(F287*0.75)</f>
        <v>1364.4340359094458</v>
      </c>
      <c r="P287" s="8">
        <f>K287/(F287*0.75)</f>
        <v>827.35362997658081</v>
      </c>
      <c r="Q287" s="8">
        <f>L287/(F287*0.75)</f>
        <v>846.33879781420762</v>
      </c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 ht="18.95" customHeight="1">
      <c r="A288" s="2">
        <v>69132</v>
      </c>
      <c r="B288" s="2">
        <v>9313512000</v>
      </c>
      <c r="C288" s="4">
        <v>37</v>
      </c>
      <c r="D288" s="15"/>
      <c r="E288" s="6">
        <v>4</v>
      </c>
      <c r="F288" s="41">
        <v>244.6</v>
      </c>
      <c r="G288" s="41">
        <v>244.6</v>
      </c>
      <c r="H288" s="8">
        <v>132880</v>
      </c>
      <c r="I288" s="8">
        <v>164400</v>
      </c>
      <c r="J288" s="8">
        <v>241200</v>
      </c>
      <c r="K288" s="37">
        <v>133120</v>
      </c>
      <c r="L288" s="8">
        <v>145360</v>
      </c>
      <c r="M288" s="8">
        <f>H288/(F288*0.75)</f>
        <v>724.33905696375041</v>
      </c>
      <c r="N288" s="8">
        <f>I288/(F288*0.75)</f>
        <v>896.15699100572374</v>
      </c>
      <c r="O288" s="8">
        <f>J288/(F288*0.75)</f>
        <v>1314.7996729354047</v>
      </c>
      <c r="P288" s="8">
        <f>K288/(F288*0.75)</f>
        <v>725.64731534478062</v>
      </c>
      <c r="Q288" s="8">
        <f>L288/(F288*0.75)</f>
        <v>792.36849277732358</v>
      </c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 ht="18.95" customHeight="1">
      <c r="A289" s="2">
        <v>69132</v>
      </c>
      <c r="B289" s="40">
        <v>9312613001</v>
      </c>
      <c r="C289" s="14">
        <v>32</v>
      </c>
      <c r="D289" s="15">
        <v>82</v>
      </c>
      <c r="E289" s="6">
        <v>2</v>
      </c>
      <c r="F289" s="41">
        <v>7.4</v>
      </c>
      <c r="G289" s="41">
        <v>15.4</v>
      </c>
      <c r="H289" s="8">
        <v>3442</v>
      </c>
      <c r="I289" s="8">
        <v>4630</v>
      </c>
      <c r="J289" s="8">
        <v>3890</v>
      </c>
      <c r="K289" s="37">
        <v>4411</v>
      </c>
      <c r="L289" s="8">
        <v>3614</v>
      </c>
      <c r="M289" s="8">
        <f>H289/(F289*0.75)</f>
        <v>620.18018018018006</v>
      </c>
      <c r="N289" s="8">
        <f>I289/(F289*0.75)</f>
        <v>834.23423423423412</v>
      </c>
      <c r="O289" s="8">
        <f>J289/(F289*0.75)</f>
        <v>700.90090090090087</v>
      </c>
      <c r="P289" s="8">
        <f>K289/(F289*0.75)</f>
        <v>794.77477477477464</v>
      </c>
      <c r="Q289" s="8">
        <f>L289/(F289*0.75)</f>
        <v>651.17117117117107</v>
      </c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 ht="18.95" customHeight="1">
      <c r="A290" s="2">
        <v>69132</v>
      </c>
      <c r="B290" s="2">
        <v>9312612000</v>
      </c>
      <c r="C290" s="4">
        <v>32</v>
      </c>
      <c r="D290" s="15"/>
      <c r="E290" s="6">
        <v>4</v>
      </c>
      <c r="F290" s="41">
        <v>218.9</v>
      </c>
      <c r="G290" s="41">
        <v>234.9</v>
      </c>
      <c r="H290" s="8">
        <v>116740</v>
      </c>
      <c r="I290" s="8">
        <v>147760</v>
      </c>
      <c r="J290" s="8">
        <v>114720</v>
      </c>
      <c r="K290" s="37">
        <v>118960</v>
      </c>
      <c r="L290" s="8">
        <v>99520</v>
      </c>
      <c r="M290" s="8">
        <f>H290/(F290*0.75)</f>
        <v>711.0705040353281</v>
      </c>
      <c r="N290" s="8">
        <f>I290/(F290*0.75)</f>
        <v>900.01522765341849</v>
      </c>
      <c r="O290" s="8">
        <f>J290/(F290*0.75)</f>
        <v>698.76656007309271</v>
      </c>
      <c r="P290" s="8">
        <f>K290/(F290*0.75)</f>
        <v>724.59266027105218</v>
      </c>
      <c r="Q290" s="8">
        <f>L290/(F290*0.75)</f>
        <v>606.18242728795485</v>
      </c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 ht="18.95" customHeight="1">
      <c r="A291" s="2">
        <v>69001</v>
      </c>
      <c r="B291" s="2">
        <v>3291111042</v>
      </c>
      <c r="C291" s="4">
        <v>34</v>
      </c>
      <c r="D291" s="15"/>
      <c r="E291" s="6">
        <v>4</v>
      </c>
      <c r="F291" s="41">
        <v>47</v>
      </c>
      <c r="G291" s="41">
        <v>50.7</v>
      </c>
      <c r="H291" s="8">
        <v>53167</v>
      </c>
      <c r="I291" s="8">
        <v>64566</v>
      </c>
      <c r="J291" s="8">
        <v>46696</v>
      </c>
      <c r="K291" s="37">
        <v>37122</v>
      </c>
      <c r="L291" s="8">
        <v>20258</v>
      </c>
      <c r="M291" s="8">
        <f>H291/(F291*0.75)</f>
        <v>1508.2836879432625</v>
      </c>
      <c r="N291" s="8">
        <f>I291/(F291*0.75)</f>
        <v>1831.6595744680851</v>
      </c>
      <c r="O291" s="8">
        <f>J291/(F291*0.75)</f>
        <v>1324.7092198581561</v>
      </c>
      <c r="P291" s="8">
        <f>K291/(F291*0.75)</f>
        <v>1053.1063829787233</v>
      </c>
      <c r="Q291" s="8">
        <f>L291/(F291*0.75)</f>
        <v>574.69503546099293</v>
      </c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ht="18.95" customHeight="1">
      <c r="A292" s="2">
        <v>69001</v>
      </c>
      <c r="B292" s="2">
        <v>3291111041</v>
      </c>
      <c r="C292" s="4">
        <v>34</v>
      </c>
      <c r="D292" s="15"/>
      <c r="E292" s="6">
        <v>4</v>
      </c>
      <c r="F292" s="41">
        <v>34.6</v>
      </c>
      <c r="G292" s="41">
        <v>35.799999999999997</v>
      </c>
      <c r="H292" s="8">
        <v>54523</v>
      </c>
      <c r="I292" s="8">
        <v>51826</v>
      </c>
      <c r="J292" s="8">
        <v>47110</v>
      </c>
      <c r="K292" s="37">
        <v>30236</v>
      </c>
      <c r="L292" s="8">
        <v>19246</v>
      </c>
      <c r="M292" s="8">
        <f>H292/(F292*0.75)</f>
        <v>2101.0789980732175</v>
      </c>
      <c r="N292" s="8">
        <f>I292/(F292*0.75)</f>
        <v>1997.1483622350672</v>
      </c>
      <c r="O292" s="8">
        <f>J292/(F292*0.75)</f>
        <v>1815.4142581888245</v>
      </c>
      <c r="P292" s="8">
        <f>K292/(F292*0.75)</f>
        <v>1165.1637764932561</v>
      </c>
      <c r="Q292" s="8">
        <f>L292/(F292*0.75)</f>
        <v>741.65703275529859</v>
      </c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ht="18.95" customHeight="1">
      <c r="A293" s="2">
        <v>69001</v>
      </c>
      <c r="B293" s="2">
        <v>3291111040</v>
      </c>
      <c r="C293" s="4">
        <v>34</v>
      </c>
      <c r="D293" s="15"/>
      <c r="E293" s="6">
        <v>4</v>
      </c>
      <c r="F293" s="41">
        <v>48.2</v>
      </c>
      <c r="G293" s="41">
        <v>54.4</v>
      </c>
      <c r="H293" s="8">
        <v>66942</v>
      </c>
      <c r="I293" s="8">
        <v>39365</v>
      </c>
      <c r="J293" s="8">
        <v>69787</v>
      </c>
      <c r="K293" s="37">
        <v>39047</v>
      </c>
      <c r="L293" s="8">
        <v>31088</v>
      </c>
      <c r="M293" s="8">
        <f>H293/(F293*0.75)</f>
        <v>1851.784232365145</v>
      </c>
      <c r="N293" s="8">
        <f>I293/(F293*0.75)</f>
        <v>1088.9349930843705</v>
      </c>
      <c r="O293" s="8">
        <f>J293/(F293*0.75)</f>
        <v>1930.4840940525585</v>
      </c>
      <c r="P293" s="8">
        <f>K293/(F293*0.75)</f>
        <v>1080.1383125864452</v>
      </c>
      <c r="Q293" s="8">
        <f>L293/(F293*0.75)</f>
        <v>859.97233748271083</v>
      </c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ht="18.95" customHeight="1">
      <c r="A294" s="2">
        <v>69001</v>
      </c>
      <c r="B294" s="2">
        <v>2301212020</v>
      </c>
      <c r="C294" s="4">
        <v>32</v>
      </c>
      <c r="D294" s="15"/>
      <c r="E294" s="6">
        <v>4</v>
      </c>
      <c r="F294" s="41">
        <v>26.4</v>
      </c>
      <c r="G294" s="41">
        <v>26.4</v>
      </c>
      <c r="H294" s="8">
        <v>7240</v>
      </c>
      <c r="I294" s="8">
        <v>19007</v>
      </c>
      <c r="J294" s="8">
        <v>23450</v>
      </c>
      <c r="K294" s="37">
        <v>17636</v>
      </c>
      <c r="L294" s="8">
        <v>6892</v>
      </c>
      <c r="M294" s="8">
        <f>H294/(F294*0.75)</f>
        <v>365.6565656565657</v>
      </c>
      <c r="N294" s="8">
        <f>I294/(F294*0.75)</f>
        <v>959.94949494949503</v>
      </c>
      <c r="O294" s="8">
        <f>J294/(F294*0.75)</f>
        <v>1184.3434343434344</v>
      </c>
      <c r="P294" s="8">
        <f>K294/(F294*0.75)</f>
        <v>890.70707070707078</v>
      </c>
      <c r="Q294" s="8">
        <f>L294/(F294*0.75)</f>
        <v>348.08080808080814</v>
      </c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ht="18.95" customHeight="1">
      <c r="A295" s="2">
        <v>69001</v>
      </c>
      <c r="B295" s="2">
        <v>3291211040</v>
      </c>
      <c r="C295" s="14">
        <v>33</v>
      </c>
      <c r="D295" s="15">
        <v>83</v>
      </c>
      <c r="E295" s="6">
        <v>1</v>
      </c>
      <c r="F295" s="41">
        <v>10</v>
      </c>
      <c r="G295" s="41">
        <v>10</v>
      </c>
      <c r="H295" s="8">
        <v>0</v>
      </c>
      <c r="I295" s="36"/>
      <c r="J295" s="36"/>
      <c r="K295" s="38"/>
      <c r="L295" s="8"/>
      <c r="M295" s="8">
        <f>H295/(F295*0.75)</f>
        <v>0</v>
      </c>
      <c r="N295" s="8">
        <f>I295/(F295*0.75)</f>
        <v>0</v>
      </c>
      <c r="O295" s="8">
        <f>J295/(F295*0.75)</f>
        <v>0</v>
      </c>
      <c r="P295" s="8">
        <f>K295/(F295*0.75)</f>
        <v>0</v>
      </c>
      <c r="Q295" s="8">
        <f>L295/(F295*0.75)</f>
        <v>0</v>
      </c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ht="18.95" customHeight="1">
      <c r="A296" s="2">
        <v>69001</v>
      </c>
      <c r="B296" s="2">
        <v>2290412006</v>
      </c>
      <c r="C296" s="4">
        <v>32</v>
      </c>
      <c r="D296" s="15"/>
      <c r="E296" s="6">
        <v>4</v>
      </c>
      <c r="F296" s="41">
        <v>34.5</v>
      </c>
      <c r="G296" s="41">
        <v>18.399999999999999</v>
      </c>
      <c r="H296" s="8">
        <v>22056</v>
      </c>
      <c r="I296" s="8">
        <v>21090</v>
      </c>
      <c r="J296" s="8">
        <v>22469</v>
      </c>
      <c r="K296" s="37">
        <v>11289</v>
      </c>
      <c r="L296" s="8">
        <v>8515</v>
      </c>
      <c r="M296" s="8">
        <f>H296/(F296*0.75)</f>
        <v>852.40579710144925</v>
      </c>
      <c r="N296" s="8">
        <f>I296/(F296*0.75)</f>
        <v>815.07246376811599</v>
      </c>
      <c r="O296" s="8">
        <f>J296/(F296*0.75)</f>
        <v>868.36714975845416</v>
      </c>
      <c r="P296" s="8">
        <f>K296/(F296*0.75)</f>
        <v>436.28985507246375</v>
      </c>
      <c r="Q296" s="8">
        <f>L296/(F296*0.75)</f>
        <v>329.08212560386471</v>
      </c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ht="18.95" customHeight="1">
      <c r="A297" s="2">
        <v>69001</v>
      </c>
      <c r="B297" s="2">
        <v>3291214031</v>
      </c>
      <c r="C297" s="14">
        <v>36</v>
      </c>
      <c r="D297" s="15">
        <v>86</v>
      </c>
      <c r="E297" s="6">
        <v>3</v>
      </c>
      <c r="F297" s="41">
        <v>5</v>
      </c>
      <c r="G297" s="41">
        <v>5</v>
      </c>
      <c r="H297" s="8">
        <v>937</v>
      </c>
      <c r="I297" s="8">
        <v>1276</v>
      </c>
      <c r="J297" s="42">
        <v>1672</v>
      </c>
      <c r="K297" s="37">
        <v>815</v>
      </c>
      <c r="L297" s="8">
        <v>865</v>
      </c>
      <c r="M297" s="8">
        <f>H297/(F297*0.75)</f>
        <v>249.86666666666667</v>
      </c>
      <c r="N297" s="8">
        <f>I297/(F297*0.75)</f>
        <v>340.26666666666665</v>
      </c>
      <c r="O297" s="8">
        <f>J297/(F297*0.75)</f>
        <v>445.86666666666667</v>
      </c>
      <c r="P297" s="8">
        <f>K297/(F297*0.75)</f>
        <v>217.33333333333334</v>
      </c>
      <c r="Q297" s="8">
        <f>L297/(F297*0.75)</f>
        <v>230.66666666666666</v>
      </c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ht="18.95" customHeight="1">
      <c r="A298" s="2">
        <v>69001</v>
      </c>
      <c r="B298" s="2">
        <v>2301113020</v>
      </c>
      <c r="C298" s="4">
        <v>36</v>
      </c>
      <c r="D298" s="15"/>
      <c r="E298" s="6">
        <v>4</v>
      </c>
      <c r="F298" s="41">
        <v>9</v>
      </c>
      <c r="G298" s="41">
        <v>9</v>
      </c>
      <c r="H298" s="8">
        <v>177</v>
      </c>
      <c r="I298" s="8">
        <v>375</v>
      </c>
      <c r="J298" s="42">
        <v>506</v>
      </c>
      <c r="K298" s="37">
        <v>369</v>
      </c>
      <c r="L298" s="8">
        <v>208</v>
      </c>
      <c r="M298" s="8">
        <f>H298/(F298*0.75)</f>
        <v>26.222222222222221</v>
      </c>
      <c r="N298" s="8">
        <f>I298/(F298*0.75)</f>
        <v>55.555555555555557</v>
      </c>
      <c r="O298" s="8">
        <f>J298/(F298*0.75)</f>
        <v>74.962962962962962</v>
      </c>
      <c r="P298" s="8">
        <f>K298/(F298*0.75)</f>
        <v>54.666666666666664</v>
      </c>
      <c r="Q298" s="8">
        <f>L298/(F298*0.75)</f>
        <v>30.814814814814813</v>
      </c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ht="18.95" customHeight="1">
      <c r="A299" s="2">
        <v>69001</v>
      </c>
      <c r="B299" s="40">
        <v>4293311040</v>
      </c>
      <c r="C299" s="4">
        <v>32</v>
      </c>
      <c r="D299" s="15"/>
      <c r="E299" s="6">
        <v>4</v>
      </c>
      <c r="F299" s="41">
        <v>54</v>
      </c>
      <c r="G299" s="41">
        <v>54</v>
      </c>
      <c r="H299" s="8">
        <v>20</v>
      </c>
      <c r="I299" s="8">
        <v>0</v>
      </c>
      <c r="J299" s="8">
        <v>16100</v>
      </c>
      <c r="K299" s="37"/>
      <c r="L299" s="8"/>
      <c r="M299" s="8">
        <f>H299/(F299*0.75)</f>
        <v>0.49382716049382713</v>
      </c>
      <c r="N299" s="8">
        <f>I299/(F299*0.75)</f>
        <v>0</v>
      </c>
      <c r="O299" s="8">
        <f>J299/(F299*0.75)</f>
        <v>397.53086419753089</v>
      </c>
      <c r="P299" s="8">
        <f>K299/(F299*0.75)</f>
        <v>0</v>
      </c>
      <c r="Q299" s="8">
        <f>L299/(F299*0.75)</f>
        <v>0</v>
      </c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ht="18.95" customHeight="1">
      <c r="A300" s="2">
        <v>69001</v>
      </c>
      <c r="B300" s="2">
        <v>3293512020</v>
      </c>
      <c r="C300" s="4">
        <v>30</v>
      </c>
      <c r="D300" s="15"/>
      <c r="E300" s="6">
        <v>4</v>
      </c>
      <c r="F300" s="41">
        <v>35.200000000000003</v>
      </c>
      <c r="G300" s="41">
        <v>33.799999999999997</v>
      </c>
      <c r="H300" s="8">
        <v>20694</v>
      </c>
      <c r="I300" s="8">
        <v>28992</v>
      </c>
      <c r="J300" s="8">
        <v>30994</v>
      </c>
      <c r="K300" s="37"/>
      <c r="L300" s="8"/>
      <c r="M300" s="8">
        <f>H300/(F300*0.75)</f>
        <v>783.86363636363626</v>
      </c>
      <c r="N300" s="8">
        <f>I300/(F300*0.75)</f>
        <v>1098.181818181818</v>
      </c>
      <c r="O300" s="8">
        <f>J300/(F300*0.75)</f>
        <v>1174.0151515151515</v>
      </c>
      <c r="P300" s="8">
        <f>K300/(F300*0.75)</f>
        <v>0</v>
      </c>
      <c r="Q300" s="8">
        <f>L300/(F300*0.75)</f>
        <v>0</v>
      </c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ht="18.95" customHeight="1">
      <c r="A301" s="2">
        <v>69024</v>
      </c>
      <c r="B301" s="2">
        <v>3292314020</v>
      </c>
      <c r="C301" s="4">
        <v>34</v>
      </c>
      <c r="D301" s="15"/>
      <c r="E301" s="6">
        <v>4</v>
      </c>
      <c r="F301" s="41">
        <v>41.7</v>
      </c>
      <c r="G301" s="41">
        <v>42.6</v>
      </c>
      <c r="H301" s="8">
        <v>25170</v>
      </c>
      <c r="I301" s="8">
        <v>37712</v>
      </c>
      <c r="J301" s="8">
        <v>50465</v>
      </c>
      <c r="K301" s="37">
        <v>33179</v>
      </c>
      <c r="L301" s="8">
        <v>19312</v>
      </c>
      <c r="M301" s="8">
        <f>H301/(F301*0.75)</f>
        <v>804.79616306954426</v>
      </c>
      <c r="N301" s="8">
        <f>I301/(F301*0.75)</f>
        <v>1205.8193445243803</v>
      </c>
      <c r="O301" s="8">
        <f>J301/(F301*0.75)</f>
        <v>1613.5891286970423</v>
      </c>
      <c r="P301" s="8">
        <f>K301/(F301*0.75)</f>
        <v>1060.8792965627497</v>
      </c>
      <c r="Q301" s="8">
        <f>L301/(F301*0.75)</f>
        <v>617.4900079936051</v>
      </c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ht="18.95" customHeight="1">
      <c r="A302" s="2">
        <v>69024</v>
      </c>
      <c r="B302" s="2">
        <v>3292314024</v>
      </c>
      <c r="C302" s="4">
        <v>34</v>
      </c>
      <c r="D302" s="15"/>
      <c r="E302" s="6">
        <v>4</v>
      </c>
      <c r="F302" s="41">
        <v>17.600000000000001</v>
      </c>
      <c r="G302" s="41">
        <v>42.2</v>
      </c>
      <c r="H302" s="8">
        <v>8474</v>
      </c>
      <c r="I302" s="8">
        <v>33646</v>
      </c>
      <c r="J302" s="8">
        <v>46745</v>
      </c>
      <c r="K302" s="37">
        <v>22496</v>
      </c>
      <c r="L302" s="8">
        <v>8834</v>
      </c>
      <c r="M302" s="8">
        <f>H302/(F302*0.75)</f>
        <v>641.96969696969688</v>
      </c>
      <c r="N302" s="8">
        <f>I302/(F302*0.75)</f>
        <v>2548.9393939393935</v>
      </c>
      <c r="O302" s="8">
        <f>J302/(F302*0.75)</f>
        <v>3541.2878787878785</v>
      </c>
      <c r="P302" s="8">
        <f>K302/(F302*0.75)</f>
        <v>1704.242424242424</v>
      </c>
      <c r="Q302" s="8">
        <f>L302/(F302*0.75)</f>
        <v>669.24242424242414</v>
      </c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ht="18.95" customHeight="1">
      <c r="A303" s="2">
        <v>69024</v>
      </c>
      <c r="B303" s="40">
        <v>4292914000</v>
      </c>
      <c r="C303" s="4">
        <v>31</v>
      </c>
      <c r="D303" s="15"/>
      <c r="E303" s="6">
        <v>4</v>
      </c>
      <c r="F303" s="41">
        <v>56.5</v>
      </c>
      <c r="G303" s="41">
        <v>52.4</v>
      </c>
      <c r="H303" s="8">
        <v>39860</v>
      </c>
      <c r="I303" s="8">
        <v>60815</v>
      </c>
      <c r="J303" s="8"/>
      <c r="K303" s="37"/>
      <c r="L303" s="8"/>
      <c r="M303" s="8">
        <f>H303/(F303*0.75)</f>
        <v>940.64896755162238</v>
      </c>
      <c r="N303" s="8">
        <f>I303/(F303*0.75)</f>
        <v>1435.1622418879056</v>
      </c>
      <c r="O303" s="8">
        <f>J303/(F303*0.75)</f>
        <v>0</v>
      </c>
      <c r="P303" s="8">
        <f>K303/(F303*0.75)</f>
        <v>0</v>
      </c>
      <c r="Q303" s="8">
        <f>L303/(F303*0.75)</f>
        <v>0</v>
      </c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ht="18.95" customHeight="1">
      <c r="A304" s="2">
        <v>69024</v>
      </c>
      <c r="B304" s="40">
        <v>3291814010</v>
      </c>
      <c r="C304" s="4">
        <v>31</v>
      </c>
      <c r="D304" s="15"/>
      <c r="E304" s="6">
        <v>4</v>
      </c>
      <c r="F304" s="41">
        <v>28.7</v>
      </c>
      <c r="G304" s="41">
        <v>30.1</v>
      </c>
      <c r="H304" s="8">
        <v>15857</v>
      </c>
      <c r="I304" s="8">
        <v>33480</v>
      </c>
      <c r="J304" s="8"/>
      <c r="K304" s="37"/>
      <c r="L304" s="8"/>
      <c r="M304" s="8">
        <f>H304/(F304*0.75)</f>
        <v>736.67828106852505</v>
      </c>
      <c r="N304" s="8">
        <f>I304/(F304*0.75)</f>
        <v>1555.4006968641115</v>
      </c>
      <c r="O304" s="8">
        <f>J304/(F304*0.75)</f>
        <v>0</v>
      </c>
      <c r="P304" s="8">
        <f>K304/(F304*0.75)</f>
        <v>0</v>
      </c>
      <c r="Q304" s="8">
        <f>L304/(F304*0.75)</f>
        <v>0</v>
      </c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ht="18.95" customHeight="1">
      <c r="A305" s="2">
        <v>69001</v>
      </c>
      <c r="B305" s="2">
        <v>3283013035</v>
      </c>
      <c r="C305" s="4">
        <v>32</v>
      </c>
      <c r="D305" s="15"/>
      <c r="E305" s="6">
        <v>4</v>
      </c>
      <c r="F305" s="41">
        <v>42.6</v>
      </c>
      <c r="G305" s="41">
        <v>40</v>
      </c>
      <c r="H305" s="8">
        <v>4424</v>
      </c>
      <c r="I305" s="8">
        <v>112</v>
      </c>
      <c r="J305" s="8">
        <v>0</v>
      </c>
      <c r="K305" s="37">
        <v>805</v>
      </c>
      <c r="L305" s="8"/>
      <c r="M305" s="8">
        <f>H305/(F305*0.75)</f>
        <v>138.46635367762127</v>
      </c>
      <c r="N305" s="8">
        <f>I305/(F305*0.75)</f>
        <v>3.5054773082942092</v>
      </c>
      <c r="O305" s="8">
        <f>J305/(F305*0.75)</f>
        <v>0</v>
      </c>
      <c r="P305" s="8">
        <f>K305/(F305*0.75)</f>
        <v>25.195618153364631</v>
      </c>
      <c r="Q305" s="8">
        <f>L305/(F305*0.75)</f>
        <v>0</v>
      </c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ht="18.95" customHeight="1">
      <c r="A306" s="2">
        <v>69001</v>
      </c>
      <c r="B306" s="2">
        <v>3293113010</v>
      </c>
      <c r="C306" s="14">
        <v>34</v>
      </c>
      <c r="D306" s="15">
        <v>84</v>
      </c>
      <c r="E306" s="6">
        <v>1</v>
      </c>
      <c r="F306" s="41">
        <v>41.8</v>
      </c>
      <c r="G306" s="41">
        <v>41.8</v>
      </c>
      <c r="H306" s="8">
        <v>37968</v>
      </c>
      <c r="I306" s="8">
        <v>64480</v>
      </c>
      <c r="J306" s="8">
        <v>71120</v>
      </c>
      <c r="K306" s="37">
        <v>50320</v>
      </c>
      <c r="L306" s="8">
        <v>48080</v>
      </c>
      <c r="M306" s="8">
        <f>H306/(F306*0.75)</f>
        <v>1211.1004784688996</v>
      </c>
      <c r="N306" s="8">
        <f>I306/(F306*0.75)</f>
        <v>2056.7783094098886</v>
      </c>
      <c r="O306" s="8">
        <f>J306/(F306*0.75)</f>
        <v>2268.5805422647531</v>
      </c>
      <c r="P306" s="8">
        <f>K306/(F306*0.75)</f>
        <v>1605.1036682615631</v>
      </c>
      <c r="Q306" s="8">
        <f>L306/(F306*0.75)</f>
        <v>1533.6523125996812</v>
      </c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ht="18.95" customHeight="1">
      <c r="A307" s="2">
        <v>69001</v>
      </c>
      <c r="B307" s="2">
        <v>2301911002</v>
      </c>
      <c r="C307" s="4">
        <v>34</v>
      </c>
      <c r="D307" s="5"/>
      <c r="E307" s="6">
        <v>4</v>
      </c>
      <c r="F307" s="41">
        <v>15.4</v>
      </c>
      <c r="G307" s="41">
        <v>14.2</v>
      </c>
      <c r="H307" s="8">
        <v>7936</v>
      </c>
      <c r="I307" s="8">
        <v>12311</v>
      </c>
      <c r="J307" s="8">
        <v>18514</v>
      </c>
      <c r="K307" s="37">
        <v>8130</v>
      </c>
      <c r="L307" s="8">
        <v>8124</v>
      </c>
      <c r="M307" s="8">
        <f>H307/(F307*0.75)</f>
        <v>687.09956709956703</v>
      </c>
      <c r="N307" s="8">
        <f>I307/(F307*0.75)</f>
        <v>1065.8874458874459</v>
      </c>
      <c r="O307" s="8">
        <f>J307/(F307*0.75)</f>
        <v>1602.9437229437228</v>
      </c>
      <c r="P307" s="8">
        <f>K307/(F307*0.75)</f>
        <v>703.89610389610391</v>
      </c>
      <c r="Q307" s="8">
        <f>L307/(F307*0.75)</f>
        <v>703.37662337662334</v>
      </c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ht="18.95" customHeight="1">
      <c r="A308" s="2">
        <v>69001</v>
      </c>
      <c r="B308" s="2">
        <v>2302011000</v>
      </c>
      <c r="C308" s="4">
        <v>34</v>
      </c>
      <c r="D308" s="5"/>
      <c r="E308" s="6">
        <v>4</v>
      </c>
      <c r="F308" s="41">
        <v>18.2</v>
      </c>
      <c r="G308" s="41">
        <v>18.2</v>
      </c>
      <c r="H308" s="8">
        <v>1600</v>
      </c>
      <c r="I308" s="8">
        <v>7097</v>
      </c>
      <c r="J308" s="8">
        <v>16999</v>
      </c>
      <c r="K308" s="37"/>
      <c r="L308" s="8"/>
      <c r="M308" s="8">
        <f>H308/(F308*0.75)</f>
        <v>117.21611721611723</v>
      </c>
      <c r="N308" s="8">
        <f>I308/(F308*0.75)</f>
        <v>519.92673992673997</v>
      </c>
      <c r="O308" s="8">
        <f>J308/(F308*0.75)</f>
        <v>1245.3479853479855</v>
      </c>
      <c r="P308" s="8">
        <f>K308/(F308*0.75)</f>
        <v>0</v>
      </c>
      <c r="Q308" s="8">
        <f>L308/(F308*0.75)</f>
        <v>0</v>
      </c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ht="18.95" customHeight="1">
      <c r="A309" s="2">
        <v>69001</v>
      </c>
      <c r="B309" s="2">
        <v>2301911003</v>
      </c>
      <c r="C309" s="4">
        <v>34</v>
      </c>
      <c r="D309" s="5"/>
      <c r="E309" s="6">
        <v>4</v>
      </c>
      <c r="F309" s="41">
        <v>22.2</v>
      </c>
      <c r="G309" s="41">
        <v>21.6</v>
      </c>
      <c r="H309" s="8">
        <v>10856</v>
      </c>
      <c r="I309" s="8">
        <v>19294</v>
      </c>
      <c r="J309" s="8">
        <v>29064</v>
      </c>
      <c r="K309" s="37">
        <v>12179</v>
      </c>
      <c r="L309" s="8">
        <v>11993</v>
      </c>
      <c r="M309" s="8">
        <f>H309/(F309*0.75)</f>
        <v>652.01201201201206</v>
      </c>
      <c r="N309" s="8">
        <f>I309/(F309*0.75)</f>
        <v>1158.798798798799</v>
      </c>
      <c r="O309" s="8">
        <f>J309/(F309*0.75)</f>
        <v>1745.5855855855857</v>
      </c>
      <c r="P309" s="8">
        <f>K309/(F309*0.75)</f>
        <v>731.47147147147155</v>
      </c>
      <c r="Q309" s="8">
        <f>L309/(F309*0.75)</f>
        <v>720.30030030030036</v>
      </c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ht="18.95" customHeight="1">
      <c r="A310" s="2">
        <v>69029</v>
      </c>
      <c r="B310" s="40">
        <v>8260414000</v>
      </c>
      <c r="C310" s="4">
        <v>34</v>
      </c>
      <c r="D310" s="15"/>
      <c r="E310" s="6">
        <v>4</v>
      </c>
      <c r="F310" s="41">
        <v>184.5</v>
      </c>
      <c r="G310" s="41">
        <v>181.6</v>
      </c>
      <c r="H310" s="8">
        <v>100460</v>
      </c>
      <c r="I310" s="8">
        <v>137420</v>
      </c>
      <c r="J310" s="8"/>
      <c r="K310" s="37"/>
      <c r="L310" s="8"/>
      <c r="M310" s="8">
        <f>H310/(F310*0.75)</f>
        <v>725.99819331526646</v>
      </c>
      <c r="N310" s="8">
        <f>I310/(F310*0.75)</f>
        <v>993.09846431797655</v>
      </c>
      <c r="O310" s="8">
        <f>J310/(F310*0.75)</f>
        <v>0</v>
      </c>
      <c r="P310" s="8">
        <f>K310/(F310*0.75)</f>
        <v>0</v>
      </c>
      <c r="Q310" s="8">
        <f>L310/(F310*0.75)</f>
        <v>0</v>
      </c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ht="18.95" customHeight="1">
      <c r="A311" s="2">
        <v>69001</v>
      </c>
      <c r="B311" s="2">
        <v>3280812042</v>
      </c>
      <c r="C311" s="4">
        <v>30</v>
      </c>
      <c r="D311" s="15"/>
      <c r="E311" s="6">
        <v>4</v>
      </c>
      <c r="F311" s="41">
        <v>8</v>
      </c>
      <c r="G311" s="41">
        <v>8</v>
      </c>
      <c r="H311" s="8">
        <v>7022</v>
      </c>
      <c r="I311" s="8">
        <v>10378</v>
      </c>
      <c r="J311" s="8">
        <v>12030</v>
      </c>
      <c r="K311" s="37">
        <v>6035</v>
      </c>
      <c r="L311" s="8">
        <v>3632</v>
      </c>
      <c r="M311" s="8">
        <f>H311/(F311*0.75)</f>
        <v>1170.3333333333333</v>
      </c>
      <c r="N311" s="8">
        <f>I311/(F311*0.75)</f>
        <v>1729.6666666666667</v>
      </c>
      <c r="O311" s="8">
        <f>J311/(F311*0.75)</f>
        <v>2005</v>
      </c>
      <c r="P311" s="8">
        <f>K311/(F311*0.75)</f>
        <v>1005.8333333333334</v>
      </c>
      <c r="Q311" s="8">
        <f>L311/(F311*0.75)</f>
        <v>605.33333333333337</v>
      </c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ht="18.95" customHeight="1">
      <c r="A312" s="2">
        <v>68802</v>
      </c>
      <c r="B312" s="2">
        <v>7271713020</v>
      </c>
      <c r="C312" s="4">
        <v>33</v>
      </c>
      <c r="D312" s="15"/>
      <c r="E312" s="6">
        <v>4</v>
      </c>
      <c r="F312" s="41">
        <v>139.5</v>
      </c>
      <c r="G312" s="41">
        <v>139.5</v>
      </c>
      <c r="H312" s="8">
        <v>0</v>
      </c>
      <c r="I312" s="36"/>
      <c r="J312" s="36"/>
      <c r="K312" s="38"/>
      <c r="L312" s="8"/>
      <c r="M312" s="8">
        <f>H312/(F312*0.75)</f>
        <v>0</v>
      </c>
      <c r="N312" s="8">
        <f>I312/(F312*0.75)</f>
        <v>0</v>
      </c>
      <c r="O312" s="8">
        <f>J312/(F312*0.75)</f>
        <v>0</v>
      </c>
      <c r="P312" s="8">
        <f>K312/(F312*0.75)</f>
        <v>0</v>
      </c>
      <c r="Q312" s="8">
        <f>L312/(F312*0.75)</f>
        <v>0</v>
      </c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ht="18.95" customHeight="1">
      <c r="A313" s="2">
        <v>68802</v>
      </c>
      <c r="B313" s="2">
        <v>7272812020</v>
      </c>
      <c r="C313" s="4">
        <v>33</v>
      </c>
      <c r="D313" s="5"/>
      <c r="E313" s="6">
        <v>4</v>
      </c>
      <c r="F313" s="41">
        <v>50.5</v>
      </c>
      <c r="G313" s="41">
        <v>50.5</v>
      </c>
      <c r="H313" s="8">
        <v>0</v>
      </c>
      <c r="I313" s="36"/>
      <c r="J313" s="36"/>
      <c r="K313" s="38"/>
      <c r="L313" s="8"/>
      <c r="M313" s="8">
        <f>H313/(F313*0.75)</f>
        <v>0</v>
      </c>
      <c r="N313" s="8">
        <f>I313/(F313*0.75)</f>
        <v>0</v>
      </c>
      <c r="O313" s="8">
        <f>J313/(F313*0.75)</f>
        <v>0</v>
      </c>
      <c r="P313" s="8">
        <f>K313/(F313*0.75)</f>
        <v>0</v>
      </c>
      <c r="Q313" s="8">
        <f>L313/(F313*0.75)</f>
        <v>0</v>
      </c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ht="18.95" customHeight="1">
      <c r="A314" s="2">
        <v>69140</v>
      </c>
      <c r="B314" s="40">
        <v>10312414000</v>
      </c>
      <c r="C314" s="4">
        <v>31</v>
      </c>
      <c r="D314" s="15"/>
      <c r="E314" s="6">
        <v>4</v>
      </c>
      <c r="F314" s="41">
        <v>115.6</v>
      </c>
      <c r="G314" s="41">
        <v>125</v>
      </c>
      <c r="H314" s="8">
        <v>68660</v>
      </c>
      <c r="I314" s="8"/>
      <c r="J314" s="8"/>
      <c r="K314" s="37"/>
      <c r="L314" s="8"/>
      <c r="M314" s="8">
        <f>H314/(F314*0.75)</f>
        <v>791.92618223760098</v>
      </c>
      <c r="N314" s="8">
        <f>I314/(F314*0.75)</f>
        <v>0</v>
      </c>
      <c r="O314" s="8">
        <f>J314/(F314*0.75)</f>
        <v>0</v>
      </c>
      <c r="P314" s="8">
        <f>K314/(F314*0.75)</f>
        <v>0</v>
      </c>
      <c r="Q314" s="8">
        <f>L314/(F314*0.75)</f>
        <v>0</v>
      </c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ht="18.95" customHeight="1">
      <c r="A315" s="2">
        <v>69140</v>
      </c>
      <c r="B315" s="40">
        <v>10313212000</v>
      </c>
      <c r="C315" s="4">
        <v>31</v>
      </c>
      <c r="D315" s="15"/>
      <c r="E315" s="6">
        <v>4</v>
      </c>
      <c r="F315" s="41">
        <v>98.2</v>
      </c>
      <c r="G315" s="41">
        <v>100</v>
      </c>
      <c r="H315" s="8">
        <v>54480</v>
      </c>
      <c r="I315" s="8"/>
      <c r="J315" s="8"/>
      <c r="K315" s="37"/>
      <c r="L315" s="8"/>
      <c r="M315" s="8">
        <f>H315/(F315*0.75)</f>
        <v>739.71486761710787</v>
      </c>
      <c r="N315" s="8">
        <f>I315/(F315*0.75)</f>
        <v>0</v>
      </c>
      <c r="O315" s="8">
        <f>J315/(F315*0.75)</f>
        <v>0</v>
      </c>
      <c r="P315" s="8">
        <f>K315/(F315*0.75)</f>
        <v>0</v>
      </c>
      <c r="Q315" s="8">
        <f>L315/(F315*0.75)</f>
        <v>0</v>
      </c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ht="18.95" customHeight="1">
      <c r="A316" s="2">
        <v>69140</v>
      </c>
      <c r="B316" s="40">
        <v>10313211000</v>
      </c>
      <c r="C316" s="4">
        <v>31</v>
      </c>
      <c r="D316" s="15"/>
      <c r="E316" s="6">
        <v>4</v>
      </c>
      <c r="F316" s="41">
        <v>101.4</v>
      </c>
      <c r="G316" s="41">
        <v>100</v>
      </c>
      <c r="H316" s="8">
        <v>60480</v>
      </c>
      <c r="I316" s="8"/>
      <c r="J316" s="8"/>
      <c r="K316" s="37"/>
      <c r="L316" s="8"/>
      <c r="M316" s="8">
        <f>H316/(F316*0.75)</f>
        <v>795.26627218934902</v>
      </c>
      <c r="N316" s="8">
        <f>I316/(F316*0.75)</f>
        <v>0</v>
      </c>
      <c r="O316" s="8">
        <f>J316/(F316*0.75)</f>
        <v>0</v>
      </c>
      <c r="P316" s="8">
        <f>K316/(F316*0.75)</f>
        <v>0</v>
      </c>
      <c r="Q316" s="8">
        <f>L316/(F316*0.75)</f>
        <v>0</v>
      </c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ht="18.95" customHeight="1">
      <c r="A317" s="2">
        <v>69140</v>
      </c>
      <c r="B317" s="40">
        <v>10312413000</v>
      </c>
      <c r="C317" s="4">
        <v>31</v>
      </c>
      <c r="D317" s="15"/>
      <c r="E317" s="6">
        <v>4</v>
      </c>
      <c r="F317" s="41">
        <v>127.4</v>
      </c>
      <c r="G317" s="41">
        <v>125</v>
      </c>
      <c r="H317" s="8">
        <v>54480</v>
      </c>
      <c r="I317" s="8"/>
      <c r="J317" s="8"/>
      <c r="K317" s="37"/>
      <c r="L317" s="8"/>
      <c r="M317" s="8">
        <f>H317/(F317*0.75)</f>
        <v>570.17268445839863</v>
      </c>
      <c r="N317" s="8">
        <f>I317/(F317*0.75)</f>
        <v>0</v>
      </c>
      <c r="O317" s="8">
        <f>J317/(F317*0.75)</f>
        <v>0</v>
      </c>
      <c r="P317" s="8">
        <f>K317/(F317*0.75)</f>
        <v>0</v>
      </c>
      <c r="Q317" s="8">
        <f>L317/(F317*0.75)</f>
        <v>0</v>
      </c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ht="18.95" customHeight="1">
      <c r="A318" s="2">
        <v>69140</v>
      </c>
      <c r="B318" s="40">
        <v>10312513000</v>
      </c>
      <c r="C318" s="4">
        <v>31</v>
      </c>
      <c r="D318" s="15"/>
      <c r="E318" s="6">
        <v>4</v>
      </c>
      <c r="F318" s="41">
        <v>141.6</v>
      </c>
      <c r="G318" s="41">
        <v>125</v>
      </c>
      <c r="H318" s="8">
        <v>58800</v>
      </c>
      <c r="I318" s="8"/>
      <c r="J318" s="8"/>
      <c r="K318" s="37"/>
      <c r="L318" s="8"/>
      <c r="M318" s="8">
        <f>H318/(F318*0.75)</f>
        <v>553.67231638418082</v>
      </c>
      <c r="N318" s="8">
        <f>I318/(F318*0.75)</f>
        <v>0</v>
      </c>
      <c r="O318" s="8">
        <f>J318/(F318*0.75)</f>
        <v>0</v>
      </c>
      <c r="P318" s="8">
        <f>K318/(F318*0.75)</f>
        <v>0</v>
      </c>
      <c r="Q318" s="8">
        <f>L318/(F318*0.75)</f>
        <v>0</v>
      </c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ht="18.95" customHeight="1">
      <c r="A319" s="2">
        <v>69028</v>
      </c>
      <c r="B319" s="2">
        <v>7260214010</v>
      </c>
      <c r="C319" s="4">
        <v>36</v>
      </c>
      <c r="D319" s="15"/>
      <c r="E319" s="6">
        <v>4</v>
      </c>
      <c r="F319" s="41">
        <v>8</v>
      </c>
      <c r="G319" s="41">
        <v>8</v>
      </c>
      <c r="H319" s="8">
        <v>1382</v>
      </c>
      <c r="I319" s="8">
        <v>1597</v>
      </c>
      <c r="J319" s="42">
        <v>2405</v>
      </c>
      <c r="K319" s="37">
        <v>903</v>
      </c>
      <c r="L319" s="8">
        <v>883</v>
      </c>
      <c r="M319" s="8">
        <f>H319/(F319*0.75)</f>
        <v>230.33333333333334</v>
      </c>
      <c r="N319" s="8">
        <f>I319/(F319*0.75)</f>
        <v>266.16666666666669</v>
      </c>
      <c r="O319" s="8">
        <f>J319/(F319*0.75)</f>
        <v>400.83333333333331</v>
      </c>
      <c r="P319" s="8">
        <f>K319/(F319*0.75)</f>
        <v>150.5</v>
      </c>
      <c r="Q319" s="8">
        <f>L319/(F319*0.75)</f>
        <v>147.16666666666666</v>
      </c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ht="18.95" customHeight="1">
      <c r="A320" s="2">
        <v>69028</v>
      </c>
      <c r="B320" s="2">
        <v>7252012000</v>
      </c>
      <c r="C320" s="4">
        <v>36</v>
      </c>
      <c r="D320" s="15"/>
      <c r="E320" s="6">
        <v>4</v>
      </c>
      <c r="F320" s="41">
        <v>6</v>
      </c>
      <c r="G320" s="41">
        <v>6</v>
      </c>
      <c r="H320" s="8">
        <v>1260</v>
      </c>
      <c r="I320" s="8">
        <v>702</v>
      </c>
      <c r="J320" s="42">
        <v>1193</v>
      </c>
      <c r="K320" s="37"/>
      <c r="L320" s="8"/>
      <c r="M320" s="8">
        <f>H320/(F320*0.75)</f>
        <v>280</v>
      </c>
      <c r="N320" s="8">
        <f>I320/(F320*0.75)</f>
        <v>156</v>
      </c>
      <c r="O320" s="8">
        <f>J320/(F320*0.75)</f>
        <v>265.11111111111109</v>
      </c>
      <c r="P320" s="8">
        <f>K320/(F320*0.75)</f>
        <v>0</v>
      </c>
      <c r="Q320" s="8">
        <f>L320/(F320*0.75)</f>
        <v>0</v>
      </c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ht="18.95" customHeight="1">
      <c r="A321" s="2">
        <v>69028</v>
      </c>
      <c r="B321" s="2">
        <v>7252014000</v>
      </c>
      <c r="C321" s="14">
        <v>36</v>
      </c>
      <c r="D321" s="15">
        <v>86</v>
      </c>
      <c r="E321" s="6">
        <v>3</v>
      </c>
      <c r="F321" s="41">
        <v>6</v>
      </c>
      <c r="G321" s="41">
        <v>6</v>
      </c>
      <c r="H321" s="8">
        <v>515</v>
      </c>
      <c r="I321" s="8">
        <v>2210</v>
      </c>
      <c r="J321" s="42">
        <v>2424</v>
      </c>
      <c r="K321" s="37"/>
      <c r="L321" s="8"/>
      <c r="M321" s="8">
        <f>H321/(F321*0.75)</f>
        <v>114.44444444444444</v>
      </c>
      <c r="N321" s="8">
        <f>I321/(F321*0.75)</f>
        <v>491.11111111111109</v>
      </c>
      <c r="O321" s="8">
        <f>J321/(F321*0.75)</f>
        <v>538.66666666666663</v>
      </c>
      <c r="P321" s="8">
        <f>K321/(F321*0.75)</f>
        <v>0</v>
      </c>
      <c r="Q321" s="8">
        <f>L321/(F321*0.75)</f>
        <v>0</v>
      </c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ht="18.95" customHeight="1">
      <c r="A322" s="2">
        <v>69028</v>
      </c>
      <c r="B322" s="40">
        <v>7251012020</v>
      </c>
      <c r="C322" s="4">
        <v>36</v>
      </c>
      <c r="D322" s="15"/>
      <c r="E322" s="6">
        <v>4</v>
      </c>
      <c r="F322" s="41">
        <v>5</v>
      </c>
      <c r="G322" s="41">
        <v>5</v>
      </c>
      <c r="H322" s="8">
        <v>1120</v>
      </c>
      <c r="I322" s="8">
        <v>694</v>
      </c>
      <c r="J322" s="42"/>
      <c r="K322" s="37"/>
      <c r="L322" s="8"/>
      <c r="M322" s="8">
        <f>H322/(F322*0.75)</f>
        <v>298.66666666666669</v>
      </c>
      <c r="N322" s="8">
        <f>I322/(F322*0.75)</f>
        <v>185.06666666666666</v>
      </c>
      <c r="O322" s="8">
        <f>J322/(F322*0.75)</f>
        <v>0</v>
      </c>
      <c r="P322" s="8">
        <f>K322/(F322*0.75)</f>
        <v>0</v>
      </c>
      <c r="Q322" s="8">
        <f>L322/(F322*0.75)</f>
        <v>0</v>
      </c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ht="18.95" customHeight="1">
      <c r="A323" s="2">
        <v>69028</v>
      </c>
      <c r="B323" s="40">
        <v>7250314020</v>
      </c>
      <c r="C323" s="14">
        <v>36</v>
      </c>
      <c r="D323" s="15">
        <v>86</v>
      </c>
      <c r="E323" s="6">
        <v>3</v>
      </c>
      <c r="F323" s="41">
        <v>5</v>
      </c>
      <c r="G323" s="41">
        <v>5</v>
      </c>
      <c r="H323" s="8">
        <v>902</v>
      </c>
      <c r="I323" s="8"/>
      <c r="J323" s="8"/>
      <c r="K323" s="37"/>
      <c r="L323" s="8"/>
      <c r="M323" s="8">
        <f>H323/(F323*0.75)</f>
        <v>240.53333333333333</v>
      </c>
      <c r="N323" s="8">
        <f>I323/(F323*0.75)</f>
        <v>0</v>
      </c>
      <c r="O323" s="8">
        <f>J323/(F323*0.75)</f>
        <v>0</v>
      </c>
      <c r="P323" s="8">
        <f>K323/(F323*0.75)</f>
        <v>0</v>
      </c>
      <c r="Q323" s="8">
        <f>L323/(F323*0.75)</f>
        <v>0</v>
      </c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ht="18.95" customHeight="1">
      <c r="A324" s="2">
        <v>69028</v>
      </c>
      <c r="B324" s="2">
        <v>8253413001</v>
      </c>
      <c r="C324" s="14">
        <v>36</v>
      </c>
      <c r="D324" s="15">
        <v>86</v>
      </c>
      <c r="E324" s="6">
        <v>3</v>
      </c>
      <c r="F324" s="41">
        <v>7</v>
      </c>
      <c r="G324" s="41">
        <v>7</v>
      </c>
      <c r="H324" s="8">
        <v>1009</v>
      </c>
      <c r="I324" s="8">
        <v>1617</v>
      </c>
      <c r="J324" s="8">
        <v>2054</v>
      </c>
      <c r="K324" s="37">
        <v>539</v>
      </c>
      <c r="L324" s="8">
        <v>110</v>
      </c>
      <c r="M324" s="8">
        <f>H324/(F324*0.75)</f>
        <v>192.1904761904762</v>
      </c>
      <c r="N324" s="8">
        <f>I324/(F324*0.75)</f>
        <v>308</v>
      </c>
      <c r="O324" s="8">
        <f>J324/(F324*0.75)</f>
        <v>391.23809523809524</v>
      </c>
      <c r="P324" s="8">
        <f>K324/(F324*0.75)</f>
        <v>102.66666666666667</v>
      </c>
      <c r="Q324" s="8">
        <f>L324/(F324*0.75)</f>
        <v>20.952380952380953</v>
      </c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ht="18.95" customHeight="1">
      <c r="A325" s="2">
        <v>69001</v>
      </c>
      <c r="B325" s="40">
        <v>3293413010</v>
      </c>
      <c r="C325" s="4">
        <v>32</v>
      </c>
      <c r="D325" s="15"/>
      <c r="E325" s="6">
        <v>4</v>
      </c>
      <c r="F325" s="41">
        <v>31.1</v>
      </c>
      <c r="G325" s="41">
        <v>30</v>
      </c>
      <c r="H325" s="8">
        <v>13006</v>
      </c>
      <c r="I325" s="8"/>
      <c r="J325" s="8"/>
      <c r="K325" s="37"/>
      <c r="L325" s="8"/>
      <c r="M325" s="8"/>
      <c r="N325" s="8"/>
      <c r="O325" s="8"/>
      <c r="P325" s="8"/>
      <c r="Q325" s="8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ht="18.95" customHeight="1">
      <c r="A326" s="2">
        <v>69032</v>
      </c>
      <c r="B326" s="2">
        <v>8311511030</v>
      </c>
      <c r="C326" s="4">
        <v>34</v>
      </c>
      <c r="D326" s="15"/>
      <c r="E326" s="6">
        <v>4</v>
      </c>
      <c r="F326" s="41">
        <v>425.9</v>
      </c>
      <c r="G326" s="41">
        <v>423.8</v>
      </c>
      <c r="H326" s="8">
        <v>306100</v>
      </c>
      <c r="I326" s="8">
        <v>262240</v>
      </c>
      <c r="J326" s="8">
        <v>358560</v>
      </c>
      <c r="K326" s="37">
        <v>192320</v>
      </c>
      <c r="L326" s="8">
        <v>212160</v>
      </c>
      <c r="M326" s="8">
        <f>H326/(F326*0.75)</f>
        <v>958.2844173123583</v>
      </c>
      <c r="N326" s="8">
        <f>I326/(F326*0.75)</f>
        <v>820.97518979416145</v>
      </c>
      <c r="O326" s="8">
        <f>J326/(F326*0.75)</f>
        <v>1122.5170227752994</v>
      </c>
      <c r="P326" s="8">
        <f>K326/(F326*0.75)</f>
        <v>602.08186585270414</v>
      </c>
      <c r="Q326" s="8">
        <f>L326/(F326*0.75)</f>
        <v>664.19347264616113</v>
      </c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ht="18.95" customHeight="1">
      <c r="A327" s="2">
        <v>69032</v>
      </c>
      <c r="B327" s="2">
        <v>8310913000</v>
      </c>
      <c r="C327" s="4">
        <v>34</v>
      </c>
      <c r="D327" s="15"/>
      <c r="E327" s="6">
        <v>4</v>
      </c>
      <c r="F327" s="41">
        <v>134.4</v>
      </c>
      <c r="G327" s="41">
        <v>133.6</v>
      </c>
      <c r="H327" s="8">
        <v>95660</v>
      </c>
      <c r="I327" s="8">
        <v>89020</v>
      </c>
      <c r="J327" s="8">
        <v>105540</v>
      </c>
      <c r="K327" s="37">
        <v>51000</v>
      </c>
      <c r="L327" s="8">
        <v>41420</v>
      </c>
      <c r="M327" s="8">
        <f>H327/(F327*0.75)</f>
        <v>949.00793650793639</v>
      </c>
      <c r="N327" s="8">
        <f>I327/(F327*0.75)</f>
        <v>883.13492063492049</v>
      </c>
      <c r="O327" s="8">
        <f>J327/(F327*0.75)</f>
        <v>1047.0238095238094</v>
      </c>
      <c r="P327" s="8">
        <f>K327/(F327*0.75)</f>
        <v>505.95238095238091</v>
      </c>
      <c r="Q327" s="8">
        <f>L327/(F327*0.75)</f>
        <v>410.91269841269838</v>
      </c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ht="18.95" customHeight="1">
      <c r="A328" s="2">
        <v>69032</v>
      </c>
      <c r="B328" s="40">
        <v>8312814020</v>
      </c>
      <c r="C328" s="4">
        <v>34</v>
      </c>
      <c r="D328" s="15"/>
      <c r="E328" s="6">
        <v>4</v>
      </c>
      <c r="F328" s="41">
        <v>122.3</v>
      </c>
      <c r="G328" s="41">
        <v>125</v>
      </c>
      <c r="H328" s="8">
        <v>75220</v>
      </c>
      <c r="I328" s="8"/>
      <c r="J328" s="8"/>
      <c r="K328" s="37"/>
      <c r="L328" s="8"/>
      <c r="M328" s="8">
        <f>H328/(F328*0.75)</f>
        <v>820.05996184246396</v>
      </c>
      <c r="N328" s="8">
        <f>I328/(F328*0.75)</f>
        <v>0</v>
      </c>
      <c r="O328" s="8">
        <f>J328/(F328*0.75)</f>
        <v>0</v>
      </c>
      <c r="P328" s="8">
        <f>K328/(F328*0.75)</f>
        <v>0</v>
      </c>
      <c r="Q328" s="8">
        <f>L328/(F328*0.75)</f>
        <v>0</v>
      </c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ht="18.95" customHeight="1">
      <c r="A329" s="2">
        <v>69138</v>
      </c>
      <c r="B329" s="2">
        <v>7262714020</v>
      </c>
      <c r="C329" s="4">
        <v>37</v>
      </c>
      <c r="D329" s="15"/>
      <c r="E329" s="6">
        <v>4</v>
      </c>
      <c r="F329" s="41">
        <v>117.5</v>
      </c>
      <c r="G329" s="41">
        <v>115.1</v>
      </c>
      <c r="H329" s="8">
        <v>48100</v>
      </c>
      <c r="I329" s="8">
        <v>66780</v>
      </c>
      <c r="J329" s="42"/>
      <c r="K329" s="37"/>
      <c r="L329" s="8"/>
      <c r="M329" s="8">
        <f>H329/(F329*0.75)</f>
        <v>545.81560283687941</v>
      </c>
      <c r="N329" s="8">
        <f>I329/(F329*0.75)</f>
        <v>757.78723404255322</v>
      </c>
      <c r="O329" s="8">
        <f>J329/(F329*0.75)</f>
        <v>0</v>
      </c>
      <c r="P329" s="8">
        <f>K329/(F329*0.75)</f>
        <v>0</v>
      </c>
      <c r="Q329" s="8">
        <f>L329/(F329*0.75)</f>
        <v>0</v>
      </c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ht="18.95" customHeight="1">
      <c r="A330" s="2">
        <v>69138</v>
      </c>
      <c r="B330" s="40">
        <v>7262212000</v>
      </c>
      <c r="C330" s="4">
        <v>37</v>
      </c>
      <c r="D330" s="15"/>
      <c r="E330" s="6">
        <v>4</v>
      </c>
      <c r="F330" s="41">
        <v>122.8</v>
      </c>
      <c r="G330" s="41">
        <v>124.4</v>
      </c>
      <c r="H330" s="8">
        <v>64260</v>
      </c>
      <c r="I330" s="8">
        <v>65920</v>
      </c>
      <c r="J330" s="42"/>
      <c r="K330" s="37"/>
      <c r="L330" s="8"/>
      <c r="M330" s="8">
        <f>H330/(F330*0.75)</f>
        <v>697.71986970684043</v>
      </c>
      <c r="N330" s="8">
        <f>I330/(F330*0.75)</f>
        <v>715.74375678610215</v>
      </c>
      <c r="O330" s="8">
        <f>J330/(F330*0.75)</f>
        <v>0</v>
      </c>
      <c r="P330" s="8">
        <f>K330/(F330*0.75)</f>
        <v>0</v>
      </c>
      <c r="Q330" s="8">
        <f>L330/(F330*0.75)</f>
        <v>0</v>
      </c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ht="18.95" customHeight="1">
      <c r="A331" s="2">
        <v>69022</v>
      </c>
      <c r="B331" s="2">
        <v>7253611000</v>
      </c>
      <c r="C331" s="4">
        <v>34</v>
      </c>
      <c r="D331" s="15"/>
      <c r="E331" s="6">
        <v>4</v>
      </c>
      <c r="F331" s="41">
        <v>145.9</v>
      </c>
      <c r="G331" s="41">
        <v>145.9</v>
      </c>
      <c r="H331" s="8">
        <v>57200</v>
      </c>
      <c r="I331" s="8">
        <v>71960</v>
      </c>
      <c r="J331" s="8">
        <v>103740</v>
      </c>
      <c r="K331" s="37"/>
      <c r="L331" s="8"/>
      <c r="M331" s="8">
        <f>H331/(F331*0.75)</f>
        <v>522.73246515878452</v>
      </c>
      <c r="N331" s="8">
        <f>I331/(F331*0.75)</f>
        <v>657.6193740004569</v>
      </c>
      <c r="O331" s="8">
        <f>J331/(F331*0.75)</f>
        <v>948.04660726525003</v>
      </c>
      <c r="P331" s="8">
        <f>K331/(F331*0.75)</f>
        <v>0</v>
      </c>
      <c r="Q331" s="8">
        <f>L331/(F331*0.75)</f>
        <v>0</v>
      </c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ht="18.95" customHeight="1">
      <c r="A332" s="2">
        <v>69042</v>
      </c>
      <c r="B332" s="2">
        <v>6270914001</v>
      </c>
      <c r="C332" s="4">
        <v>34</v>
      </c>
      <c r="D332" s="15"/>
      <c r="E332" s="6">
        <v>4</v>
      </c>
      <c r="F332" s="41">
        <v>120.4</v>
      </c>
      <c r="G332" s="41">
        <v>121.2</v>
      </c>
      <c r="H332" s="8">
        <v>55440</v>
      </c>
      <c r="I332" s="8">
        <v>65860</v>
      </c>
      <c r="J332" s="8">
        <v>123700</v>
      </c>
      <c r="K332" s="37">
        <v>65040</v>
      </c>
      <c r="L332" s="8">
        <v>57700</v>
      </c>
      <c r="M332" s="8">
        <f>H332/(F332*0.75)</f>
        <v>613.95348837209292</v>
      </c>
      <c r="N332" s="8">
        <f>I332/(F332*0.75)</f>
        <v>729.34662236987811</v>
      </c>
      <c r="O332" s="8">
        <f>J332/(F332*0.75)</f>
        <v>1369.878183831672</v>
      </c>
      <c r="P332" s="8">
        <f>K332/(F332*0.75)</f>
        <v>720.26578073089695</v>
      </c>
      <c r="Q332" s="8">
        <f>L332/(F332*0.75)</f>
        <v>638.98117386489469</v>
      </c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ht="18.95" customHeight="1">
      <c r="A333" s="2">
        <v>69029</v>
      </c>
      <c r="B333" s="2">
        <v>8262811010</v>
      </c>
      <c r="C333" s="4">
        <v>36</v>
      </c>
      <c r="D333" s="5"/>
      <c r="E333" s="6">
        <v>4</v>
      </c>
      <c r="F333" s="41">
        <v>8</v>
      </c>
      <c r="G333" s="41">
        <v>8</v>
      </c>
      <c r="H333" s="8">
        <v>811</v>
      </c>
      <c r="I333" s="8">
        <v>927</v>
      </c>
      <c r="J333" s="42">
        <v>1111</v>
      </c>
      <c r="K333" s="37">
        <v>511</v>
      </c>
      <c r="L333" s="8">
        <v>498</v>
      </c>
      <c r="M333" s="8">
        <f>H333/(F333*0.75)</f>
        <v>135.16666666666666</v>
      </c>
      <c r="N333" s="8">
        <f>I333/(F333*0.75)</f>
        <v>154.5</v>
      </c>
      <c r="O333" s="8">
        <f>J333/(F333*0.75)</f>
        <v>185.16666666666666</v>
      </c>
      <c r="P333" s="8">
        <f>K333/(F333*0.75)</f>
        <v>85.166666666666671</v>
      </c>
      <c r="Q333" s="8">
        <f>L333/(F333*0.75)</f>
        <v>83</v>
      </c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ht="18.95" customHeight="1">
      <c r="A334" s="2">
        <v>69029</v>
      </c>
      <c r="B334" s="2">
        <v>8262812000</v>
      </c>
      <c r="C334" s="4">
        <v>36</v>
      </c>
      <c r="D334" s="5"/>
      <c r="E334" s="6">
        <v>4</v>
      </c>
      <c r="F334" s="41">
        <v>7</v>
      </c>
      <c r="G334" s="41">
        <v>7</v>
      </c>
      <c r="H334" s="8">
        <v>266</v>
      </c>
      <c r="I334" s="8">
        <v>420</v>
      </c>
      <c r="J334" s="42">
        <v>448</v>
      </c>
      <c r="K334" s="37"/>
      <c r="L334" s="8"/>
      <c r="M334" s="8">
        <f>H334/(F334*0.75)</f>
        <v>50.666666666666664</v>
      </c>
      <c r="N334" s="8">
        <f>I334/(F334*0.75)</f>
        <v>80</v>
      </c>
      <c r="O334" s="8">
        <f>J334/(F334*0.75)</f>
        <v>85.333333333333329</v>
      </c>
      <c r="P334" s="8">
        <f>K334/(F334*0.75)</f>
        <v>0</v>
      </c>
      <c r="Q334" s="8">
        <f>L334/(F334*0.75)</f>
        <v>0</v>
      </c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ht="18.95" customHeight="1">
      <c r="A335" s="2">
        <v>67739</v>
      </c>
      <c r="B335" s="2">
        <v>1332412040</v>
      </c>
      <c r="C335" s="14">
        <v>31</v>
      </c>
      <c r="D335" s="15">
        <v>81</v>
      </c>
      <c r="E335" s="6">
        <v>2</v>
      </c>
      <c r="F335" s="41">
        <v>14.8</v>
      </c>
      <c r="G335" s="41">
        <v>14.4</v>
      </c>
      <c r="H335" s="8">
        <v>20366</v>
      </c>
      <c r="I335" s="8">
        <v>20467</v>
      </c>
      <c r="J335" s="8">
        <v>19492</v>
      </c>
      <c r="K335" s="37">
        <v>17173</v>
      </c>
      <c r="L335" s="8">
        <v>13563</v>
      </c>
      <c r="M335" s="8">
        <f>H335/(F335*0.75)</f>
        <v>1834.7747747747746</v>
      </c>
      <c r="N335" s="8">
        <f>I335/(F335*0.75)</f>
        <v>1843.8738738738737</v>
      </c>
      <c r="O335" s="8">
        <f>J335/(F335*0.75)</f>
        <v>1756.0360360360357</v>
      </c>
      <c r="P335" s="8">
        <f>K335/(F335*0.75)</f>
        <v>1547.117117117117</v>
      </c>
      <c r="Q335" s="8">
        <f>L335/(F335*0.75)</f>
        <v>1221.8918918918916</v>
      </c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ht="18.95" customHeight="1">
      <c r="A336" s="2">
        <v>67739</v>
      </c>
      <c r="B336" s="2">
        <v>1332413010</v>
      </c>
      <c r="C336" s="14">
        <v>31</v>
      </c>
      <c r="D336" s="15">
        <v>81</v>
      </c>
      <c r="E336" s="6">
        <v>2</v>
      </c>
      <c r="F336" s="41">
        <v>6.4</v>
      </c>
      <c r="G336" s="41">
        <v>6.4</v>
      </c>
      <c r="H336" s="8">
        <v>7078</v>
      </c>
      <c r="I336" s="8">
        <v>6796</v>
      </c>
      <c r="J336" s="8">
        <v>6660</v>
      </c>
      <c r="K336" s="37">
        <v>6040</v>
      </c>
      <c r="L336" s="8">
        <v>2968</v>
      </c>
      <c r="M336" s="8">
        <f>H336/(F336*0.75)</f>
        <v>1474.583333333333</v>
      </c>
      <c r="N336" s="8">
        <f>I336/(F336*0.75)</f>
        <v>1415.833333333333</v>
      </c>
      <c r="O336" s="8">
        <f>J336/(F336*0.75)</f>
        <v>1387.4999999999998</v>
      </c>
      <c r="P336" s="8">
        <f>K336/(F336*0.75)</f>
        <v>1258.3333333333333</v>
      </c>
      <c r="Q336" s="8">
        <f>L336/(F336*0.75)</f>
        <v>618.33333333333326</v>
      </c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ht="18.95" customHeight="1">
      <c r="A337" s="2">
        <v>67739</v>
      </c>
      <c r="B337" s="2">
        <v>1332413014</v>
      </c>
      <c r="C337" s="14">
        <v>31</v>
      </c>
      <c r="D337" s="15">
        <v>81</v>
      </c>
      <c r="E337" s="6">
        <v>2</v>
      </c>
      <c r="F337" s="41">
        <v>17.899999999999999</v>
      </c>
      <c r="G337" s="41">
        <v>17.899999999999999</v>
      </c>
      <c r="H337" s="8">
        <v>15886</v>
      </c>
      <c r="I337" s="8">
        <v>18424</v>
      </c>
      <c r="J337" s="8">
        <v>19574</v>
      </c>
      <c r="K337" s="37">
        <v>20248</v>
      </c>
      <c r="L337" s="8">
        <v>15230</v>
      </c>
      <c r="M337" s="8">
        <f>H337/(F337*0.75)</f>
        <v>1183.3147113594041</v>
      </c>
      <c r="N337" s="8">
        <f>I337/(F337*0.75)</f>
        <v>1372.3649906890132</v>
      </c>
      <c r="O337" s="8">
        <f>J337/(F337*0.75)</f>
        <v>1458.0260707635011</v>
      </c>
      <c r="P337" s="8">
        <f>K337/(F337*0.75)</f>
        <v>1508.2309124767226</v>
      </c>
      <c r="Q337" s="8">
        <f>L337/(F337*0.75)</f>
        <v>1134.4506517690877</v>
      </c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ht="18.95" customHeight="1">
      <c r="A338" s="2">
        <v>67739</v>
      </c>
      <c r="B338" s="2">
        <v>1332413040</v>
      </c>
      <c r="C338" s="14">
        <v>31</v>
      </c>
      <c r="D338" s="15">
        <v>81</v>
      </c>
      <c r="E338" s="6">
        <v>2</v>
      </c>
      <c r="F338" s="41">
        <v>5.7</v>
      </c>
      <c r="G338" s="41">
        <v>5.7</v>
      </c>
      <c r="H338" s="8">
        <v>8394</v>
      </c>
      <c r="I338" s="8">
        <v>7668</v>
      </c>
      <c r="J338" s="8">
        <v>6273</v>
      </c>
      <c r="K338" s="37">
        <v>4973</v>
      </c>
      <c r="L338" s="8">
        <v>2011</v>
      </c>
      <c r="M338" s="8">
        <f>H338/(F338*0.75)</f>
        <v>1963.5087719298244</v>
      </c>
      <c r="N338" s="8">
        <f>I338/(F338*0.75)</f>
        <v>1793.6842105263156</v>
      </c>
      <c r="O338" s="8">
        <f>J338/(F338*0.75)</f>
        <v>1467.3684210526314</v>
      </c>
      <c r="P338" s="8">
        <f>K338/(F338*0.75)</f>
        <v>1163.2748538011695</v>
      </c>
      <c r="Q338" s="8">
        <f>L338/(F338*0.75)</f>
        <v>470.40935672514615</v>
      </c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ht="18.95" customHeight="1">
      <c r="A339" s="2">
        <v>68958</v>
      </c>
      <c r="B339" s="2">
        <v>3271113000</v>
      </c>
      <c r="C339" s="4">
        <v>34</v>
      </c>
      <c r="D339" s="15"/>
      <c r="E339" s="6">
        <v>4</v>
      </c>
      <c r="F339" s="41">
        <v>26.9</v>
      </c>
      <c r="G339" s="41">
        <v>26.4</v>
      </c>
      <c r="H339" s="8">
        <v>4577</v>
      </c>
      <c r="I339" s="8">
        <v>12578</v>
      </c>
      <c r="J339" s="8">
        <v>13487</v>
      </c>
      <c r="K339" s="37">
        <v>5029</v>
      </c>
      <c r="L339" s="8">
        <v>6623</v>
      </c>
      <c r="M339" s="8">
        <f>H339/(F339*0.75)</f>
        <v>226.86493184634452</v>
      </c>
      <c r="N339" s="8">
        <f>I339/(F339*0.75)</f>
        <v>623.44485749690216</v>
      </c>
      <c r="O339" s="8">
        <f>J339/(F339*0.75)</f>
        <v>668.50061957868661</v>
      </c>
      <c r="P339" s="8">
        <f>K339/(F339*0.75)</f>
        <v>249.26889714993808</v>
      </c>
      <c r="Q339" s="8">
        <f>L339/(F339*0.75)</f>
        <v>328.27757125154898</v>
      </c>
      <c r="R339" s="2"/>
      <c r="S339" s="8"/>
      <c r="T339" s="8"/>
      <c r="U339" s="8"/>
      <c r="V339" s="8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ht="18.95" customHeight="1">
      <c r="A340" s="2">
        <v>69024</v>
      </c>
      <c r="B340" s="2">
        <v>3311513030</v>
      </c>
      <c r="C340" s="4">
        <v>34</v>
      </c>
      <c r="D340" s="15"/>
      <c r="E340" s="6">
        <v>4</v>
      </c>
      <c r="F340" s="41">
        <v>15</v>
      </c>
      <c r="G340" s="41">
        <v>15</v>
      </c>
      <c r="H340" s="8">
        <v>151</v>
      </c>
      <c r="I340" s="8">
        <v>247</v>
      </c>
      <c r="J340" s="8">
        <v>321</v>
      </c>
      <c r="K340" s="37">
        <v>244</v>
      </c>
      <c r="L340" s="8">
        <v>170</v>
      </c>
      <c r="M340" s="8">
        <f>H340/(F340*0.75)</f>
        <v>13.422222222222222</v>
      </c>
      <c r="N340" s="8">
        <f>I340/(F340*0.75)</f>
        <v>21.955555555555556</v>
      </c>
      <c r="O340" s="8">
        <f>J340/(F340*0.75)</f>
        <v>28.533333333333335</v>
      </c>
      <c r="P340" s="8">
        <f>K340/(F340*0.75)</f>
        <v>21.68888888888889</v>
      </c>
      <c r="Q340" s="8">
        <f>L340/(F340*0.75)</f>
        <v>15.111111111111111</v>
      </c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ht="18.95" customHeight="1">
      <c r="A341" s="2">
        <v>69024</v>
      </c>
      <c r="B341" s="2">
        <v>3312213040</v>
      </c>
      <c r="C341" s="4">
        <v>31</v>
      </c>
      <c r="D341" s="15"/>
      <c r="E341" s="6">
        <v>4</v>
      </c>
      <c r="F341" s="41">
        <v>45</v>
      </c>
      <c r="G341" s="41">
        <v>44.5</v>
      </c>
      <c r="H341" s="8">
        <v>20004</v>
      </c>
      <c r="I341" s="8">
        <v>25197</v>
      </c>
      <c r="J341" s="8">
        <v>19307</v>
      </c>
      <c r="K341" s="37"/>
      <c r="L341" s="8"/>
      <c r="M341" s="8">
        <f>H341/(F341*0.75)</f>
        <v>592.71111111111111</v>
      </c>
      <c r="N341" s="8">
        <f>I341/(F341*0.75)</f>
        <v>746.57777777777778</v>
      </c>
      <c r="O341" s="8">
        <f>J341/(F341*0.75)</f>
        <v>572.05925925925931</v>
      </c>
      <c r="P341" s="8">
        <f>K341/(F341*0.75)</f>
        <v>0</v>
      </c>
      <c r="Q341" s="8">
        <f>L341/(F341*0.75)</f>
        <v>0</v>
      </c>
      <c r="R341" s="2"/>
      <c r="S341" s="2"/>
      <c r="T341" s="2"/>
      <c r="U341" s="2"/>
      <c r="V341" s="2"/>
      <c r="W341" s="8"/>
      <c r="X341" s="8"/>
      <c r="Y341" s="2"/>
      <c r="Z341" s="2"/>
      <c r="AA341" s="2"/>
      <c r="AB341" s="17"/>
      <c r="AC341" s="17"/>
      <c r="AD341" s="17"/>
      <c r="AE341" s="20"/>
      <c r="AF341" s="17"/>
      <c r="AG341" s="20"/>
      <c r="AH341" s="17"/>
      <c r="AI341" s="21"/>
    </row>
    <row r="342" spans="1:35" ht="18.95" customHeight="1">
      <c r="A342" s="2">
        <v>69024</v>
      </c>
      <c r="B342" s="2">
        <v>3312214030</v>
      </c>
      <c r="C342" s="4">
        <v>34</v>
      </c>
      <c r="D342" s="15"/>
      <c r="E342" s="6">
        <v>4</v>
      </c>
      <c r="F342" s="41">
        <v>30.6</v>
      </c>
      <c r="G342" s="41">
        <v>30.6</v>
      </c>
      <c r="H342" s="8">
        <v>3308</v>
      </c>
      <c r="I342" s="8">
        <v>6445</v>
      </c>
      <c r="J342" s="8">
        <v>13917</v>
      </c>
      <c r="K342" s="37">
        <v>8490</v>
      </c>
      <c r="L342" s="8">
        <v>5333</v>
      </c>
      <c r="M342" s="8">
        <f>H342/(F342*0.75)</f>
        <v>144.13943355119824</v>
      </c>
      <c r="N342" s="8">
        <f>I342/(F342*0.75)</f>
        <v>280.82788671023962</v>
      </c>
      <c r="O342" s="8">
        <f>J342/(F342*0.75)</f>
        <v>606.40522875816987</v>
      </c>
      <c r="P342" s="8">
        <f>K342/(F342*0.75)</f>
        <v>369.93464052287578</v>
      </c>
      <c r="Q342" s="8">
        <f>L342/(F342*0.75)</f>
        <v>232.37472766884528</v>
      </c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ht="18.95" customHeight="1">
      <c r="A343" s="2">
        <v>69028</v>
      </c>
      <c r="B343" s="2">
        <v>7241511030</v>
      </c>
      <c r="C343" s="4">
        <v>32</v>
      </c>
      <c r="D343" s="15"/>
      <c r="E343" s="6">
        <v>4</v>
      </c>
      <c r="F343" s="41">
        <v>120.4</v>
      </c>
      <c r="G343" s="41">
        <v>119.6</v>
      </c>
      <c r="H343" s="8">
        <v>28600</v>
      </c>
      <c r="I343" s="8">
        <v>63260</v>
      </c>
      <c r="J343" s="8">
        <v>97500</v>
      </c>
      <c r="K343" s="37">
        <v>18640</v>
      </c>
      <c r="L343" s="8">
        <v>40100</v>
      </c>
      <c r="M343" s="8">
        <f>H343/(F343*0.75)</f>
        <v>316.72203765227016</v>
      </c>
      <c r="N343" s="8">
        <f>I343/(F343*0.75)</f>
        <v>700.55370985603531</v>
      </c>
      <c r="O343" s="8">
        <f>J343/(F343*0.75)</f>
        <v>1079.7342192691028</v>
      </c>
      <c r="P343" s="8">
        <f>K343/(F343*0.75)</f>
        <v>206.42303433001103</v>
      </c>
      <c r="Q343" s="8">
        <f>L343/(F343*0.75)</f>
        <v>444.07530454042075</v>
      </c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ht="18.95" customHeight="1">
      <c r="A344" s="2">
        <v>69044</v>
      </c>
      <c r="B344" s="2">
        <v>2332014030</v>
      </c>
      <c r="C344" s="4">
        <v>31</v>
      </c>
      <c r="D344" s="15"/>
      <c r="E344" s="6">
        <v>4</v>
      </c>
      <c r="F344" s="41">
        <v>39.5</v>
      </c>
      <c r="G344" s="41">
        <v>38.299999999999997</v>
      </c>
      <c r="H344" s="8">
        <v>6621</v>
      </c>
      <c r="I344" s="8">
        <v>13103</v>
      </c>
      <c r="J344" s="8">
        <v>17579</v>
      </c>
      <c r="K344" s="37">
        <v>0</v>
      </c>
      <c r="L344" s="8">
        <v>2805</v>
      </c>
      <c r="M344" s="8">
        <f>H344/(F344*0.75)</f>
        <v>223.49367088607596</v>
      </c>
      <c r="N344" s="8">
        <f>I344/(F344*0.75)</f>
        <v>442.29535864978902</v>
      </c>
      <c r="O344" s="8">
        <f>J344/(F344*0.75)</f>
        <v>593.38396624472568</v>
      </c>
      <c r="P344" s="8">
        <f>K344/(F344*0.75)</f>
        <v>0</v>
      </c>
      <c r="Q344" s="8">
        <f>L344/(F344*0.75)</f>
        <v>94.683544303797461</v>
      </c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ht="18.95" customHeight="1">
      <c r="A345" s="2">
        <v>69044</v>
      </c>
      <c r="B345" s="2">
        <v>2332014040</v>
      </c>
      <c r="C345" s="4">
        <v>33</v>
      </c>
      <c r="D345" s="15"/>
      <c r="E345" s="6">
        <v>4</v>
      </c>
      <c r="F345" s="41">
        <v>5</v>
      </c>
      <c r="G345" s="41">
        <v>5</v>
      </c>
      <c r="H345" s="8">
        <v>0</v>
      </c>
      <c r="I345" s="36"/>
      <c r="J345" s="36"/>
      <c r="K345" s="38"/>
      <c r="L345" s="8"/>
      <c r="M345" s="8">
        <f>H345/(F345*0.75)</f>
        <v>0</v>
      </c>
      <c r="N345" s="8">
        <f>I345/(F345*0.75)</f>
        <v>0</v>
      </c>
      <c r="O345" s="8">
        <f>J345/(F345*0.75)</f>
        <v>0</v>
      </c>
      <c r="P345" s="8">
        <f>K345/(F345*0.75)</f>
        <v>0</v>
      </c>
      <c r="Q345" s="8">
        <f>L345/(F345*0.75)</f>
        <v>0</v>
      </c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ht="18.95" customHeight="1">
      <c r="A346" s="2">
        <v>69026</v>
      </c>
      <c r="B346" s="2">
        <v>3293113033</v>
      </c>
      <c r="C346" s="4">
        <v>34</v>
      </c>
      <c r="D346" s="15"/>
      <c r="E346" s="6">
        <v>4</v>
      </c>
      <c r="F346" s="41">
        <v>15</v>
      </c>
      <c r="G346" s="41">
        <v>15</v>
      </c>
      <c r="H346" s="8">
        <v>11741</v>
      </c>
      <c r="I346" s="8">
        <v>4527</v>
      </c>
      <c r="J346" s="8">
        <v>7365</v>
      </c>
      <c r="K346" s="37">
        <v>5784</v>
      </c>
      <c r="L346" s="8">
        <v>6292</v>
      </c>
      <c r="M346" s="8">
        <f>H346/(F346*0.75)</f>
        <v>1043.6444444444444</v>
      </c>
      <c r="N346" s="8">
        <f>I346/(F346*0.75)</f>
        <v>402.4</v>
      </c>
      <c r="O346" s="8">
        <f>J346/(F346*0.75)</f>
        <v>654.66666666666663</v>
      </c>
      <c r="P346" s="8">
        <f>K346/(F346*0.75)</f>
        <v>514.13333333333333</v>
      </c>
      <c r="Q346" s="8">
        <f>L346/(F346*0.75)</f>
        <v>559.28888888888889</v>
      </c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ht="18.95" customHeight="1">
      <c r="A347" s="2">
        <v>69026</v>
      </c>
      <c r="B347" s="2">
        <v>2301314010</v>
      </c>
      <c r="C347" s="4">
        <v>32</v>
      </c>
      <c r="D347" s="15"/>
      <c r="E347" s="6">
        <v>4</v>
      </c>
      <c r="F347" s="41">
        <v>64</v>
      </c>
      <c r="G347" s="41">
        <v>60.3</v>
      </c>
      <c r="H347" s="8">
        <v>83</v>
      </c>
      <c r="I347" s="8">
        <v>33173</v>
      </c>
      <c r="J347" s="8">
        <v>21770</v>
      </c>
      <c r="K347" s="37">
        <v>2965</v>
      </c>
      <c r="L347" s="8">
        <v>2615</v>
      </c>
      <c r="M347" s="8">
        <f>H347/(F347*0.75)</f>
        <v>1.7291666666666667</v>
      </c>
      <c r="N347" s="8">
        <f>I347/(F347*0.75)</f>
        <v>691.10416666666663</v>
      </c>
      <c r="O347" s="8">
        <f>J347/(F347*0.75)</f>
        <v>453.54166666666669</v>
      </c>
      <c r="P347" s="8">
        <f>K347/(F347*0.75)</f>
        <v>61.770833333333336</v>
      </c>
      <c r="Q347" s="8">
        <f>L347/(F347*0.75)</f>
        <v>54.479166666666664</v>
      </c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ht="18.95" customHeight="1">
      <c r="A348" s="2">
        <v>69001</v>
      </c>
      <c r="B348" s="2">
        <v>2290712010</v>
      </c>
      <c r="C348" s="4">
        <v>34</v>
      </c>
      <c r="D348" s="15"/>
      <c r="E348" s="6">
        <v>4</v>
      </c>
      <c r="F348" s="41">
        <v>17.899999999999999</v>
      </c>
      <c r="G348" s="41">
        <v>20.399999999999999</v>
      </c>
      <c r="H348" s="8">
        <v>4173</v>
      </c>
      <c r="I348" s="8">
        <v>9424</v>
      </c>
      <c r="J348" s="8">
        <v>18523</v>
      </c>
      <c r="K348" s="37">
        <v>2513</v>
      </c>
      <c r="L348" s="8"/>
      <c r="M348" s="8">
        <f>H348/(F348*0.75)</f>
        <v>310.83798882681566</v>
      </c>
      <c r="N348" s="8">
        <f>I348/(F348*0.75)</f>
        <v>701.97392923649909</v>
      </c>
      <c r="O348" s="8">
        <f>J348/(F348*0.75)</f>
        <v>1379.7392923649909</v>
      </c>
      <c r="P348" s="8">
        <f>K348/(F348*0.75)</f>
        <v>187.18808193668531</v>
      </c>
      <c r="Q348" s="8">
        <f>L348/(F348*0.75)</f>
        <v>0</v>
      </c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ht="18.95" customHeight="1">
      <c r="A349" s="2">
        <v>69001</v>
      </c>
      <c r="B349" s="2">
        <v>2290814041</v>
      </c>
      <c r="C349" s="4">
        <v>34</v>
      </c>
      <c r="D349" s="15"/>
      <c r="E349" s="6">
        <v>4</v>
      </c>
      <c r="F349" s="41">
        <v>32.700000000000003</v>
      </c>
      <c r="G349" s="41">
        <v>34.6</v>
      </c>
      <c r="H349" s="8">
        <v>12515</v>
      </c>
      <c r="I349" s="8">
        <v>25438</v>
      </c>
      <c r="J349" s="8">
        <v>34780</v>
      </c>
      <c r="K349" s="37">
        <v>5875</v>
      </c>
      <c r="L349" s="8">
        <v>117</v>
      </c>
      <c r="M349" s="8">
        <f>H349/(F349*0.75)</f>
        <v>510.29561671763503</v>
      </c>
      <c r="N349" s="8">
        <f>I349/(F349*0.75)</f>
        <v>1037.2273190621813</v>
      </c>
      <c r="O349" s="8">
        <f>J349/(F349*0.75)</f>
        <v>1418.1447502548419</v>
      </c>
      <c r="P349" s="8">
        <f>K349/(F349*0.75)</f>
        <v>239.55147808358817</v>
      </c>
      <c r="Q349" s="8">
        <f>L349/(F349*0.75)</f>
        <v>4.7706422018348622</v>
      </c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ht="18.95" customHeight="1">
      <c r="A350" s="2">
        <v>69001</v>
      </c>
      <c r="B350" s="2">
        <v>3283114040</v>
      </c>
      <c r="C350" s="4">
        <v>32</v>
      </c>
      <c r="D350" s="15"/>
      <c r="E350" s="6">
        <v>4</v>
      </c>
      <c r="F350" s="41">
        <v>24.7</v>
      </c>
      <c r="G350" s="41">
        <v>22.2</v>
      </c>
      <c r="H350" s="8">
        <v>4125</v>
      </c>
      <c r="I350" s="8">
        <v>12715</v>
      </c>
      <c r="J350" s="8">
        <v>15687</v>
      </c>
      <c r="K350" s="37">
        <v>6553</v>
      </c>
      <c r="L350" s="8">
        <v>3600</v>
      </c>
      <c r="M350" s="8">
        <f>H350/(F350*0.75)</f>
        <v>222.67206477732796</v>
      </c>
      <c r="N350" s="8">
        <f>I350/(F350*0.75)</f>
        <v>686.36977058029697</v>
      </c>
      <c r="O350" s="8">
        <f>J350/(F350*0.75)</f>
        <v>846.80161943319843</v>
      </c>
      <c r="P350" s="8">
        <f>K350/(F350*0.75)</f>
        <v>353.73819163292848</v>
      </c>
      <c r="Q350" s="8">
        <f>L350/(F350*0.75)</f>
        <v>194.33198380566802</v>
      </c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ht="18.95" customHeight="1">
      <c r="A351" s="2">
        <v>69039</v>
      </c>
      <c r="B351" s="2">
        <v>7271214040</v>
      </c>
      <c r="C351" s="4">
        <v>34</v>
      </c>
      <c r="D351" s="15"/>
      <c r="E351" s="6">
        <v>4</v>
      </c>
      <c r="F351" s="41">
        <v>111.6</v>
      </c>
      <c r="G351" s="41">
        <v>108.4</v>
      </c>
      <c r="H351" s="8">
        <v>62947</v>
      </c>
      <c r="I351" s="8">
        <v>55040</v>
      </c>
      <c r="J351" s="8">
        <v>103280</v>
      </c>
      <c r="K351" s="37">
        <v>61520</v>
      </c>
      <c r="L351" s="8">
        <v>65440</v>
      </c>
      <c r="M351" s="8">
        <f>H351/(F351*0.75)</f>
        <v>752.05495818399049</v>
      </c>
      <c r="N351" s="8">
        <f>I351/(F351*0.75)</f>
        <v>657.58661887694154</v>
      </c>
      <c r="O351" s="8">
        <f>J351/(F351*0.75)</f>
        <v>1233.9307048984469</v>
      </c>
      <c r="P351" s="8">
        <f>K351/(F351*0.75)</f>
        <v>735.00597371565118</v>
      </c>
      <c r="Q351" s="8">
        <f>L351/(F351*0.75)</f>
        <v>781.83990442054971</v>
      </c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ht="18.95" customHeight="1">
      <c r="A352" s="2">
        <v>69039</v>
      </c>
      <c r="B352" s="2">
        <v>8272511020</v>
      </c>
      <c r="C352" s="4">
        <v>33</v>
      </c>
      <c r="D352" s="15"/>
      <c r="E352" s="6">
        <v>4</v>
      </c>
      <c r="F352" s="41">
        <v>59.3</v>
      </c>
      <c r="G352" s="41">
        <v>59.3</v>
      </c>
      <c r="H352" s="8">
        <v>0</v>
      </c>
      <c r="I352" s="8">
        <v>69127</v>
      </c>
      <c r="J352" s="36">
        <v>39007</v>
      </c>
      <c r="K352" s="38">
        <v>40045</v>
      </c>
      <c r="L352" s="8">
        <v>55208</v>
      </c>
      <c r="M352" s="8">
        <f>H352/(F352*0.75)</f>
        <v>0</v>
      </c>
      <c r="N352" s="8">
        <f>I352/(F352*0.75)</f>
        <v>1554.2889263631255</v>
      </c>
      <c r="O352" s="8">
        <f>J352/(F352*0.75)</f>
        <v>877.05452501405296</v>
      </c>
      <c r="P352" s="8">
        <f>K352/(F352*0.75)</f>
        <v>900.3934794828557</v>
      </c>
      <c r="Q352" s="8">
        <f>L352/(F352*0.75)</f>
        <v>1241.3265879707703</v>
      </c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ht="18.95" customHeight="1">
      <c r="A353" s="2">
        <v>69039</v>
      </c>
      <c r="B353" s="2">
        <v>8261913000</v>
      </c>
      <c r="C353" s="4">
        <v>31</v>
      </c>
      <c r="D353" s="15"/>
      <c r="E353" s="6">
        <v>4</v>
      </c>
      <c r="F353" s="41">
        <v>156.6</v>
      </c>
      <c r="G353" s="41">
        <v>157.69999999999999</v>
      </c>
      <c r="H353" s="8">
        <v>143682</v>
      </c>
      <c r="I353" s="8">
        <v>165520</v>
      </c>
      <c r="J353" s="8">
        <v>175040</v>
      </c>
      <c r="K353" s="37">
        <v>91120</v>
      </c>
      <c r="L353" s="8">
        <v>82480</v>
      </c>
      <c r="M353" s="8">
        <f>H353/(F353*0.75)</f>
        <v>1223.3461047254152</v>
      </c>
      <c r="N353" s="8">
        <f>I353/(F353*0.75)</f>
        <v>1409.2805449127291</v>
      </c>
      <c r="O353" s="8">
        <f>J353/(F353*0.75)</f>
        <v>1490.3363133248192</v>
      </c>
      <c r="P353" s="8">
        <f>K353/(F353*0.75)</f>
        <v>775.81949765857814</v>
      </c>
      <c r="Q353" s="8">
        <f>L353/(F353*0.75)</f>
        <v>702.25627926777361</v>
      </c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ht="18.95" customHeight="1">
      <c r="A354" s="2">
        <v>68046</v>
      </c>
      <c r="B354" s="2">
        <v>7260613030</v>
      </c>
      <c r="C354" s="4">
        <v>32</v>
      </c>
      <c r="D354" s="15"/>
      <c r="E354" s="6">
        <v>4</v>
      </c>
      <c r="F354" s="41">
        <v>105.1</v>
      </c>
      <c r="G354" s="41">
        <v>103.5</v>
      </c>
      <c r="H354" s="8">
        <v>60700</v>
      </c>
      <c r="I354" s="8">
        <v>60080</v>
      </c>
      <c r="J354" s="8">
        <v>79680</v>
      </c>
      <c r="K354" s="37">
        <v>57840</v>
      </c>
      <c r="L354" s="8">
        <v>45540</v>
      </c>
      <c r="M354" s="8">
        <f>H354/(F354*0.75)</f>
        <v>770.06026006977493</v>
      </c>
      <c r="N354" s="8">
        <f>I354/(F354*0.75)</f>
        <v>762.19473517285132</v>
      </c>
      <c r="O354" s="8">
        <f>J354/(F354*0.75)</f>
        <v>1010.8468125594674</v>
      </c>
      <c r="P354" s="8">
        <f>K354/(F354*0.75)</f>
        <v>733.77735490009525</v>
      </c>
      <c r="Q354" s="8">
        <f>L354/(F354*0.75)</f>
        <v>577.73549000951482</v>
      </c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ht="18.95" customHeight="1">
      <c r="A355" s="2">
        <v>68046</v>
      </c>
      <c r="B355" s="2">
        <v>7270112000</v>
      </c>
      <c r="C355" s="4">
        <v>34</v>
      </c>
      <c r="D355" s="15"/>
      <c r="E355" s="6">
        <v>4</v>
      </c>
      <c r="F355" s="41">
        <v>113.7</v>
      </c>
      <c r="G355" s="41">
        <v>112.6</v>
      </c>
      <c r="H355" s="8">
        <v>99360</v>
      </c>
      <c r="I355" s="8">
        <v>88880</v>
      </c>
      <c r="J355" s="8">
        <v>99840</v>
      </c>
      <c r="K355" s="37">
        <v>62640</v>
      </c>
      <c r="L355" s="8">
        <v>56160</v>
      </c>
      <c r="M355" s="8">
        <f>H355/(F355*0.75)</f>
        <v>1165.1715039577837</v>
      </c>
      <c r="N355" s="8">
        <f>I355/(F355*0.75)</f>
        <v>1042.2749926707709</v>
      </c>
      <c r="O355" s="8">
        <f>J355/(F355*0.75)</f>
        <v>1170.8003518029902</v>
      </c>
      <c r="P355" s="8">
        <f>K355/(F355*0.75)</f>
        <v>734.56464379947226</v>
      </c>
      <c r="Q355" s="8">
        <f>L355/(F355*0.75)</f>
        <v>658.57519788918205</v>
      </c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ht="18.95" customHeight="1">
      <c r="A356" s="2">
        <v>69001</v>
      </c>
      <c r="B356" s="2">
        <v>3281912011</v>
      </c>
      <c r="C356" s="4">
        <v>34</v>
      </c>
      <c r="D356" s="15"/>
      <c r="E356" s="6">
        <v>4</v>
      </c>
      <c r="F356" s="41">
        <v>42.6</v>
      </c>
      <c r="G356" s="41">
        <v>41.7</v>
      </c>
      <c r="H356" s="8">
        <v>31354</v>
      </c>
      <c r="I356" s="8">
        <v>31525</v>
      </c>
      <c r="J356" s="8">
        <v>43560</v>
      </c>
      <c r="K356" s="37">
        <v>37232</v>
      </c>
      <c r="L356" s="8">
        <v>23978</v>
      </c>
      <c r="M356" s="8">
        <f>H356/(F356*0.75)</f>
        <v>981.3458528951486</v>
      </c>
      <c r="N356" s="8">
        <f>I356/(F356*0.75)</f>
        <v>986.69796557120492</v>
      </c>
      <c r="O356" s="8">
        <f>J356/(F356*0.75)</f>
        <v>1363.3802816901407</v>
      </c>
      <c r="P356" s="8">
        <f>K356/(F356*0.75)</f>
        <v>1165.3208137715178</v>
      </c>
      <c r="Q356" s="8">
        <f>L356/(F356*0.75)</f>
        <v>750.48513302034416</v>
      </c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ht="18.95" customHeight="1">
      <c r="A357" s="2">
        <v>69022</v>
      </c>
      <c r="B357" s="2">
        <v>5301414001</v>
      </c>
      <c r="C357" s="14">
        <v>36</v>
      </c>
      <c r="D357" s="15">
        <v>86</v>
      </c>
      <c r="E357" s="6">
        <v>1</v>
      </c>
      <c r="F357" s="41">
        <v>7.4</v>
      </c>
      <c r="G357" s="41">
        <v>7</v>
      </c>
      <c r="H357" s="8">
        <v>2967</v>
      </c>
      <c r="I357" s="8">
        <v>2252</v>
      </c>
      <c r="J357" s="8">
        <v>5346</v>
      </c>
      <c r="K357" s="37">
        <v>2399</v>
      </c>
      <c r="L357" s="8">
        <v>3050</v>
      </c>
      <c r="M357" s="8">
        <f>H357/(F357*0.75)</f>
        <v>534.59459459459458</v>
      </c>
      <c r="N357" s="8">
        <f>I357/(F357*0.75)</f>
        <v>405.76576576576571</v>
      </c>
      <c r="O357" s="8">
        <f>J357/(F357*0.75)</f>
        <v>963.24324324324311</v>
      </c>
      <c r="P357" s="8">
        <f>K357/(F357*0.75)</f>
        <v>432.25225225225222</v>
      </c>
      <c r="Q357" s="8">
        <f>L357/(F357*0.75)</f>
        <v>549.54954954954951</v>
      </c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ht="18.95" customHeight="1">
      <c r="A358" s="2">
        <v>69028</v>
      </c>
      <c r="B358" s="2">
        <v>7242614020</v>
      </c>
      <c r="C358" s="4">
        <v>34</v>
      </c>
      <c r="D358" s="15"/>
      <c r="E358" s="6">
        <v>4</v>
      </c>
      <c r="F358" s="41">
        <v>81.5</v>
      </c>
      <c r="G358" s="41">
        <v>90.1</v>
      </c>
      <c r="H358" s="8">
        <v>57369</v>
      </c>
      <c r="I358" s="8">
        <v>81760</v>
      </c>
      <c r="J358" s="8">
        <v>117360</v>
      </c>
      <c r="K358" s="37">
        <v>46800</v>
      </c>
      <c r="L358" s="8">
        <v>42000</v>
      </c>
      <c r="M358" s="8">
        <f>H358/(F358*0.75)</f>
        <v>938.55214723926383</v>
      </c>
      <c r="N358" s="8">
        <f>I358/(F358*0.75)</f>
        <v>1337.5869120654397</v>
      </c>
      <c r="O358" s="8">
        <f>J358/(F358*0.75)</f>
        <v>1920</v>
      </c>
      <c r="P358" s="8">
        <f>K358/(F358*0.75)</f>
        <v>765.64417177914106</v>
      </c>
      <c r="Q358" s="8">
        <f>L358/(F358*0.75)</f>
        <v>687.11656441717787</v>
      </c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ht="18.95" customHeight="1">
      <c r="A359" s="2">
        <v>69028</v>
      </c>
      <c r="B359" s="2">
        <v>7243511040</v>
      </c>
      <c r="C359" s="4">
        <v>34</v>
      </c>
      <c r="D359" s="15"/>
      <c r="E359" s="6">
        <v>4</v>
      </c>
      <c r="F359" s="41">
        <v>140.5</v>
      </c>
      <c r="G359" s="41">
        <v>140.5</v>
      </c>
      <c r="H359" s="8">
        <v>93449</v>
      </c>
      <c r="I359" s="8">
        <v>132720</v>
      </c>
      <c r="J359" s="8">
        <v>176000</v>
      </c>
      <c r="K359" s="37">
        <v>68400</v>
      </c>
      <c r="L359" s="8">
        <v>43600</v>
      </c>
      <c r="M359" s="8">
        <f>H359/(F359*0.75)</f>
        <v>886.82325029655988</v>
      </c>
      <c r="N359" s="8">
        <f>I359/(F359*0.75)</f>
        <v>1259.5017793594307</v>
      </c>
      <c r="O359" s="8">
        <f>J359/(F359*0.75)</f>
        <v>1670.2253855278766</v>
      </c>
      <c r="P359" s="8">
        <f>K359/(F359*0.75)</f>
        <v>649.11032028469754</v>
      </c>
      <c r="Q359" s="8">
        <f>L359/(F359*0.75)</f>
        <v>413.76037959667855</v>
      </c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ht="18.95" customHeight="1">
      <c r="A360" s="2">
        <v>69028</v>
      </c>
      <c r="B360" s="25">
        <v>8252611020</v>
      </c>
      <c r="C360" s="14">
        <v>36</v>
      </c>
      <c r="D360" s="15">
        <v>86</v>
      </c>
      <c r="E360" s="6">
        <v>2</v>
      </c>
      <c r="F360" s="41">
        <v>7</v>
      </c>
      <c r="G360" s="41">
        <v>7</v>
      </c>
      <c r="H360" s="8">
        <v>496</v>
      </c>
      <c r="I360" s="8">
        <v>772</v>
      </c>
      <c r="J360" s="8">
        <v>1278</v>
      </c>
      <c r="K360" s="37">
        <v>449</v>
      </c>
      <c r="L360" s="8">
        <v>348</v>
      </c>
      <c r="M360" s="8">
        <f>H360/(F360*0.75)</f>
        <v>94.476190476190482</v>
      </c>
      <c r="N360" s="8">
        <f>I360/(F360*0.75)</f>
        <v>147.04761904761904</v>
      </c>
      <c r="O360" s="8">
        <f>J360/(F360*0.75)</f>
        <v>243.42857142857142</v>
      </c>
      <c r="P360" s="8">
        <f>K360/(F360*0.75)</f>
        <v>85.523809523809518</v>
      </c>
      <c r="Q360" s="8">
        <f>L360/(F360*0.75)</f>
        <v>66.285714285714292</v>
      </c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ht="18.95" customHeight="1">
      <c r="A361" s="2">
        <v>69028</v>
      </c>
      <c r="B361" s="2">
        <v>7243513025</v>
      </c>
      <c r="C361" s="4">
        <v>34</v>
      </c>
      <c r="D361" s="15"/>
      <c r="E361" s="6">
        <v>4</v>
      </c>
      <c r="F361" s="41">
        <v>63.5</v>
      </c>
      <c r="G361" s="41">
        <v>63.5</v>
      </c>
      <c r="H361" s="8">
        <v>38928</v>
      </c>
      <c r="I361" s="8">
        <v>50993</v>
      </c>
      <c r="J361" s="8">
        <v>80166</v>
      </c>
      <c r="K361" s="37">
        <v>32317</v>
      </c>
      <c r="L361" s="8">
        <v>16031</v>
      </c>
      <c r="M361" s="8">
        <f>H361/(F361*0.75)</f>
        <v>817.38582677165357</v>
      </c>
      <c r="N361" s="8">
        <f>I361/(F361*0.75)</f>
        <v>1070.7191601049869</v>
      </c>
      <c r="O361" s="8">
        <f>J361/(F361*0.75)</f>
        <v>1683.275590551181</v>
      </c>
      <c r="P361" s="8">
        <f>K361/(F361*0.75)</f>
        <v>678.57217847769027</v>
      </c>
      <c r="Q361" s="8">
        <f>L361/(F361*0.75)</f>
        <v>336.60892388451441</v>
      </c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ht="18.95" customHeight="1">
      <c r="A362" s="2">
        <v>69028</v>
      </c>
      <c r="B362" s="2">
        <v>7243513035</v>
      </c>
      <c r="C362" s="4">
        <v>34</v>
      </c>
      <c r="D362" s="15"/>
      <c r="E362" s="6">
        <v>4</v>
      </c>
      <c r="F362" s="41">
        <v>67.3</v>
      </c>
      <c r="G362" s="41">
        <v>64.900000000000006</v>
      </c>
      <c r="H362" s="8">
        <v>36654</v>
      </c>
      <c r="I362" s="8">
        <v>47648</v>
      </c>
      <c r="J362" s="8">
        <v>73751</v>
      </c>
      <c r="K362" s="37">
        <v>28151</v>
      </c>
      <c r="L362" s="8">
        <v>16923</v>
      </c>
      <c r="M362" s="8">
        <f>H362/(F362*0.75)</f>
        <v>726.18127786032699</v>
      </c>
      <c r="N362" s="8">
        <f>I362/(F362*0.75)</f>
        <v>943.99207528479451</v>
      </c>
      <c r="O362" s="8">
        <f>J362/(F362*0.75)</f>
        <v>1461.1391778107975</v>
      </c>
      <c r="P362" s="8">
        <f>K362/(F362*0.75)</f>
        <v>557.72164437840524</v>
      </c>
      <c r="Q362" s="8">
        <f>L362/(F362*0.75)</f>
        <v>335.27488855869245</v>
      </c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ht="18.95" customHeight="1">
      <c r="A363" s="2">
        <v>69028</v>
      </c>
      <c r="B363" s="2">
        <v>7242614010</v>
      </c>
      <c r="C363" s="4">
        <v>34</v>
      </c>
      <c r="D363" s="15"/>
      <c r="E363" s="6">
        <v>4</v>
      </c>
      <c r="F363" s="41">
        <v>119.1</v>
      </c>
      <c r="G363" s="41">
        <v>122.3</v>
      </c>
      <c r="H363" s="8">
        <v>72720</v>
      </c>
      <c r="I363" s="8">
        <v>82480</v>
      </c>
      <c r="J363" s="8">
        <v>143120</v>
      </c>
      <c r="K363" s="37">
        <v>38320</v>
      </c>
      <c r="L363" s="8">
        <v>41360</v>
      </c>
      <c r="M363" s="8">
        <f>H363/(F363*0.75)</f>
        <v>814.10579345088172</v>
      </c>
      <c r="N363" s="8">
        <f>I363/(F363*0.75)</f>
        <v>923.36971732437735</v>
      </c>
      <c r="O363" s="8">
        <f>J363/(F363*0.75)</f>
        <v>1602.2390148334734</v>
      </c>
      <c r="P363" s="8">
        <f>K363/(F363*0.75)</f>
        <v>428.99524209347891</v>
      </c>
      <c r="Q363" s="8">
        <f>L363/(F363*0.75)</f>
        <v>463.02826756227267</v>
      </c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ht="18.95" customHeight="1">
      <c r="A364" s="2">
        <v>69022</v>
      </c>
      <c r="B364" s="2">
        <v>6272214000</v>
      </c>
      <c r="C364" s="4">
        <v>36</v>
      </c>
      <c r="D364" s="15"/>
      <c r="E364" s="6">
        <v>4</v>
      </c>
      <c r="F364" s="41">
        <v>14.5</v>
      </c>
      <c r="G364" s="41">
        <v>14.5</v>
      </c>
      <c r="H364" s="8">
        <v>3316</v>
      </c>
      <c r="I364" s="8">
        <v>2742</v>
      </c>
      <c r="J364" s="8">
        <v>5365</v>
      </c>
      <c r="K364" s="37">
        <v>4087</v>
      </c>
      <c r="L364" s="8">
        <v>3931</v>
      </c>
      <c r="M364" s="8">
        <f>H364/(F364*0.75)</f>
        <v>304.91954022988506</v>
      </c>
      <c r="N364" s="8">
        <f>I364/(F364*0.75)</f>
        <v>252.13793103448276</v>
      </c>
      <c r="O364" s="8">
        <f>J364/(F364*0.75)</f>
        <v>493.33333333333331</v>
      </c>
      <c r="P364" s="8">
        <f>K364/(F364*0.75)</f>
        <v>375.81609195402297</v>
      </c>
      <c r="Q364" s="8">
        <f>L364/(F364*0.75)</f>
        <v>361.4712643678161</v>
      </c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ht="18.95" customHeight="1">
      <c r="A365" s="2">
        <v>69022</v>
      </c>
      <c r="B365" s="2">
        <v>6271513020</v>
      </c>
      <c r="C365" s="4">
        <v>34</v>
      </c>
      <c r="D365" s="15"/>
      <c r="E365" s="6">
        <v>4</v>
      </c>
      <c r="F365" s="41">
        <v>86.1</v>
      </c>
      <c r="G365" s="41">
        <v>84.5</v>
      </c>
      <c r="H365" s="8">
        <v>42040</v>
      </c>
      <c r="I365" s="8">
        <v>42880</v>
      </c>
      <c r="J365" s="8">
        <v>58620</v>
      </c>
      <c r="K365" s="37">
        <v>37680</v>
      </c>
      <c r="L365" s="8">
        <v>31160</v>
      </c>
      <c r="M365" s="8">
        <f>H365/(F365*0.75)</f>
        <v>651.02593883081704</v>
      </c>
      <c r="N365" s="8">
        <f>I365/(F365*0.75)</f>
        <v>664.03406891211785</v>
      </c>
      <c r="O365" s="8">
        <f>J365/(F365*0.75)</f>
        <v>907.78164924506405</v>
      </c>
      <c r="P365" s="8">
        <f>K365/(F365*0.75)</f>
        <v>583.50754936120802</v>
      </c>
      <c r="Q365" s="8">
        <f>L365/(F365*0.75)</f>
        <v>482.53968253968264</v>
      </c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ht="18.95" customHeight="1">
      <c r="A366" s="2">
        <v>69001</v>
      </c>
      <c r="B366" s="2">
        <v>4301113000</v>
      </c>
      <c r="C366" s="4">
        <v>34</v>
      </c>
      <c r="D366" s="15"/>
      <c r="E366" s="6">
        <v>4</v>
      </c>
      <c r="F366" s="41">
        <v>136.19999999999999</v>
      </c>
      <c r="G366" s="41">
        <v>136.19999999999999</v>
      </c>
      <c r="H366" s="8">
        <v>91220</v>
      </c>
      <c r="I366" s="8">
        <v>153440</v>
      </c>
      <c r="J366" s="8">
        <v>177120</v>
      </c>
      <c r="K366" s="37">
        <v>62160</v>
      </c>
      <c r="L366" s="8">
        <v>80800</v>
      </c>
      <c r="M366" s="8">
        <f>H366/(F366*0.75)</f>
        <v>893.00048947626044</v>
      </c>
      <c r="N366" s="8">
        <f>I366/(F366*0.75)</f>
        <v>1502.1047479197259</v>
      </c>
      <c r="O366" s="8">
        <f>J366/(F366*0.75)</f>
        <v>1733.9207048458152</v>
      </c>
      <c r="P366" s="8">
        <f>K366/(F366*0.75)</f>
        <v>608.5168869309839</v>
      </c>
      <c r="Q366" s="8">
        <f>L366/(F366*0.75)</f>
        <v>790.99363680861484</v>
      </c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ht="18.95" customHeight="1">
      <c r="A367" s="2">
        <v>69001</v>
      </c>
      <c r="B367" s="2">
        <v>4291813030</v>
      </c>
      <c r="C367" s="4">
        <v>34</v>
      </c>
      <c r="D367" s="5"/>
      <c r="E367" s="6">
        <v>4</v>
      </c>
      <c r="F367" s="41">
        <v>81.5</v>
      </c>
      <c r="G367" s="41">
        <v>83.7</v>
      </c>
      <c r="H367" s="8">
        <v>30419</v>
      </c>
      <c r="I367" s="8">
        <v>60560</v>
      </c>
      <c r="J367" s="8">
        <v>85120</v>
      </c>
      <c r="K367" s="37"/>
      <c r="L367" s="8"/>
      <c r="M367" s="8">
        <f>H367/(F367*0.75)</f>
        <v>497.65235173824129</v>
      </c>
      <c r="N367" s="8">
        <f>I367/(F367*0.75)</f>
        <v>990.7566462167689</v>
      </c>
      <c r="O367" s="8">
        <f>J367/(F367*0.75)</f>
        <v>1392.556237218814</v>
      </c>
      <c r="P367" s="8">
        <f>K367/(F367*0.75)</f>
        <v>0</v>
      </c>
      <c r="Q367" s="8">
        <f>L367/(F367*0.75)</f>
        <v>0</v>
      </c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ht="18.95" customHeight="1">
      <c r="A368" s="2">
        <v>69001</v>
      </c>
      <c r="B368" s="2">
        <v>4301313000</v>
      </c>
      <c r="C368" s="4">
        <v>34</v>
      </c>
      <c r="D368" s="15"/>
      <c r="E368" s="6">
        <v>4</v>
      </c>
      <c r="F368" s="41">
        <v>84.2</v>
      </c>
      <c r="G368" s="41">
        <v>84.2</v>
      </c>
      <c r="H368" s="8">
        <v>48100</v>
      </c>
      <c r="I368" s="8">
        <v>94060</v>
      </c>
      <c r="J368" s="8">
        <v>117440</v>
      </c>
      <c r="K368" s="37">
        <v>67840</v>
      </c>
      <c r="L368" s="8">
        <v>67840</v>
      </c>
      <c r="M368" s="8">
        <f>H368/(F368*0.75)</f>
        <v>761.67854315122713</v>
      </c>
      <c r="N368" s="8">
        <f>I368/(F368*0.75)</f>
        <v>1489.4695170229611</v>
      </c>
      <c r="O368" s="8">
        <f>J368/(F368*0.75)</f>
        <v>1859.6991290577987</v>
      </c>
      <c r="P368" s="8">
        <f>K368/(F368*0.75)</f>
        <v>1074.2676167854315</v>
      </c>
      <c r="Q368" s="8">
        <f>L368/(F368*0.75)</f>
        <v>1074.2676167854315</v>
      </c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ht="18.95" customHeight="1">
      <c r="A369" s="2">
        <v>69001</v>
      </c>
      <c r="B369" s="2">
        <v>4302312040</v>
      </c>
      <c r="C369" s="4">
        <v>34</v>
      </c>
      <c r="D369" s="15"/>
      <c r="E369" s="6">
        <v>4</v>
      </c>
      <c r="F369" s="41">
        <v>133.80000000000001</v>
      </c>
      <c r="G369" s="41">
        <v>124.7</v>
      </c>
      <c r="H369" s="8">
        <v>79534</v>
      </c>
      <c r="I369" s="8">
        <v>141360</v>
      </c>
      <c r="J369" s="8">
        <v>180360</v>
      </c>
      <c r="K369" s="37">
        <v>163920</v>
      </c>
      <c r="L369" s="8">
        <v>139280</v>
      </c>
      <c r="M369" s="8">
        <f>H369/(F369*0.75)</f>
        <v>792.56601893373193</v>
      </c>
      <c r="N369" s="8">
        <f>I369/(F369*0.75)</f>
        <v>1408.6696562032885</v>
      </c>
      <c r="O369" s="8">
        <f>J369/(F369*0.75)</f>
        <v>1797.3094170403585</v>
      </c>
      <c r="P369" s="8">
        <f>K369/(F369*0.75)</f>
        <v>1633.4828101644243</v>
      </c>
      <c r="Q369" s="8">
        <f>L369/(F369*0.75)</f>
        <v>1387.942202291978</v>
      </c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ht="18.95" customHeight="1">
      <c r="A370" s="2">
        <v>69001</v>
      </c>
      <c r="B370" s="2">
        <v>3290813010</v>
      </c>
      <c r="C370" s="4">
        <v>34</v>
      </c>
      <c r="D370" s="15"/>
      <c r="E370" s="6">
        <v>4</v>
      </c>
      <c r="F370" s="41">
        <v>35.200000000000003</v>
      </c>
      <c r="G370" s="41">
        <v>35.799999999999997</v>
      </c>
      <c r="H370" s="8">
        <v>18013</v>
      </c>
      <c r="I370" s="8">
        <v>27468</v>
      </c>
      <c r="J370" s="8">
        <v>36824</v>
      </c>
      <c r="K370" s="37">
        <v>15938</v>
      </c>
      <c r="L370" s="8">
        <v>6043</v>
      </c>
      <c r="M370" s="8">
        <f>H370/(F370*0.75)</f>
        <v>682.31060606060601</v>
      </c>
      <c r="N370" s="8">
        <f>I370/(F370*0.75)</f>
        <v>1040.4545454545453</v>
      </c>
      <c r="O370" s="8">
        <f>J370/(F370*0.75)</f>
        <v>1394.8484848484848</v>
      </c>
      <c r="P370" s="8">
        <f>K370/(F370*0.75)</f>
        <v>603.71212121212113</v>
      </c>
      <c r="Q370" s="8">
        <f>L370/(F370*0.75)</f>
        <v>228.90151515151513</v>
      </c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ht="18.95" customHeight="1">
      <c r="A371" s="2">
        <v>69001</v>
      </c>
      <c r="B371" s="2">
        <v>3291714021</v>
      </c>
      <c r="C371" s="4">
        <v>34</v>
      </c>
      <c r="D371" s="15"/>
      <c r="E371" s="6">
        <v>4</v>
      </c>
      <c r="F371" s="41">
        <v>50.7</v>
      </c>
      <c r="G371" s="41">
        <v>51.3</v>
      </c>
      <c r="H371" s="8">
        <v>25298</v>
      </c>
      <c r="I371" s="8">
        <v>52560</v>
      </c>
      <c r="J371" s="8">
        <v>62778</v>
      </c>
      <c r="K371" s="37">
        <v>37483</v>
      </c>
      <c r="L371" s="8">
        <v>23546</v>
      </c>
      <c r="M371" s="8">
        <f>H371/(F371*0.75)</f>
        <v>665.29914529914515</v>
      </c>
      <c r="N371" s="8">
        <f>I371/(F371*0.75)</f>
        <v>1382.248520710059</v>
      </c>
      <c r="O371" s="8">
        <f>J371/(F371*0.75)</f>
        <v>1650.9664694280077</v>
      </c>
      <c r="P371" s="8">
        <f>K371/(F371*0.75)</f>
        <v>985.74621959237334</v>
      </c>
      <c r="Q371" s="8">
        <f>L371/(F371*0.75)</f>
        <v>619.22419460880985</v>
      </c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ht="18.95" customHeight="1">
      <c r="A372" s="2">
        <v>69001</v>
      </c>
      <c r="B372" s="2">
        <v>4293111000</v>
      </c>
      <c r="C372" s="4">
        <v>34</v>
      </c>
      <c r="D372" s="15"/>
      <c r="E372" s="6">
        <v>4</v>
      </c>
      <c r="F372" s="41">
        <v>62.5</v>
      </c>
      <c r="G372" s="41">
        <v>60.7</v>
      </c>
      <c r="H372" s="8">
        <v>25429</v>
      </c>
      <c r="I372" s="8">
        <v>49190</v>
      </c>
      <c r="J372" s="8">
        <v>68195</v>
      </c>
      <c r="K372" s="37">
        <v>25899</v>
      </c>
      <c r="L372" s="8">
        <v>20149</v>
      </c>
      <c r="M372" s="8">
        <f>H372/(F372*0.75)</f>
        <v>542.4853333333333</v>
      </c>
      <c r="N372" s="8">
        <f>I372/(F372*0.75)</f>
        <v>1049.3866666666668</v>
      </c>
      <c r="O372" s="8">
        <f>J372/(F372*0.75)</f>
        <v>1454.8266666666666</v>
      </c>
      <c r="P372" s="8">
        <f>K372/(F372*0.75)</f>
        <v>552.51199999999994</v>
      </c>
      <c r="Q372" s="8">
        <f>L372/(F372*0.75)</f>
        <v>429.84533333333331</v>
      </c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ht="18.95" customHeight="1">
      <c r="A373" s="2">
        <v>69001</v>
      </c>
      <c r="B373" s="2">
        <v>3290814010</v>
      </c>
      <c r="C373" s="4">
        <v>34</v>
      </c>
      <c r="D373" s="15"/>
      <c r="E373" s="6">
        <v>4</v>
      </c>
      <c r="F373" s="41">
        <v>21</v>
      </c>
      <c r="G373" s="41">
        <v>21</v>
      </c>
      <c r="H373" s="8">
        <v>168</v>
      </c>
      <c r="I373" s="8">
        <v>334</v>
      </c>
      <c r="J373" s="8">
        <v>336</v>
      </c>
      <c r="K373" s="37">
        <v>261</v>
      </c>
      <c r="L373" s="8">
        <v>168</v>
      </c>
      <c r="M373" s="8">
        <f>H373/(F373*0.75)</f>
        <v>10.666666666666666</v>
      </c>
      <c r="N373" s="8">
        <f>I373/(F373*0.75)</f>
        <v>21.206349206349206</v>
      </c>
      <c r="O373" s="8">
        <f>J373/(F373*0.75)</f>
        <v>21.333333333333332</v>
      </c>
      <c r="P373" s="8">
        <f>K373/(F373*0.75)</f>
        <v>16.571428571428573</v>
      </c>
      <c r="Q373" s="8">
        <f>L373/(F373*0.75)</f>
        <v>10.666666666666666</v>
      </c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ht="18.95" customHeight="1">
      <c r="A374" s="2">
        <v>69001</v>
      </c>
      <c r="B374" s="2">
        <v>3291713030</v>
      </c>
      <c r="C374" s="4">
        <v>34</v>
      </c>
      <c r="D374" s="15"/>
      <c r="E374" s="6">
        <v>4</v>
      </c>
      <c r="F374" s="41">
        <v>34.6</v>
      </c>
      <c r="G374" s="41">
        <v>35</v>
      </c>
      <c r="H374" s="8">
        <v>9826</v>
      </c>
      <c r="I374" s="8">
        <v>24738</v>
      </c>
      <c r="J374" s="8">
        <v>40702</v>
      </c>
      <c r="K374" s="37"/>
      <c r="L374" s="8"/>
      <c r="M374" s="8">
        <f>H374/(F374*0.75)</f>
        <v>378.65125240847777</v>
      </c>
      <c r="N374" s="8">
        <f>I374/(F374*0.75)</f>
        <v>953.29479768786121</v>
      </c>
      <c r="O374" s="8">
        <f>J374/(F374*0.75)</f>
        <v>1568.4778420038533</v>
      </c>
      <c r="P374" s="8">
        <f>K374/(F374*0.75)</f>
        <v>0</v>
      </c>
      <c r="Q374" s="8">
        <f>L374/(F374*0.75)</f>
        <v>0</v>
      </c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ht="18.95" customHeight="1">
      <c r="A375" s="2">
        <v>69001</v>
      </c>
      <c r="B375" s="2">
        <v>3291714020</v>
      </c>
      <c r="C375" s="4">
        <v>34</v>
      </c>
      <c r="D375" s="15"/>
      <c r="E375" s="6">
        <v>4</v>
      </c>
      <c r="F375" s="41">
        <v>55.1</v>
      </c>
      <c r="G375" s="41">
        <v>55.2</v>
      </c>
      <c r="H375" s="8">
        <v>16480</v>
      </c>
      <c r="I375" s="8">
        <v>40480</v>
      </c>
      <c r="J375" s="8">
        <v>66960</v>
      </c>
      <c r="K375" s="37">
        <v>41920</v>
      </c>
      <c r="L375" s="8">
        <v>19040</v>
      </c>
      <c r="M375" s="8">
        <f>H375/(F375*0.75)</f>
        <v>398.79007864488807</v>
      </c>
      <c r="N375" s="8">
        <f>I375/(F375*0.75)</f>
        <v>979.55232909860854</v>
      </c>
      <c r="O375" s="8">
        <f>J375/(F375*0.75)</f>
        <v>1620.3266787658802</v>
      </c>
      <c r="P375" s="8">
        <f>K375/(F375*0.75)</f>
        <v>1014.3980641258318</v>
      </c>
      <c r="Q375" s="8">
        <f>L375/(F375*0.75)</f>
        <v>460.73805202661822</v>
      </c>
      <c r="R375" s="21">
        <f>G380</f>
        <v>75.7</v>
      </c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ht="18.95" customHeight="1">
      <c r="A376" s="2">
        <v>69001</v>
      </c>
      <c r="B376" s="2">
        <v>3291713011</v>
      </c>
      <c r="C376" s="4">
        <v>34</v>
      </c>
      <c r="D376" s="5"/>
      <c r="E376" s="6">
        <v>4</v>
      </c>
      <c r="F376" s="41">
        <v>7</v>
      </c>
      <c r="G376" s="41">
        <v>7</v>
      </c>
      <c r="H376" s="8">
        <v>1023</v>
      </c>
      <c r="I376" s="8">
        <v>2350</v>
      </c>
      <c r="J376" s="8">
        <v>3669</v>
      </c>
      <c r="K376" s="37">
        <v>2144</v>
      </c>
      <c r="L376" s="8">
        <v>518</v>
      </c>
      <c r="M376" s="8">
        <f>H376/(F376*0.75)</f>
        <v>194.85714285714286</v>
      </c>
      <c r="N376" s="8">
        <f>I376/(F376*0.75)</f>
        <v>447.61904761904759</v>
      </c>
      <c r="O376" s="8">
        <f>J376/(F376*0.75)</f>
        <v>698.85714285714289</v>
      </c>
      <c r="P376" s="8">
        <f>K376/(F376*0.75)</f>
        <v>408.38095238095241</v>
      </c>
      <c r="Q376" s="8">
        <f>L376/(F376*0.75)</f>
        <v>98.666666666666671</v>
      </c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ht="18.95" customHeight="1">
      <c r="A377" s="2">
        <v>69001</v>
      </c>
      <c r="B377" s="2">
        <v>3290611000</v>
      </c>
      <c r="C377" s="4">
        <v>32</v>
      </c>
      <c r="D377" s="15"/>
      <c r="E377" s="6">
        <v>4</v>
      </c>
      <c r="F377" s="41">
        <v>95.2</v>
      </c>
      <c r="G377" s="41">
        <v>96.7</v>
      </c>
      <c r="H377" s="8">
        <v>57048</v>
      </c>
      <c r="I377" s="8">
        <v>64440</v>
      </c>
      <c r="J377" s="8">
        <v>98760</v>
      </c>
      <c r="K377" s="37">
        <v>37860</v>
      </c>
      <c r="L377" s="8">
        <v>34720</v>
      </c>
      <c r="M377" s="8">
        <f>H377/(F377*0.75)</f>
        <v>798.99159663865544</v>
      </c>
      <c r="N377" s="8">
        <f>I377/(F377*0.75)</f>
        <v>902.52100840336129</v>
      </c>
      <c r="O377" s="8">
        <f>J377/(F377*0.75)</f>
        <v>1383.1932773109243</v>
      </c>
      <c r="P377" s="8">
        <f>K377/(F377*0.75)</f>
        <v>530.25210084033608</v>
      </c>
      <c r="Q377" s="8">
        <f>L377/(F377*0.75)</f>
        <v>486.27450980392155</v>
      </c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ht="18.95" customHeight="1">
      <c r="A378" s="2">
        <v>69001</v>
      </c>
      <c r="B378" s="2">
        <v>4290612000</v>
      </c>
      <c r="C378" s="4">
        <v>34</v>
      </c>
      <c r="D378" s="15"/>
      <c r="E378" s="6">
        <v>4</v>
      </c>
      <c r="F378" s="41">
        <v>22.5</v>
      </c>
      <c r="G378" s="41">
        <v>22.5</v>
      </c>
      <c r="H378" s="8">
        <v>5</v>
      </c>
      <c r="I378" s="8">
        <v>9280</v>
      </c>
      <c r="J378" s="8">
        <v>22829</v>
      </c>
      <c r="K378" s="37"/>
      <c r="L378" s="8"/>
      <c r="M378" s="8">
        <f>H378/(F378*0.75)</f>
        <v>0.29629629629629628</v>
      </c>
      <c r="N378" s="8">
        <f>I378/(F378*0.75)</f>
        <v>549.92592592592598</v>
      </c>
      <c r="O378" s="8">
        <f>J378/(F378*0.75)</f>
        <v>1352.8296296296296</v>
      </c>
      <c r="P378" s="8">
        <f>K378/(F378*0.75)</f>
        <v>0</v>
      </c>
      <c r="Q378" s="8">
        <f>L378/(F378*0.75)</f>
        <v>0</v>
      </c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ht="18.95" customHeight="1">
      <c r="A379" s="2">
        <v>69001</v>
      </c>
      <c r="B379" s="2">
        <v>4290613020</v>
      </c>
      <c r="C379" s="4">
        <v>34</v>
      </c>
      <c r="D379" s="15"/>
      <c r="E379" s="6">
        <v>4</v>
      </c>
      <c r="F379" s="41">
        <v>22.2</v>
      </c>
      <c r="G379" s="41">
        <v>22.2</v>
      </c>
      <c r="H379" s="8">
        <v>13881</v>
      </c>
      <c r="I379" s="8">
        <v>10320</v>
      </c>
      <c r="J379" s="8">
        <v>20370</v>
      </c>
      <c r="K379" s="37"/>
      <c r="L379" s="8"/>
      <c r="M379" s="8">
        <f>H379/(F379*0.75)</f>
        <v>833.69369369369372</v>
      </c>
      <c r="N379" s="8">
        <f>I379/(F379*0.75)</f>
        <v>619.81981981981983</v>
      </c>
      <c r="O379" s="8">
        <f>J379/(F379*0.75)</f>
        <v>1223.4234234234236</v>
      </c>
      <c r="P379" s="8">
        <f>K379/(F379*0.75)</f>
        <v>0</v>
      </c>
      <c r="Q379" s="8">
        <f>L379/(F379*0.75)</f>
        <v>0</v>
      </c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ht="18.95" customHeight="1">
      <c r="A380" s="2">
        <v>69001</v>
      </c>
      <c r="B380" s="2">
        <v>4290614000</v>
      </c>
      <c r="C380" s="4">
        <v>32</v>
      </c>
      <c r="D380" s="15"/>
      <c r="E380" s="6">
        <v>4</v>
      </c>
      <c r="F380" s="41">
        <v>74.2</v>
      </c>
      <c r="G380" s="41">
        <v>75.7</v>
      </c>
      <c r="H380" s="8">
        <v>19142</v>
      </c>
      <c r="I380" s="8">
        <v>31597</v>
      </c>
      <c r="J380" s="8">
        <v>49879</v>
      </c>
      <c r="K380" s="37">
        <v>28145</v>
      </c>
      <c r="L380" s="8">
        <v>38178</v>
      </c>
      <c r="M380" s="8">
        <f>H380/(F380*0.75)</f>
        <v>343.97124887690921</v>
      </c>
      <c r="N380" s="8">
        <f>I380/(F380*0.75)</f>
        <v>567.78077268643301</v>
      </c>
      <c r="O380" s="8">
        <f>J380/(F380*0.75)</f>
        <v>896.29829290206635</v>
      </c>
      <c r="P380" s="8">
        <f>K380/(F380*0.75)</f>
        <v>505.7502246181491</v>
      </c>
      <c r="Q380" s="8">
        <f>L380/(F380*0.75)</f>
        <v>686.0377358490565</v>
      </c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ht="18.95" customHeight="1">
      <c r="A381" s="2">
        <v>69024</v>
      </c>
      <c r="B381" s="2">
        <v>3313013040</v>
      </c>
      <c r="C381" s="4">
        <v>31</v>
      </c>
      <c r="D381" s="15"/>
      <c r="E381" s="6">
        <v>4</v>
      </c>
      <c r="F381" s="41">
        <v>41.7</v>
      </c>
      <c r="G381" s="41">
        <v>41.2</v>
      </c>
      <c r="H381" s="8">
        <v>18054</v>
      </c>
      <c r="I381" s="8">
        <v>34390</v>
      </c>
      <c r="J381" s="42">
        <v>42051</v>
      </c>
      <c r="K381" s="37">
        <v>28151</v>
      </c>
      <c r="L381" s="8">
        <v>23380</v>
      </c>
      <c r="M381" s="8">
        <f>H381/(F381*0.75)</f>
        <v>577.26618705035969</v>
      </c>
      <c r="N381" s="8">
        <f>I381/(F381*0.75)</f>
        <v>1099.6003197442046</v>
      </c>
      <c r="O381" s="8">
        <f>J381/(F381*0.75)</f>
        <v>1344.556354916067</v>
      </c>
      <c r="P381" s="8">
        <f>K381/(F381*0.75)</f>
        <v>900.11191047162265</v>
      </c>
      <c r="Q381" s="8">
        <f>L381/(F381*0.75)</f>
        <v>747.56195043964829</v>
      </c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ht="18.95" customHeight="1">
      <c r="A382" s="2">
        <v>69044</v>
      </c>
      <c r="B382" s="2">
        <v>2353214000</v>
      </c>
      <c r="C382" s="14">
        <v>36</v>
      </c>
      <c r="D382" s="15">
        <v>86</v>
      </c>
      <c r="E382" s="6">
        <v>1</v>
      </c>
      <c r="F382" s="41">
        <v>5</v>
      </c>
      <c r="G382" s="41">
        <v>5</v>
      </c>
      <c r="H382" s="8">
        <v>708</v>
      </c>
      <c r="I382" s="8">
        <v>883</v>
      </c>
      <c r="J382" s="42">
        <v>1575</v>
      </c>
      <c r="K382" s="37">
        <v>965</v>
      </c>
      <c r="L382" s="8">
        <v>733</v>
      </c>
      <c r="M382" s="8">
        <f>H382/(F382*0.75)</f>
        <v>188.8</v>
      </c>
      <c r="N382" s="8">
        <f>I382/(F382*0.75)</f>
        <v>235.46666666666667</v>
      </c>
      <c r="O382" s="8">
        <f>J382/(F382*0.75)</f>
        <v>420</v>
      </c>
      <c r="P382" s="8">
        <f>K382/(F382*0.75)</f>
        <v>257.33333333333331</v>
      </c>
      <c r="Q382" s="8">
        <f>L382/(F382*0.75)</f>
        <v>195.46666666666667</v>
      </c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ht="18.95" customHeight="1">
      <c r="A383" s="2">
        <v>69001</v>
      </c>
      <c r="B383" s="2">
        <v>3312311001</v>
      </c>
      <c r="C383" s="4">
        <v>33</v>
      </c>
      <c r="D383" s="15"/>
      <c r="E383" s="6">
        <v>4</v>
      </c>
      <c r="F383" s="41">
        <v>28.2</v>
      </c>
      <c r="G383" s="41">
        <v>28.2</v>
      </c>
      <c r="H383" s="8">
        <v>0</v>
      </c>
      <c r="I383" s="36"/>
      <c r="J383" s="36"/>
      <c r="K383" s="38"/>
      <c r="L383" s="8"/>
      <c r="M383" s="8">
        <f>H383/(F383*0.75)</f>
        <v>0</v>
      </c>
      <c r="N383" s="8">
        <f>I383/(F383*0.75)</f>
        <v>0</v>
      </c>
      <c r="O383" s="8">
        <f>J383/(F383*0.75)</f>
        <v>0</v>
      </c>
      <c r="P383" s="8">
        <f>K383/(F383*0.75)</f>
        <v>0</v>
      </c>
      <c r="Q383" s="8">
        <f>L383/(F383*0.75)</f>
        <v>0</v>
      </c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ht="18.95" customHeight="1">
      <c r="A384" s="2">
        <v>69001</v>
      </c>
      <c r="B384" s="2">
        <v>3301212010</v>
      </c>
      <c r="C384" s="4">
        <v>34</v>
      </c>
      <c r="D384" s="15"/>
      <c r="E384" s="6">
        <v>4</v>
      </c>
      <c r="F384" s="41">
        <v>51.8</v>
      </c>
      <c r="G384" s="41">
        <v>53.4</v>
      </c>
      <c r="H384" s="8">
        <v>29480</v>
      </c>
      <c r="I384" s="8">
        <v>42940</v>
      </c>
      <c r="J384" s="8">
        <v>78360</v>
      </c>
      <c r="K384" s="37">
        <v>44780</v>
      </c>
      <c r="L384" s="8">
        <v>39940</v>
      </c>
      <c r="M384" s="8">
        <f>H384/(F384*0.75)</f>
        <v>758.81595881595888</v>
      </c>
      <c r="N384" s="8">
        <f>I384/(F384*0.75)</f>
        <v>1105.2767052767053</v>
      </c>
      <c r="O384" s="8">
        <f>J384/(F384*0.75)</f>
        <v>2016.9884169884174</v>
      </c>
      <c r="P384" s="8">
        <f>K384/(F384*0.75)</f>
        <v>1152.6383526383529</v>
      </c>
      <c r="Q384" s="8">
        <f>L384/(F384*0.75)</f>
        <v>1028.0566280566281</v>
      </c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ht="18.95" customHeight="1">
      <c r="A385" s="2">
        <v>69029</v>
      </c>
      <c r="B385" s="2">
        <v>8263311030</v>
      </c>
      <c r="C385" s="4">
        <v>34</v>
      </c>
      <c r="D385" s="15"/>
      <c r="E385" s="6">
        <v>4</v>
      </c>
      <c r="F385" s="41">
        <v>101.9</v>
      </c>
      <c r="G385" s="41">
        <v>101.9</v>
      </c>
      <c r="H385" s="8">
        <v>77280</v>
      </c>
      <c r="I385" s="8">
        <v>90320</v>
      </c>
      <c r="J385" s="8">
        <v>87840</v>
      </c>
      <c r="K385" s="37">
        <v>49200</v>
      </c>
      <c r="L385" s="8">
        <v>42400</v>
      </c>
      <c r="M385" s="8">
        <f>H385/(F385*0.75)</f>
        <v>1011.1874386653581</v>
      </c>
      <c r="N385" s="8">
        <f>I385/(F385*0.75)</f>
        <v>1181.812234216552</v>
      </c>
      <c r="O385" s="8">
        <f>J385/(F385*0.75)</f>
        <v>1149.3621197252207</v>
      </c>
      <c r="P385" s="8">
        <f>K385/(F385*0.75)</f>
        <v>643.76840039254159</v>
      </c>
      <c r="Q385" s="8">
        <f>L385/(F385*0.75)</f>
        <v>554.79228001308468</v>
      </c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ht="18.95" customHeight="1">
      <c r="A386" s="2">
        <v>69029</v>
      </c>
      <c r="B386" s="2">
        <v>7260411041</v>
      </c>
      <c r="C386" s="4">
        <v>36</v>
      </c>
      <c r="D386" s="15"/>
      <c r="E386" s="6">
        <v>4</v>
      </c>
      <c r="F386" s="41">
        <v>10</v>
      </c>
      <c r="G386" s="41">
        <v>10</v>
      </c>
      <c r="H386" s="8">
        <v>1340</v>
      </c>
      <c r="I386" s="8">
        <v>1294</v>
      </c>
      <c r="J386" s="42">
        <v>1291</v>
      </c>
      <c r="K386" s="37">
        <v>676</v>
      </c>
      <c r="L386" s="8">
        <v>579</v>
      </c>
      <c r="M386" s="8">
        <f>H386/(F386*0.75)</f>
        <v>178.66666666666666</v>
      </c>
      <c r="N386" s="8">
        <f>I386/(F386*0.75)</f>
        <v>172.53333333333333</v>
      </c>
      <c r="O386" s="8">
        <f>J386/(F386*0.75)</f>
        <v>172.13333333333333</v>
      </c>
      <c r="P386" s="8">
        <f>K386/(F386*0.75)</f>
        <v>90.13333333333334</v>
      </c>
      <c r="Q386" s="8">
        <f>L386/(F386*0.75)</f>
        <v>77.2</v>
      </c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ht="18.95" customHeight="1">
      <c r="A387" s="2">
        <v>69039</v>
      </c>
      <c r="B387" s="2">
        <v>8270113030</v>
      </c>
      <c r="C387" s="4">
        <v>33</v>
      </c>
      <c r="D387" s="15"/>
      <c r="E387" s="6">
        <v>4</v>
      </c>
      <c r="F387" s="41">
        <v>11.1</v>
      </c>
      <c r="G387" s="41">
        <v>11.1</v>
      </c>
      <c r="H387" s="8">
        <v>0</v>
      </c>
      <c r="I387" s="36"/>
      <c r="J387" s="36"/>
      <c r="K387" s="38"/>
      <c r="L387" s="8"/>
      <c r="M387" s="8">
        <f>H387/(F387*0.75)</f>
        <v>0</v>
      </c>
      <c r="N387" s="8">
        <f>I387/(F387*0.75)</f>
        <v>0</v>
      </c>
      <c r="O387" s="8">
        <f>J387/(F387*0.75)</f>
        <v>0</v>
      </c>
      <c r="P387" s="8">
        <f>K387/(F387*0.75)</f>
        <v>0</v>
      </c>
      <c r="Q387" s="8">
        <f>L387/(F387*0.75)</f>
        <v>0</v>
      </c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ht="18.95" customHeight="1">
      <c r="A388" s="2">
        <v>69039</v>
      </c>
      <c r="B388" s="2">
        <v>7280112000</v>
      </c>
      <c r="C388" s="4">
        <v>32</v>
      </c>
      <c r="D388" s="15"/>
      <c r="E388" s="6">
        <v>4</v>
      </c>
      <c r="F388" s="41">
        <v>95.9</v>
      </c>
      <c r="G388" s="41">
        <v>97.8</v>
      </c>
      <c r="H388" s="8">
        <v>25936</v>
      </c>
      <c r="I388" s="8">
        <v>50759</v>
      </c>
      <c r="J388" s="8">
        <v>53295</v>
      </c>
      <c r="K388" s="37">
        <v>35835</v>
      </c>
      <c r="L388" s="8">
        <v>32915</v>
      </c>
      <c r="M388" s="8">
        <f>H388/(F388*0.75)</f>
        <v>360.59784497740696</v>
      </c>
      <c r="N388" s="8">
        <f>I388/(F388*0.75)</f>
        <v>705.72123740006941</v>
      </c>
      <c r="O388" s="8">
        <f>J388/(F388*0.75)</f>
        <v>740.98018769551607</v>
      </c>
      <c r="P388" s="8">
        <f>K388/(F388*0.75)</f>
        <v>498.22732012513029</v>
      </c>
      <c r="Q388" s="8">
        <f>L388/(F388*0.75)</f>
        <v>457.62947514772327</v>
      </c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ht="18.95" customHeight="1">
      <c r="A389" s="2">
        <v>69039</v>
      </c>
      <c r="B389" s="2">
        <v>8283614000</v>
      </c>
      <c r="C389" s="4">
        <v>32</v>
      </c>
      <c r="D389" s="15"/>
      <c r="E389" s="6">
        <v>4</v>
      </c>
      <c r="F389" s="41">
        <v>29</v>
      </c>
      <c r="G389" s="41">
        <v>29</v>
      </c>
      <c r="H389" s="8">
        <v>1552</v>
      </c>
      <c r="I389" s="8">
        <v>5602</v>
      </c>
      <c r="J389" s="8">
        <v>5908</v>
      </c>
      <c r="K389" s="37">
        <v>3130</v>
      </c>
      <c r="L389" s="8">
        <v>4562</v>
      </c>
      <c r="M389" s="8">
        <f>H389/(F389*0.75)</f>
        <v>71.356321839080465</v>
      </c>
      <c r="N389" s="8">
        <f>I389/(F389*0.75)</f>
        <v>257.56321839080459</v>
      </c>
      <c r="O389" s="8">
        <f>J389/(F389*0.75)</f>
        <v>271.63218390804599</v>
      </c>
      <c r="P389" s="8">
        <f>K389/(F389*0.75)</f>
        <v>143.90804597701148</v>
      </c>
      <c r="Q389" s="8">
        <f>L389/(F389*0.75)</f>
        <v>209.7471264367816</v>
      </c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ht="18.95" customHeight="1">
      <c r="A390" s="2">
        <v>69039</v>
      </c>
      <c r="B390" s="2">
        <v>8283512000</v>
      </c>
      <c r="C390" s="4">
        <v>32</v>
      </c>
      <c r="D390" s="15"/>
      <c r="E390" s="6">
        <v>4</v>
      </c>
      <c r="F390" s="41">
        <v>32.4</v>
      </c>
      <c r="G390" s="41">
        <v>32.9</v>
      </c>
      <c r="H390" s="8">
        <v>6048</v>
      </c>
      <c r="I390" s="8">
        <v>8167</v>
      </c>
      <c r="J390" s="8">
        <v>8377</v>
      </c>
      <c r="K390" s="37">
        <v>6384</v>
      </c>
      <c r="L390" s="8">
        <v>5224</v>
      </c>
      <c r="M390" s="8">
        <f>H390/(F390*0.75)</f>
        <v>248.88888888888891</v>
      </c>
      <c r="N390" s="8">
        <f>I390/(F390*0.75)</f>
        <v>336.09053497942392</v>
      </c>
      <c r="O390" s="8">
        <f>J390/(F390*0.75)</f>
        <v>344.7325102880659</v>
      </c>
      <c r="P390" s="8">
        <f>K390/(F390*0.75)</f>
        <v>262.71604938271611</v>
      </c>
      <c r="Q390" s="8">
        <f>L390/(F390*0.75)</f>
        <v>214.97942386831278</v>
      </c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ht="18.95" customHeight="1">
      <c r="A391" s="2">
        <v>69039</v>
      </c>
      <c r="B391" s="2">
        <v>8281514020</v>
      </c>
      <c r="C391" s="14">
        <v>36</v>
      </c>
      <c r="D391" s="15">
        <v>86</v>
      </c>
      <c r="E391" s="6">
        <v>1</v>
      </c>
      <c r="F391" s="41">
        <v>8.6</v>
      </c>
      <c r="G391" s="41">
        <v>8.6</v>
      </c>
      <c r="H391" s="8">
        <v>4067</v>
      </c>
      <c r="I391" s="8">
        <v>4955</v>
      </c>
      <c r="J391" s="8">
        <v>6380</v>
      </c>
      <c r="K391" s="37">
        <v>4265</v>
      </c>
      <c r="L391" s="8">
        <v>2989</v>
      </c>
      <c r="M391" s="8">
        <f>H391/(F391*0.75)</f>
        <v>630.54263565891483</v>
      </c>
      <c r="N391" s="8">
        <f>I391/(F391*0.75)</f>
        <v>768.21705426356596</v>
      </c>
      <c r="O391" s="8">
        <f>J391/(F391*0.75)</f>
        <v>989.14728682170551</v>
      </c>
      <c r="P391" s="8">
        <f>K391/(F391*0.75)</f>
        <v>661.24031007751944</v>
      </c>
      <c r="Q391" s="8">
        <f>L391/(F391*0.75)</f>
        <v>463.41085271317837</v>
      </c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ht="18.95" customHeight="1">
      <c r="A392" s="2">
        <v>69039</v>
      </c>
      <c r="B392" s="2">
        <v>8270813001</v>
      </c>
      <c r="C392" s="4">
        <v>30</v>
      </c>
      <c r="D392" s="15"/>
      <c r="E392" s="6">
        <v>4</v>
      </c>
      <c r="F392" s="41">
        <v>12.9</v>
      </c>
      <c r="G392" s="41">
        <v>12.9</v>
      </c>
      <c r="H392" s="8">
        <v>4423</v>
      </c>
      <c r="I392" s="8">
        <v>0</v>
      </c>
      <c r="J392" s="8">
        <v>1029</v>
      </c>
      <c r="K392" s="37">
        <v>2431</v>
      </c>
      <c r="L392" s="8">
        <v>2014</v>
      </c>
      <c r="M392" s="8">
        <f>H392/(F392*0.75)</f>
        <v>457.15762273901805</v>
      </c>
      <c r="N392" s="8">
        <f>I392/(F392*0.75)</f>
        <v>0</v>
      </c>
      <c r="O392" s="8">
        <f>J392/(F392*0.75)</f>
        <v>106.35658914728681</v>
      </c>
      <c r="P392" s="8">
        <f>K392/(F392*0.75)</f>
        <v>251.266149870801</v>
      </c>
      <c r="Q392" s="8">
        <f>L392/(F392*0.75)</f>
        <v>208.16537467700257</v>
      </c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ht="18.95" customHeight="1">
      <c r="A393" s="2">
        <v>69039</v>
      </c>
      <c r="B393" s="2">
        <v>8270813000</v>
      </c>
      <c r="C393" s="4">
        <v>32</v>
      </c>
      <c r="D393" s="15"/>
      <c r="E393" s="6">
        <v>4</v>
      </c>
      <c r="F393" s="41">
        <v>143.80000000000001</v>
      </c>
      <c r="G393" s="41">
        <v>145.9</v>
      </c>
      <c r="H393" s="8">
        <v>57680</v>
      </c>
      <c r="I393" s="8">
        <v>59200</v>
      </c>
      <c r="J393" s="8">
        <v>90640</v>
      </c>
      <c r="K393" s="37">
        <v>52080</v>
      </c>
      <c r="L393" s="8">
        <v>40160</v>
      </c>
      <c r="M393" s="8">
        <f>H393/(F393*0.75)</f>
        <v>534.81687528975419</v>
      </c>
      <c r="N393" s="8">
        <f>I393/(F393*0.75)</f>
        <v>548.91052387575337</v>
      </c>
      <c r="O393" s="8">
        <f>J393/(F393*0.75)</f>
        <v>840.42651831247099</v>
      </c>
      <c r="P393" s="8">
        <f>K393/(F393*0.75)</f>
        <v>482.89290681502081</v>
      </c>
      <c r="Q393" s="8">
        <f>L393/(F393*0.75)</f>
        <v>372.36903106165965</v>
      </c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ht="18.95" customHeight="1">
      <c r="A394" s="2">
        <v>69028</v>
      </c>
      <c r="B394" s="2">
        <v>7252412000</v>
      </c>
      <c r="C394" s="14">
        <v>36</v>
      </c>
      <c r="D394" s="15">
        <v>86</v>
      </c>
      <c r="E394" s="6">
        <v>2</v>
      </c>
      <c r="F394" s="41">
        <v>5</v>
      </c>
      <c r="G394" s="41">
        <v>5</v>
      </c>
      <c r="H394" s="8">
        <v>578</v>
      </c>
      <c r="I394" s="8">
        <v>707</v>
      </c>
      <c r="J394" s="42">
        <v>1041</v>
      </c>
      <c r="K394" s="37">
        <v>393</v>
      </c>
      <c r="L394" s="8">
        <v>447</v>
      </c>
      <c r="M394" s="8">
        <f>H394/(F394*0.75)</f>
        <v>154.13333333333333</v>
      </c>
      <c r="N394" s="8">
        <f>I394/(F394*0.75)</f>
        <v>188.53333333333333</v>
      </c>
      <c r="O394" s="8">
        <f>J394/(F394*0.75)</f>
        <v>277.60000000000002</v>
      </c>
      <c r="P394" s="8">
        <f>K394/(F394*0.75)</f>
        <v>104.8</v>
      </c>
      <c r="Q394" s="8">
        <f>L394/(F394*0.75)</f>
        <v>119.2</v>
      </c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ht="18.95" customHeight="1">
      <c r="A395" s="2">
        <v>69028</v>
      </c>
      <c r="B395" s="2">
        <v>7252413030</v>
      </c>
      <c r="C395" s="14">
        <v>36</v>
      </c>
      <c r="D395" s="15">
        <v>86</v>
      </c>
      <c r="E395" s="6">
        <v>2</v>
      </c>
      <c r="F395" s="41">
        <v>5</v>
      </c>
      <c r="G395" s="41">
        <v>5</v>
      </c>
      <c r="H395" s="8">
        <v>704</v>
      </c>
      <c r="I395" s="8">
        <v>863</v>
      </c>
      <c r="J395" s="42">
        <v>830</v>
      </c>
      <c r="K395" s="37">
        <v>399</v>
      </c>
      <c r="L395" s="8">
        <v>456</v>
      </c>
      <c r="M395" s="8">
        <f>H395/(F395*0.75)</f>
        <v>187.73333333333332</v>
      </c>
      <c r="N395" s="8">
        <f>I395/(F395*0.75)</f>
        <v>230.13333333333333</v>
      </c>
      <c r="O395" s="8">
        <f>J395/(F395*0.75)</f>
        <v>221.33333333333334</v>
      </c>
      <c r="P395" s="8">
        <f>K395/(F395*0.75)</f>
        <v>106.4</v>
      </c>
      <c r="Q395" s="8">
        <f>L395/(F395*0.75)</f>
        <v>121.6</v>
      </c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ht="18.95" customHeight="1">
      <c r="A396" s="2">
        <v>69043</v>
      </c>
      <c r="B396" s="2">
        <v>2352213010</v>
      </c>
      <c r="C396" s="4">
        <v>32</v>
      </c>
      <c r="D396" s="15"/>
      <c r="E396" s="6">
        <v>4</v>
      </c>
      <c r="F396" s="41">
        <v>29.7</v>
      </c>
      <c r="G396" s="41">
        <v>30.3</v>
      </c>
      <c r="H396" s="8">
        <v>6487</v>
      </c>
      <c r="I396" s="8">
        <v>12509</v>
      </c>
      <c r="J396" s="8">
        <v>5789</v>
      </c>
      <c r="K396" s="37">
        <v>4515</v>
      </c>
      <c r="L396" s="8"/>
      <c r="M396" s="8">
        <f>H396/(F396*0.75)</f>
        <v>291.22334455667789</v>
      </c>
      <c r="N396" s="8">
        <f>I396/(F396*0.75)</f>
        <v>561.57126823793499</v>
      </c>
      <c r="O396" s="8">
        <f>J396/(F396*0.75)</f>
        <v>259.88776655443326</v>
      </c>
      <c r="P396" s="8">
        <f>K396/(F396*0.75)</f>
        <v>202.69360269360271</v>
      </c>
      <c r="Q396" s="8">
        <f>L396/(F396*0.75)</f>
        <v>0</v>
      </c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ht="18.95" customHeight="1">
      <c r="A397" s="2">
        <v>69043</v>
      </c>
      <c r="B397" s="2">
        <v>2352212000</v>
      </c>
      <c r="C397" s="4">
        <v>32</v>
      </c>
      <c r="D397" s="15"/>
      <c r="E397" s="6">
        <v>4</v>
      </c>
      <c r="F397" s="41">
        <v>32.9</v>
      </c>
      <c r="G397" s="41">
        <v>24.1</v>
      </c>
      <c r="H397" s="8">
        <v>6009</v>
      </c>
      <c r="I397" s="8">
        <v>0</v>
      </c>
      <c r="J397" s="8">
        <v>3948</v>
      </c>
      <c r="K397" s="37">
        <v>6044</v>
      </c>
      <c r="L397" s="8"/>
      <c r="M397" s="8">
        <f>H397/(F397*0.75)</f>
        <v>243.52583586626142</v>
      </c>
      <c r="N397" s="8">
        <f>I397/(F397*0.75)</f>
        <v>0</v>
      </c>
      <c r="O397" s="8">
        <f>J397/(F397*0.75)</f>
        <v>160.00000000000003</v>
      </c>
      <c r="P397" s="8">
        <f>K397/(F397*0.75)</f>
        <v>244.94427558257348</v>
      </c>
      <c r="Q397" s="8">
        <f>L397/(F397*0.75)</f>
        <v>0</v>
      </c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ht="18.95" customHeight="1">
      <c r="A398" s="2">
        <v>69043</v>
      </c>
      <c r="B398" s="2">
        <v>2352213000</v>
      </c>
      <c r="C398" s="4">
        <v>32</v>
      </c>
      <c r="D398" s="15"/>
      <c r="E398" s="6">
        <v>4</v>
      </c>
      <c r="F398" s="41">
        <v>25.9</v>
      </c>
      <c r="G398" s="41">
        <v>25.9</v>
      </c>
      <c r="H398" s="8">
        <v>143</v>
      </c>
      <c r="I398" s="8">
        <v>3789</v>
      </c>
      <c r="J398" s="8">
        <v>10672</v>
      </c>
      <c r="K398" s="37">
        <v>3494</v>
      </c>
      <c r="L398" s="8"/>
      <c r="M398" s="8">
        <f>H398/(F398*0.75)</f>
        <v>7.3616473616473623</v>
      </c>
      <c r="N398" s="8">
        <f>I398/(F398*0.75)</f>
        <v>195.0579150579151</v>
      </c>
      <c r="O398" s="8">
        <f>J398/(F398*0.75)</f>
        <v>549.39510939510944</v>
      </c>
      <c r="P398" s="8">
        <f>K398/(F398*0.75)</f>
        <v>179.8712998712999</v>
      </c>
      <c r="Q398" s="8">
        <f>L398/(F398*0.75)</f>
        <v>0</v>
      </c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ht="18.95" customHeight="1">
      <c r="A399" s="2">
        <v>69020</v>
      </c>
      <c r="B399" s="2">
        <v>4272513010</v>
      </c>
      <c r="C399" s="4">
        <v>32</v>
      </c>
      <c r="D399" s="15"/>
      <c r="E399" s="6">
        <v>4</v>
      </c>
      <c r="F399" s="41">
        <v>40.200000000000003</v>
      </c>
      <c r="G399" s="41">
        <v>24.1</v>
      </c>
      <c r="H399" s="8">
        <v>8185</v>
      </c>
      <c r="I399" s="8">
        <v>0</v>
      </c>
      <c r="J399" s="36"/>
      <c r="K399" s="37"/>
      <c r="L399" s="8"/>
      <c r="M399" s="8">
        <f>H399/(F399*0.75)</f>
        <v>271.47595356550579</v>
      </c>
      <c r="N399" s="8">
        <f>I399/(F399*0.75)</f>
        <v>0</v>
      </c>
      <c r="O399" s="8">
        <f>J399/(F399*0.75)</f>
        <v>0</v>
      </c>
      <c r="P399" s="8">
        <f>K399/(F399*0.75)</f>
        <v>0</v>
      </c>
      <c r="Q399" s="8">
        <f>L399/(F399*0.75)</f>
        <v>0</v>
      </c>
      <c r="R399" s="17" t="e">
        <f>IF(#REF!-#REF!&gt;0,#REF!,#REF!*B!$A$2)</f>
        <v>#REF!</v>
      </c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ht="18.95" customHeight="1">
      <c r="A400" s="2">
        <v>69022</v>
      </c>
      <c r="B400" s="2">
        <v>3270911001</v>
      </c>
      <c r="C400" s="4">
        <v>31</v>
      </c>
      <c r="D400" s="15"/>
      <c r="E400" s="6">
        <v>4</v>
      </c>
      <c r="F400" s="41">
        <v>26.6</v>
      </c>
      <c r="G400" s="41">
        <v>42</v>
      </c>
      <c r="H400" s="8">
        <v>10216</v>
      </c>
      <c r="I400" s="8">
        <v>24506</v>
      </c>
      <c r="J400" s="8">
        <v>25607</v>
      </c>
      <c r="K400" s="37">
        <v>33724</v>
      </c>
      <c r="L400" s="8">
        <v>15235</v>
      </c>
      <c r="M400" s="8">
        <f>H400/(F400*0.75)</f>
        <v>512.0802005012531</v>
      </c>
      <c r="N400" s="8">
        <f>I400/(F400*0.75)</f>
        <v>1228.3709273182956</v>
      </c>
      <c r="O400" s="8">
        <f>J400/(F400*0.75)</f>
        <v>1283.5588972431076</v>
      </c>
      <c r="P400" s="8">
        <f>K400/(F400*0.75)</f>
        <v>1690.426065162907</v>
      </c>
      <c r="Q400" s="8">
        <f>L400/(F400*0.75)</f>
        <v>763.65914786967403</v>
      </c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ht="18.95" customHeight="1">
      <c r="A401" s="2">
        <v>69001</v>
      </c>
      <c r="B401" s="2">
        <v>3290314010</v>
      </c>
      <c r="C401" s="4">
        <v>34</v>
      </c>
      <c r="D401" s="15"/>
      <c r="E401" s="6">
        <v>4</v>
      </c>
      <c r="F401" s="41">
        <v>22.9</v>
      </c>
      <c r="G401" s="41">
        <v>22.9</v>
      </c>
      <c r="H401" s="8">
        <v>40</v>
      </c>
      <c r="I401" s="8">
        <v>0</v>
      </c>
      <c r="J401" s="8">
        <v>0</v>
      </c>
      <c r="K401" s="37">
        <v>3</v>
      </c>
      <c r="L401" s="8">
        <v>40</v>
      </c>
      <c r="M401" s="8">
        <f>H401/(F401*0.75)</f>
        <v>2.3289665211062593</v>
      </c>
      <c r="N401" s="8">
        <f>I401/(F401*0.75)</f>
        <v>0</v>
      </c>
      <c r="O401" s="8">
        <f>J401/(F401*0.75)</f>
        <v>0</v>
      </c>
      <c r="P401" s="8">
        <f>K401/(F401*0.75)</f>
        <v>0.17467248908296945</v>
      </c>
      <c r="Q401" s="8">
        <f>L401/(F401*0.75)</f>
        <v>2.3289665211062593</v>
      </c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ht="18.95" customHeight="1">
      <c r="A402" s="2">
        <v>69001</v>
      </c>
      <c r="B402" s="2">
        <v>5293412020</v>
      </c>
      <c r="C402" s="4">
        <v>37</v>
      </c>
      <c r="D402" s="15"/>
      <c r="E402" s="6">
        <v>4</v>
      </c>
      <c r="F402" s="41">
        <v>107.3</v>
      </c>
      <c r="G402" s="41">
        <v>108.4</v>
      </c>
      <c r="H402" s="8">
        <v>74888</v>
      </c>
      <c r="I402" s="8">
        <v>90400</v>
      </c>
      <c r="J402" s="8">
        <v>122640</v>
      </c>
      <c r="K402" s="37">
        <v>65440</v>
      </c>
      <c r="L402" s="8">
        <v>67200</v>
      </c>
      <c r="M402" s="8">
        <f>H402/(F402*0.75)</f>
        <v>930.57471264367825</v>
      </c>
      <c r="N402" s="8">
        <f>I402/(F402*0.75)</f>
        <v>1123.3302267785027</v>
      </c>
      <c r="O402" s="8">
        <f>J402/(F402*0.75)</f>
        <v>1523.9515377446412</v>
      </c>
      <c r="P402" s="8">
        <f>K402/(F402*0.75)</f>
        <v>813.17179248213733</v>
      </c>
      <c r="Q402" s="8">
        <f>L402/(F402*0.75)</f>
        <v>835.04193849021442</v>
      </c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ht="18.95" customHeight="1">
      <c r="A403" s="2">
        <v>69001</v>
      </c>
      <c r="B403" s="2">
        <v>5293414000</v>
      </c>
      <c r="C403" s="4">
        <v>32</v>
      </c>
      <c r="D403" s="15"/>
      <c r="E403" s="6">
        <v>4</v>
      </c>
      <c r="F403" s="41">
        <v>76</v>
      </c>
      <c r="G403" s="41">
        <v>76.599999999999994</v>
      </c>
      <c r="H403" s="8">
        <v>8756</v>
      </c>
      <c r="I403" s="8">
        <v>23760</v>
      </c>
      <c r="J403" s="8">
        <v>57632</v>
      </c>
      <c r="K403" s="37">
        <v>114968</v>
      </c>
      <c r="L403" s="8">
        <v>24118</v>
      </c>
      <c r="M403" s="8">
        <f>H403/(F403*0.75)</f>
        <v>153.61403508771929</v>
      </c>
      <c r="N403" s="8">
        <f>I403/(F403*0.75)</f>
        <v>416.84210526315792</v>
      </c>
      <c r="O403" s="8">
        <f>J403/(F403*0.75)</f>
        <v>1011.0877192982456</v>
      </c>
      <c r="P403" s="8">
        <f>K403/(F403*0.75)</f>
        <v>2016.9824561403509</v>
      </c>
      <c r="Q403" s="8">
        <f>L403/(F403*0.75)</f>
        <v>423.12280701754383</v>
      </c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ht="18.95" customHeight="1">
      <c r="A404" s="2">
        <v>69001</v>
      </c>
      <c r="B404" s="2">
        <v>4293312001</v>
      </c>
      <c r="C404" s="4">
        <v>34</v>
      </c>
      <c r="D404" s="15"/>
      <c r="E404" s="6">
        <v>4</v>
      </c>
      <c r="F404" s="41">
        <v>83.4</v>
      </c>
      <c r="G404" s="41">
        <v>83.9</v>
      </c>
      <c r="H404" s="8">
        <v>64257</v>
      </c>
      <c r="I404" s="8">
        <v>58600</v>
      </c>
      <c r="J404" s="8">
        <v>95960</v>
      </c>
      <c r="K404" s="37">
        <v>64920</v>
      </c>
      <c r="L404" s="8">
        <v>46480</v>
      </c>
      <c r="M404" s="8">
        <f>H404/(F404*0.75)</f>
        <v>1027.2901678657074</v>
      </c>
      <c r="N404" s="8">
        <f>I404/(F404*0.75)</f>
        <v>936.85051958433246</v>
      </c>
      <c r="O404" s="8">
        <f>J404/(F404*0.75)</f>
        <v>1534.132693844924</v>
      </c>
      <c r="P404" s="8">
        <f>K404/(F404*0.75)</f>
        <v>1037.8896882494005</v>
      </c>
      <c r="Q404" s="8">
        <f>L404/(F404*0.75)</f>
        <v>743.08553157474012</v>
      </c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ht="18.95" customHeight="1">
      <c r="A405" s="2">
        <v>69044</v>
      </c>
      <c r="B405" s="2">
        <v>3323411032</v>
      </c>
      <c r="C405" s="4">
        <v>34</v>
      </c>
      <c r="D405" s="15"/>
      <c r="E405" s="6">
        <v>4</v>
      </c>
      <c r="F405" s="41">
        <v>52.8</v>
      </c>
      <c r="G405" s="41">
        <v>53</v>
      </c>
      <c r="H405" s="8">
        <v>8418</v>
      </c>
      <c r="I405" s="8">
        <v>11909</v>
      </c>
      <c r="J405" s="8">
        <v>23521</v>
      </c>
      <c r="K405" s="37">
        <v>18985</v>
      </c>
      <c r="L405" s="8">
        <v>15062</v>
      </c>
      <c r="M405" s="8">
        <f>H405/(F405*0.75)</f>
        <v>212.57575757575759</v>
      </c>
      <c r="N405" s="8">
        <f>I405/(F405*0.75)</f>
        <v>300.73232323232327</v>
      </c>
      <c r="O405" s="8">
        <f>J405/(F405*0.75)</f>
        <v>593.96464646464653</v>
      </c>
      <c r="P405" s="8">
        <f>K405/(F405*0.75)</f>
        <v>479.41919191919197</v>
      </c>
      <c r="Q405" s="8">
        <f>L405/(F405*0.75)</f>
        <v>380.35353535353539</v>
      </c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ht="18.95" customHeight="1">
      <c r="A406" s="2">
        <v>69044</v>
      </c>
      <c r="B406" s="2">
        <v>3323414000</v>
      </c>
      <c r="C406" s="4">
        <v>34</v>
      </c>
      <c r="D406" s="15"/>
      <c r="E406" s="6">
        <v>4</v>
      </c>
      <c r="F406" s="41">
        <v>40.299999999999997</v>
      </c>
      <c r="G406" s="41">
        <v>39.4</v>
      </c>
      <c r="H406" s="8">
        <v>31091</v>
      </c>
      <c r="I406" s="8">
        <v>42449</v>
      </c>
      <c r="J406" s="8">
        <v>31505</v>
      </c>
      <c r="K406" s="37">
        <v>12296</v>
      </c>
      <c r="L406" s="8">
        <v>13797</v>
      </c>
      <c r="M406" s="8">
        <f>H406/(F406*0.75)</f>
        <v>1028.6517783291977</v>
      </c>
      <c r="N406" s="8">
        <f>I406/(F406*0.75)</f>
        <v>1404.4334160463193</v>
      </c>
      <c r="O406" s="8">
        <f>J406/(F406*0.75)</f>
        <v>1042.3490488006619</v>
      </c>
      <c r="P406" s="8">
        <f>K406/(F406*0.75)</f>
        <v>406.81555004135652</v>
      </c>
      <c r="Q406" s="8">
        <f>L406/(F406*0.75)</f>
        <v>456.47642679900747</v>
      </c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ht="18.95" customHeight="1">
      <c r="A407" s="2">
        <v>69044</v>
      </c>
      <c r="B407" s="2">
        <v>3323411031</v>
      </c>
      <c r="C407" s="4">
        <v>34</v>
      </c>
      <c r="D407" s="15"/>
      <c r="E407" s="6">
        <v>4</v>
      </c>
      <c r="F407" s="41">
        <v>15</v>
      </c>
      <c r="G407" s="41">
        <v>15</v>
      </c>
      <c r="H407" s="8">
        <v>791</v>
      </c>
      <c r="I407" s="8">
        <v>3376</v>
      </c>
      <c r="J407" s="8">
        <v>0</v>
      </c>
      <c r="K407" s="37">
        <v>0</v>
      </c>
      <c r="L407" s="8"/>
      <c r="M407" s="8">
        <f>H407/(F407*0.75)</f>
        <v>70.311111111111117</v>
      </c>
      <c r="N407" s="8">
        <f>I407/(F407*0.75)</f>
        <v>300.0888888888889</v>
      </c>
      <c r="O407" s="8">
        <f>J407/(F407*0.75)</f>
        <v>0</v>
      </c>
      <c r="P407" s="8">
        <f>K407/(F407*0.75)</f>
        <v>0</v>
      </c>
      <c r="Q407" s="8">
        <f>L407/(F407*0.75)</f>
        <v>0</v>
      </c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ht="18.95" customHeight="1">
      <c r="A408" s="2">
        <v>69044</v>
      </c>
      <c r="B408" s="2">
        <v>3323414010</v>
      </c>
      <c r="C408" s="4">
        <v>34</v>
      </c>
      <c r="D408" s="15"/>
      <c r="E408" s="6">
        <v>4</v>
      </c>
      <c r="F408" s="41">
        <v>40</v>
      </c>
      <c r="G408" s="41">
        <v>5</v>
      </c>
      <c r="H408" s="8">
        <v>1360</v>
      </c>
      <c r="I408" s="8">
        <v>1378</v>
      </c>
      <c r="J408" s="8">
        <v>6393</v>
      </c>
      <c r="K408" s="37">
        <v>5324</v>
      </c>
      <c r="L408" s="8">
        <v>4399</v>
      </c>
      <c r="M408" s="8">
        <f>H408/(F408*0.75)</f>
        <v>45.333333333333336</v>
      </c>
      <c r="N408" s="8">
        <f>I408/(F408*0.75)</f>
        <v>45.93333333333333</v>
      </c>
      <c r="O408" s="8">
        <f>J408/(F408*0.75)</f>
        <v>213.1</v>
      </c>
      <c r="P408" s="8">
        <f>K408/(F408*0.75)</f>
        <v>177.46666666666667</v>
      </c>
      <c r="Q408" s="8">
        <f>L408/(F408*0.75)</f>
        <v>146.63333333333333</v>
      </c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ht="18.95" customHeight="1">
      <c r="A409" s="2">
        <v>69044</v>
      </c>
      <c r="B409" s="2">
        <v>3323413040</v>
      </c>
      <c r="C409" s="4">
        <v>32</v>
      </c>
      <c r="D409" s="15"/>
      <c r="E409" s="6">
        <v>4</v>
      </c>
      <c r="F409" s="41">
        <v>7.5</v>
      </c>
      <c r="G409" s="41">
        <v>7.5</v>
      </c>
      <c r="H409" s="8">
        <v>2978</v>
      </c>
      <c r="I409" s="8">
        <v>2159</v>
      </c>
      <c r="J409" s="8">
        <v>2406</v>
      </c>
      <c r="K409" s="37">
        <v>1381</v>
      </c>
      <c r="L409" s="8">
        <v>437</v>
      </c>
      <c r="M409" s="8">
        <f>H409/(F409*0.75)</f>
        <v>529.42222222222222</v>
      </c>
      <c r="N409" s="8">
        <f>I409/(F409*0.75)</f>
        <v>383.82222222222219</v>
      </c>
      <c r="O409" s="8">
        <f>J409/(F409*0.75)</f>
        <v>427.73333333333335</v>
      </c>
      <c r="P409" s="8">
        <f>K409/(F409*0.75)</f>
        <v>245.51111111111112</v>
      </c>
      <c r="Q409" s="8">
        <f>L409/(F409*0.75)</f>
        <v>77.688888888888883</v>
      </c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ht="18.95" customHeight="1">
      <c r="A410" s="2">
        <v>69044</v>
      </c>
      <c r="B410" s="2">
        <v>2320314010</v>
      </c>
      <c r="C410" s="4">
        <v>30</v>
      </c>
      <c r="D410" s="15"/>
      <c r="E410" s="6">
        <v>4</v>
      </c>
      <c r="F410" s="41">
        <v>15</v>
      </c>
      <c r="G410" s="41">
        <v>15</v>
      </c>
      <c r="H410" s="8">
        <v>1</v>
      </c>
      <c r="I410" s="8">
        <v>8001</v>
      </c>
      <c r="J410" s="8">
        <v>12083</v>
      </c>
      <c r="K410" s="37">
        <v>7927</v>
      </c>
      <c r="L410" s="8">
        <v>7969</v>
      </c>
      <c r="M410" s="8">
        <f>H410/(F410*0.75)</f>
        <v>8.8888888888888892E-2</v>
      </c>
      <c r="N410" s="8">
        <f>I410/(F410*0.75)</f>
        <v>711.2</v>
      </c>
      <c r="O410" s="8">
        <f>J410/(F410*0.75)</f>
        <v>1074.0444444444445</v>
      </c>
      <c r="P410" s="8">
        <f>K410/(F410*0.75)</f>
        <v>704.62222222222226</v>
      </c>
      <c r="Q410" s="8">
        <f>L410/(F410*0.75)</f>
        <v>708.35555555555561</v>
      </c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ht="18.95" customHeight="1">
      <c r="A411" s="2">
        <v>69001</v>
      </c>
      <c r="B411" s="2">
        <v>5292111030</v>
      </c>
      <c r="C411" s="4">
        <v>32</v>
      </c>
      <c r="D411" s="15"/>
      <c r="E411" s="6">
        <v>4</v>
      </c>
      <c r="F411" s="41">
        <v>37.1</v>
      </c>
      <c r="G411" s="41">
        <v>37.1</v>
      </c>
      <c r="H411" s="8">
        <v>19619</v>
      </c>
      <c r="I411" s="8">
        <v>83</v>
      </c>
      <c r="J411" s="8">
        <v>0</v>
      </c>
      <c r="K411" s="37">
        <v>23164</v>
      </c>
      <c r="L411" s="8"/>
      <c r="M411" s="8">
        <f>H411/(F411*0.75)</f>
        <v>705.08535489667554</v>
      </c>
      <c r="N411" s="8">
        <f>I411/(F411*0.75)</f>
        <v>2.9829290206648693</v>
      </c>
      <c r="O411" s="8">
        <f>J411/(F411*0.75)</f>
        <v>0</v>
      </c>
      <c r="P411" s="8">
        <f>K411/(F411*0.75)</f>
        <v>832.48876909254261</v>
      </c>
      <c r="Q411" s="8">
        <f>L411/(F411*0.75)</f>
        <v>0</v>
      </c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ht="18.95" customHeight="1">
      <c r="A412" s="2">
        <v>69001</v>
      </c>
      <c r="B412" s="40">
        <v>5292113000</v>
      </c>
      <c r="C412" s="4">
        <v>32</v>
      </c>
      <c r="D412" s="15"/>
      <c r="E412" s="6">
        <v>4</v>
      </c>
      <c r="F412" s="41">
        <v>120.7</v>
      </c>
      <c r="G412" s="41">
        <v>130</v>
      </c>
      <c r="H412" s="8">
        <v>37080</v>
      </c>
      <c r="I412" s="8"/>
      <c r="J412" s="36"/>
      <c r="K412" s="37"/>
      <c r="L412" s="8"/>
      <c r="M412" s="8">
        <f>H412/(F412*0.75)</f>
        <v>409.61060480530239</v>
      </c>
      <c r="N412" s="8">
        <f>I412/(F412*0.75)</f>
        <v>0</v>
      </c>
      <c r="O412" s="8">
        <f>J412/(F412*0.75)</f>
        <v>0</v>
      </c>
      <c r="P412" s="8">
        <f>K412/(F412*0.75)</f>
        <v>0</v>
      </c>
      <c r="Q412" s="8">
        <f>L412/(F412*0.75)</f>
        <v>0</v>
      </c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ht="18.95" customHeight="1">
      <c r="A413" s="2">
        <v>69044</v>
      </c>
      <c r="B413" s="2">
        <v>3323513030</v>
      </c>
      <c r="C413" s="4">
        <v>30</v>
      </c>
      <c r="D413" s="15"/>
      <c r="E413" s="6">
        <v>4</v>
      </c>
      <c r="F413" s="41">
        <v>11.1</v>
      </c>
      <c r="G413" s="41">
        <v>11.1</v>
      </c>
      <c r="H413" s="8">
        <v>2931</v>
      </c>
      <c r="I413" s="8">
        <v>1999</v>
      </c>
      <c r="J413" s="8">
        <v>7323</v>
      </c>
      <c r="K413" s="37">
        <v>2923</v>
      </c>
      <c r="L413" s="8"/>
      <c r="M413" s="8">
        <f>H413/(F413*0.75)</f>
        <v>352.0720720720721</v>
      </c>
      <c r="N413" s="8">
        <f>I413/(F413*0.75)</f>
        <v>240.12012012012013</v>
      </c>
      <c r="O413" s="8">
        <f>J413/(F413*0.75)</f>
        <v>879.63963963963977</v>
      </c>
      <c r="P413" s="8">
        <f>K413/(F413*0.75)</f>
        <v>351.11111111111114</v>
      </c>
      <c r="Q413" s="8">
        <f>L413/(F413*0.75)</f>
        <v>0</v>
      </c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ht="18.95" customHeight="1">
      <c r="A414" s="2">
        <v>69001</v>
      </c>
      <c r="B414" s="2">
        <v>2300212020</v>
      </c>
      <c r="C414" s="14">
        <v>33</v>
      </c>
      <c r="D414" s="15">
        <v>83</v>
      </c>
      <c r="E414" s="6">
        <v>2</v>
      </c>
      <c r="F414" s="41">
        <v>7.5</v>
      </c>
      <c r="G414" s="41">
        <v>7.5</v>
      </c>
      <c r="H414" s="8">
        <v>0</v>
      </c>
      <c r="I414" s="36"/>
      <c r="J414" s="36"/>
      <c r="K414" s="38"/>
      <c r="L414" s="8"/>
      <c r="M414" s="8">
        <f>H414/(F414*0.75)</f>
        <v>0</v>
      </c>
      <c r="N414" s="8">
        <f>I414/(F414*0.75)</f>
        <v>0</v>
      </c>
      <c r="O414" s="8">
        <f>J414/(F414*0.75)</f>
        <v>0</v>
      </c>
      <c r="P414" s="8">
        <f>K414/(F414*0.75)</f>
        <v>0</v>
      </c>
      <c r="Q414" s="8">
        <f>L414/(F414*0.75)</f>
        <v>0</v>
      </c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 ht="18.95" customHeight="1">
      <c r="A415" s="2">
        <v>69001</v>
      </c>
      <c r="B415" s="2">
        <v>2300312021</v>
      </c>
      <c r="C415" s="14">
        <v>30</v>
      </c>
      <c r="D415" s="15">
        <v>80</v>
      </c>
      <c r="E415" s="6">
        <v>3</v>
      </c>
      <c r="F415" s="41">
        <v>10.5</v>
      </c>
      <c r="G415" s="41">
        <v>10</v>
      </c>
      <c r="H415" s="8">
        <v>3509</v>
      </c>
      <c r="I415" s="8">
        <v>3749</v>
      </c>
      <c r="J415" s="8">
        <v>8719</v>
      </c>
      <c r="K415" s="37">
        <v>8783</v>
      </c>
      <c r="L415" s="8">
        <v>5964</v>
      </c>
      <c r="M415" s="8">
        <f>H415/(F415*0.75)</f>
        <v>445.58730158730157</v>
      </c>
      <c r="N415" s="8">
        <f>I415/(F415*0.75)</f>
        <v>476.06349206349205</v>
      </c>
      <c r="O415" s="8">
        <f>J415/(F415*0.75)</f>
        <v>1107.1746031746031</v>
      </c>
      <c r="P415" s="8">
        <f>K415/(F415*0.75)</f>
        <v>1115.3015873015872</v>
      </c>
      <c r="Q415" s="8">
        <f>L415/(F415*0.75)</f>
        <v>757.33333333333337</v>
      </c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 ht="18.95" customHeight="1">
      <c r="A416" s="2">
        <v>69034</v>
      </c>
      <c r="B416" s="2">
        <v>4272811010</v>
      </c>
      <c r="C416" s="4">
        <v>34</v>
      </c>
      <c r="D416" s="15"/>
      <c r="E416" s="6">
        <v>4</v>
      </c>
      <c r="F416" s="41">
        <v>83.4</v>
      </c>
      <c r="G416" s="41">
        <v>83.9</v>
      </c>
      <c r="H416" s="8">
        <v>40330</v>
      </c>
      <c r="I416" s="8">
        <v>74940</v>
      </c>
      <c r="J416" s="8">
        <v>65300</v>
      </c>
      <c r="K416" s="37">
        <v>77040</v>
      </c>
      <c r="L416" s="8">
        <v>60500</v>
      </c>
      <c r="M416" s="8">
        <f>H416/(F416*0.75)</f>
        <v>644.76418864908067</v>
      </c>
      <c r="N416" s="8">
        <f>I416/(F416*0.75)</f>
        <v>1198.0815347721821</v>
      </c>
      <c r="O416" s="8">
        <f>J416/(F416*0.75)</f>
        <v>1043.96482813749</v>
      </c>
      <c r="P416" s="8">
        <f>K416/(F416*0.75)</f>
        <v>1231.6546762589928</v>
      </c>
      <c r="Q416" s="8">
        <f>L416/(F416*0.75)</f>
        <v>967.22621902478011</v>
      </c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 ht="18.95" customHeight="1">
      <c r="A417" s="2">
        <v>69034</v>
      </c>
      <c r="B417" s="2">
        <v>4272113000</v>
      </c>
      <c r="C417" s="4">
        <v>34</v>
      </c>
      <c r="D417" s="15"/>
      <c r="E417" s="6">
        <v>4</v>
      </c>
      <c r="F417" s="41">
        <v>67.7</v>
      </c>
      <c r="G417" s="41">
        <v>71.2</v>
      </c>
      <c r="H417" s="8">
        <v>25355</v>
      </c>
      <c r="I417" s="8">
        <v>68790</v>
      </c>
      <c r="J417" s="8">
        <v>74635</v>
      </c>
      <c r="K417" s="37">
        <v>58581</v>
      </c>
      <c r="L417" s="8">
        <v>43467</v>
      </c>
      <c r="M417" s="8">
        <f>H417/(F417*0.75)</f>
        <v>499.35992122107331</v>
      </c>
      <c r="N417" s="8">
        <f>I417/(F417*0.75)</f>
        <v>1354.8005908419495</v>
      </c>
      <c r="O417" s="8">
        <f>J417/(F417*0.75)</f>
        <v>1469.9162973904479</v>
      </c>
      <c r="P417" s="8">
        <f>K417/(F417*0.75)</f>
        <v>1153.7370753323485</v>
      </c>
      <c r="Q417" s="8">
        <f>L417/(F417*0.75)</f>
        <v>856.07090103397331</v>
      </c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 ht="18.95" customHeight="1">
      <c r="A418" s="2">
        <v>69034</v>
      </c>
      <c r="B418" s="2">
        <v>3281314001</v>
      </c>
      <c r="C418" s="4">
        <v>32</v>
      </c>
      <c r="D418" s="15"/>
      <c r="E418" s="6">
        <v>4</v>
      </c>
      <c r="F418" s="41">
        <v>15</v>
      </c>
      <c r="G418" s="41">
        <v>15</v>
      </c>
      <c r="H418" s="8">
        <v>8</v>
      </c>
      <c r="I418" s="8">
        <v>8</v>
      </c>
      <c r="J418" s="8">
        <v>6</v>
      </c>
      <c r="K418" s="37">
        <v>6</v>
      </c>
      <c r="L418" s="8">
        <v>5</v>
      </c>
      <c r="M418" s="8">
        <f>H418/(F418*0.75)</f>
        <v>0.71111111111111114</v>
      </c>
      <c r="N418" s="8">
        <f>I418/(F418*0.75)</f>
        <v>0.71111111111111114</v>
      </c>
      <c r="O418" s="8">
        <f>J418/(F418*0.75)</f>
        <v>0.53333333333333333</v>
      </c>
      <c r="P418" s="8">
        <f>K418/(F418*0.75)</f>
        <v>0.53333333333333333</v>
      </c>
      <c r="Q418" s="8">
        <f>L418/(F418*0.75)</f>
        <v>0.44444444444444442</v>
      </c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 ht="18.95" customHeight="1">
      <c r="A419" s="2">
        <v>69038</v>
      </c>
      <c r="B419" s="2">
        <v>7303312040</v>
      </c>
      <c r="C419" s="14">
        <v>33</v>
      </c>
      <c r="D419" s="15">
        <v>83</v>
      </c>
      <c r="E419" s="6">
        <v>3</v>
      </c>
      <c r="F419" s="41">
        <v>42.6</v>
      </c>
      <c r="G419" s="41">
        <v>42.6</v>
      </c>
      <c r="H419" s="8">
        <v>0</v>
      </c>
      <c r="I419" s="36"/>
      <c r="J419" s="36"/>
      <c r="K419" s="38"/>
      <c r="L419" s="8"/>
      <c r="M419" s="8">
        <f>H419/(F419*0.75)</f>
        <v>0</v>
      </c>
      <c r="N419" s="8">
        <f>I419/(F419*0.75)</f>
        <v>0</v>
      </c>
      <c r="O419" s="8">
        <f>J419/(F419*0.75)</f>
        <v>0</v>
      </c>
      <c r="P419" s="8">
        <f>K419/(F419*0.75)</f>
        <v>0</v>
      </c>
      <c r="Q419" s="8">
        <f>L419/(F419*0.75)</f>
        <v>0</v>
      </c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 ht="18.95" customHeight="1">
      <c r="A420" s="2">
        <v>69038</v>
      </c>
      <c r="B420" s="2">
        <v>7303312010</v>
      </c>
      <c r="C420" s="14">
        <v>30</v>
      </c>
      <c r="D420" s="15">
        <v>80</v>
      </c>
      <c r="E420" s="6">
        <v>3</v>
      </c>
      <c r="F420" s="41">
        <v>10</v>
      </c>
      <c r="G420" s="41">
        <v>10</v>
      </c>
      <c r="H420" s="8">
        <v>499</v>
      </c>
      <c r="I420" s="8">
        <v>796</v>
      </c>
      <c r="J420" s="8">
        <v>2182</v>
      </c>
      <c r="K420" s="37">
        <v>536</v>
      </c>
      <c r="L420" s="8">
        <v>800</v>
      </c>
      <c r="M420" s="8">
        <f>H420/(F420*0.75)</f>
        <v>66.533333333333331</v>
      </c>
      <c r="N420" s="8">
        <f>I420/(F420*0.75)</f>
        <v>106.13333333333334</v>
      </c>
      <c r="O420" s="8">
        <f>J420/(F420*0.75)</f>
        <v>290.93333333333334</v>
      </c>
      <c r="P420" s="8">
        <f>K420/(F420*0.75)</f>
        <v>71.466666666666669</v>
      </c>
      <c r="Q420" s="8">
        <f>L420/(F420*0.75)</f>
        <v>106.66666666666667</v>
      </c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 ht="18.95" customHeight="1">
      <c r="A421" s="2">
        <v>69038</v>
      </c>
      <c r="B421" s="2">
        <v>9303111000</v>
      </c>
      <c r="C421" s="14">
        <v>36</v>
      </c>
      <c r="D421" s="15">
        <v>86</v>
      </c>
      <c r="E421" s="6">
        <v>1</v>
      </c>
      <c r="F421" s="41">
        <v>10</v>
      </c>
      <c r="G421" s="41">
        <v>10</v>
      </c>
      <c r="H421" s="8">
        <v>2046</v>
      </c>
      <c r="I421" s="8">
        <v>176</v>
      </c>
      <c r="J421" s="8">
        <v>4207</v>
      </c>
      <c r="K421" s="37">
        <v>1895</v>
      </c>
      <c r="L421" s="8">
        <v>2419</v>
      </c>
      <c r="M421" s="8">
        <f>H421/(F421*0.75)</f>
        <v>272.8</v>
      </c>
      <c r="N421" s="8">
        <f>I421/(F421*0.75)</f>
        <v>23.466666666666665</v>
      </c>
      <c r="O421" s="8">
        <f>J421/(F421*0.75)</f>
        <v>560.93333333333328</v>
      </c>
      <c r="P421" s="8">
        <f>K421/(F421*0.75)</f>
        <v>252.66666666666666</v>
      </c>
      <c r="Q421" s="8">
        <f>L421/(F421*0.75)</f>
        <v>322.53333333333336</v>
      </c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 ht="18.95" customHeight="1">
      <c r="A422" s="2">
        <v>69025</v>
      </c>
      <c r="B422" s="2">
        <v>7283414040</v>
      </c>
      <c r="C422" s="14">
        <v>36</v>
      </c>
      <c r="D422" s="15">
        <v>86</v>
      </c>
      <c r="E422" s="35">
        <v>1</v>
      </c>
      <c r="F422" s="41">
        <v>7</v>
      </c>
      <c r="G422" s="41">
        <v>7</v>
      </c>
      <c r="H422" s="8">
        <v>553</v>
      </c>
      <c r="I422" s="8">
        <v>1078</v>
      </c>
      <c r="J422" s="42">
        <v>1315</v>
      </c>
      <c r="K422" s="37">
        <v>143</v>
      </c>
      <c r="L422" s="8">
        <v>1069</v>
      </c>
      <c r="M422" s="8">
        <f>H422/(F422*0.75)</f>
        <v>105.33333333333333</v>
      </c>
      <c r="N422" s="8">
        <f>I422/(F422*0.75)</f>
        <v>205.33333333333334</v>
      </c>
      <c r="O422" s="8">
        <f>J422/(F422*0.75)</f>
        <v>250.47619047619048</v>
      </c>
      <c r="P422" s="8">
        <f>K422/(F422*0.75)</f>
        <v>27.238095238095237</v>
      </c>
      <c r="Q422" s="8">
        <f>L422/(F422*0.75)</f>
        <v>203.61904761904762</v>
      </c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 ht="18.95" customHeight="1">
      <c r="A423" s="2">
        <v>69029</v>
      </c>
      <c r="B423" s="2">
        <v>8263513020</v>
      </c>
      <c r="C423" s="4">
        <v>32</v>
      </c>
      <c r="D423" s="15"/>
      <c r="E423" s="6">
        <v>4</v>
      </c>
      <c r="F423" s="41">
        <v>142.69999999999999</v>
      </c>
      <c r="G423" s="41">
        <v>142.69999999999999</v>
      </c>
      <c r="H423" s="8">
        <v>107680</v>
      </c>
      <c r="I423" s="8">
        <v>95680</v>
      </c>
      <c r="J423" s="8">
        <v>118880</v>
      </c>
      <c r="K423" s="37">
        <v>50880</v>
      </c>
      <c r="L423" s="8">
        <v>48720</v>
      </c>
      <c r="M423" s="8">
        <f>H423/(F423*0.75)</f>
        <v>1006.1200654052792</v>
      </c>
      <c r="N423" s="8">
        <f>I423/(F423*0.75)</f>
        <v>893.99672973604311</v>
      </c>
      <c r="O423" s="8">
        <f>J423/(F423*0.75)</f>
        <v>1110.7685120298997</v>
      </c>
      <c r="P423" s="8">
        <f>K423/(F423*0.75)</f>
        <v>475.40294323756137</v>
      </c>
      <c r="Q423" s="8">
        <f>L423/(F423*0.75)</f>
        <v>455.22074281709882</v>
      </c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 ht="18.95" customHeight="1">
      <c r="A424" s="2">
        <v>69029</v>
      </c>
      <c r="B424" s="2">
        <v>8263511010</v>
      </c>
      <c r="C424" s="4">
        <v>32</v>
      </c>
      <c r="D424" s="15"/>
      <c r="E424" s="6">
        <v>4</v>
      </c>
      <c r="F424" s="41">
        <v>103</v>
      </c>
      <c r="G424" s="41">
        <v>105.9</v>
      </c>
      <c r="H424" s="8">
        <v>56400</v>
      </c>
      <c r="I424" s="8">
        <v>58720</v>
      </c>
      <c r="J424" s="8">
        <v>76640</v>
      </c>
      <c r="K424" s="37">
        <v>34880</v>
      </c>
      <c r="L424" s="8">
        <v>29680</v>
      </c>
      <c r="M424" s="8">
        <f>H424/(F424*0.75)</f>
        <v>730.09708737864082</v>
      </c>
      <c r="N424" s="8">
        <f>I424/(F424*0.75)</f>
        <v>760.12944983818772</v>
      </c>
      <c r="O424" s="8">
        <f>J424/(F424*0.75)</f>
        <v>992.10355987055016</v>
      </c>
      <c r="P424" s="8">
        <f>K424/(F424*0.75)</f>
        <v>451.52103559870551</v>
      </c>
      <c r="Q424" s="8">
        <f>L424/(F424*0.75)</f>
        <v>384.20711974110031</v>
      </c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 ht="18.95" customHeight="1">
      <c r="A425" s="2">
        <v>69029</v>
      </c>
      <c r="B425" s="2">
        <v>8262512001</v>
      </c>
      <c r="C425" s="14">
        <v>36</v>
      </c>
      <c r="D425" s="15">
        <v>86</v>
      </c>
      <c r="E425" s="6">
        <v>1</v>
      </c>
      <c r="F425" s="41">
        <v>10</v>
      </c>
      <c r="G425" s="41">
        <v>10</v>
      </c>
      <c r="H425" s="8">
        <v>2874</v>
      </c>
      <c r="I425" s="8">
        <v>3160</v>
      </c>
      <c r="J425" s="42">
        <v>3508</v>
      </c>
      <c r="K425" s="37">
        <v>1620</v>
      </c>
      <c r="L425" s="8">
        <v>1199</v>
      </c>
      <c r="M425" s="8">
        <f>H425/(F425*0.75)</f>
        <v>383.2</v>
      </c>
      <c r="N425" s="8">
        <f>I425/(F425*0.75)</f>
        <v>421.33333333333331</v>
      </c>
      <c r="O425" s="8">
        <f>J425/(F425*0.75)</f>
        <v>467.73333333333335</v>
      </c>
      <c r="P425" s="8">
        <f>K425/(F425*0.75)</f>
        <v>216</v>
      </c>
      <c r="Q425" s="8">
        <f>L425/(F425*0.75)</f>
        <v>159.86666666666667</v>
      </c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 ht="18.95" customHeight="1">
      <c r="A426" s="2">
        <v>69029</v>
      </c>
      <c r="B426" s="2">
        <v>8262511030</v>
      </c>
      <c r="C426" s="14">
        <v>36</v>
      </c>
      <c r="D426" s="15">
        <v>86</v>
      </c>
      <c r="E426" s="6">
        <v>1</v>
      </c>
      <c r="F426" s="41">
        <v>5</v>
      </c>
      <c r="G426" s="41">
        <v>5</v>
      </c>
      <c r="H426" s="8">
        <v>1968</v>
      </c>
      <c r="I426" s="8">
        <v>1941</v>
      </c>
      <c r="J426" s="42">
        <v>2646</v>
      </c>
      <c r="K426" s="37">
        <v>1213</v>
      </c>
      <c r="L426" s="8">
        <v>1256</v>
      </c>
      <c r="M426" s="8">
        <f>H426/(F426*0.75)</f>
        <v>524.79999999999995</v>
      </c>
      <c r="N426" s="8">
        <f>I426/(F426*0.75)</f>
        <v>517.6</v>
      </c>
      <c r="O426" s="8">
        <f>J426/(F426*0.75)</f>
        <v>705.6</v>
      </c>
      <c r="P426" s="8">
        <f>K426/(F426*0.75)</f>
        <v>323.46666666666664</v>
      </c>
      <c r="Q426" s="8">
        <f>L426/(F426*0.75)</f>
        <v>334.93333333333334</v>
      </c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 ht="18.95" customHeight="1">
      <c r="A427" s="2">
        <v>69029</v>
      </c>
      <c r="B427" s="2">
        <v>7261113040</v>
      </c>
      <c r="C427" s="4">
        <v>32</v>
      </c>
      <c r="D427" s="15"/>
      <c r="E427" s="6">
        <v>4</v>
      </c>
      <c r="F427" s="41">
        <v>76.400000000000006</v>
      </c>
      <c r="G427" s="41">
        <v>76.400000000000006</v>
      </c>
      <c r="H427" s="8">
        <v>56480</v>
      </c>
      <c r="I427" s="8">
        <v>55600</v>
      </c>
      <c r="J427" s="8">
        <v>87120</v>
      </c>
      <c r="K427" s="37">
        <v>36660</v>
      </c>
      <c r="L427" s="8">
        <v>34520</v>
      </c>
      <c r="M427" s="8">
        <f>H427/(F427*0.75)</f>
        <v>985.68935427574161</v>
      </c>
      <c r="N427" s="8">
        <f>I427/(F427*0.75)</f>
        <v>970.33158813263515</v>
      </c>
      <c r="O427" s="8">
        <f>J427/(F427*0.75)</f>
        <v>1520.4188481675392</v>
      </c>
      <c r="P427" s="8">
        <f>K427/(F427*0.75)</f>
        <v>639.7905759162303</v>
      </c>
      <c r="Q427" s="8">
        <f>L427/(F427*0.75)</f>
        <v>602.44328097731238</v>
      </c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 ht="18.95" customHeight="1">
      <c r="A428" s="2">
        <v>69029</v>
      </c>
      <c r="B428" s="40">
        <v>8262511035</v>
      </c>
      <c r="C428" s="14">
        <v>36</v>
      </c>
      <c r="D428" s="15">
        <v>86</v>
      </c>
      <c r="E428" s="6">
        <v>1</v>
      </c>
      <c r="F428" s="41">
        <v>5</v>
      </c>
      <c r="G428" s="41">
        <v>10</v>
      </c>
      <c r="H428" s="8"/>
      <c r="I428" s="8"/>
      <c r="J428" s="42"/>
      <c r="K428" s="37"/>
      <c r="L428" s="8"/>
      <c r="M428" s="8">
        <f>H428/(F428*0.75)</f>
        <v>0</v>
      </c>
      <c r="N428" s="8">
        <f>I428/(F428*0.75)</f>
        <v>0</v>
      </c>
      <c r="O428" s="8">
        <f>J428/(F428*0.75)</f>
        <v>0</v>
      </c>
      <c r="P428" s="8">
        <f>K428/(F428*0.75)</f>
        <v>0</v>
      </c>
      <c r="Q428" s="8">
        <f>L428/(F428*0.75)</f>
        <v>0</v>
      </c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 ht="18.95" customHeight="1">
      <c r="A429" s="2">
        <v>69001</v>
      </c>
      <c r="B429" s="2">
        <v>2290811030</v>
      </c>
      <c r="C429" s="4">
        <v>34</v>
      </c>
      <c r="D429" s="15"/>
      <c r="E429" s="6">
        <v>4</v>
      </c>
      <c r="F429" s="41">
        <v>28.7</v>
      </c>
      <c r="G429" s="41">
        <v>30.6</v>
      </c>
      <c r="H429" s="8">
        <v>6312</v>
      </c>
      <c r="I429" s="8">
        <v>27654</v>
      </c>
      <c r="J429" s="8">
        <v>32348</v>
      </c>
      <c r="K429" s="37">
        <v>10265</v>
      </c>
      <c r="L429" s="8">
        <v>3787</v>
      </c>
      <c r="M429" s="8">
        <f>H429/(F429*0.75)</f>
        <v>293.24041811846689</v>
      </c>
      <c r="N429" s="8">
        <f>I429/(F429*0.75)</f>
        <v>1284.7386759581882</v>
      </c>
      <c r="O429" s="8">
        <f>J429/(F429*0.75)</f>
        <v>1502.8106852497096</v>
      </c>
      <c r="P429" s="8">
        <f>K429/(F429*0.75)</f>
        <v>476.88734030197446</v>
      </c>
      <c r="Q429" s="8">
        <f>L429/(F429*0.75)</f>
        <v>175.9349593495935</v>
      </c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 ht="18.95" customHeight="1">
      <c r="A430" s="2">
        <v>69001</v>
      </c>
      <c r="B430" s="2">
        <v>2290814020</v>
      </c>
      <c r="C430" s="4">
        <v>34</v>
      </c>
      <c r="D430" s="15"/>
      <c r="E430" s="6">
        <v>4</v>
      </c>
      <c r="F430" s="41">
        <v>17.600000000000001</v>
      </c>
      <c r="G430" s="41">
        <v>17.600000000000001</v>
      </c>
      <c r="H430" s="8">
        <v>2370</v>
      </c>
      <c r="I430" s="8">
        <v>17723</v>
      </c>
      <c r="J430" s="8">
        <v>13927</v>
      </c>
      <c r="K430" s="37">
        <v>4946</v>
      </c>
      <c r="L430" s="8">
        <v>7059</v>
      </c>
      <c r="M430" s="8">
        <f>H430/(F430*0.75)</f>
        <v>179.54545454545453</v>
      </c>
      <c r="N430" s="8">
        <f>I430/(F430*0.75)</f>
        <v>1342.651515151515</v>
      </c>
      <c r="O430" s="8">
        <f>J430/(F430*0.75)</f>
        <v>1055.0757575757575</v>
      </c>
      <c r="P430" s="8">
        <f>K430/(F430*0.75)</f>
        <v>374.69696969696969</v>
      </c>
      <c r="Q430" s="8">
        <f>L430/(F430*0.75)</f>
        <v>534.77272727272725</v>
      </c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 ht="18.95" customHeight="1">
      <c r="A431" s="2">
        <v>69034</v>
      </c>
      <c r="B431" s="2">
        <v>3281312000</v>
      </c>
      <c r="C431" s="4">
        <v>32</v>
      </c>
      <c r="D431" s="15"/>
      <c r="E431" s="6">
        <v>4</v>
      </c>
      <c r="F431" s="41">
        <v>15</v>
      </c>
      <c r="G431" s="41">
        <v>15</v>
      </c>
      <c r="H431" s="8">
        <v>2102</v>
      </c>
      <c r="I431" s="8">
        <v>2043</v>
      </c>
      <c r="J431" s="8">
        <v>8</v>
      </c>
      <c r="K431" s="37">
        <v>2049</v>
      </c>
      <c r="L431" s="8">
        <v>1201</v>
      </c>
      <c r="M431" s="8">
        <f>H431/(F431*0.75)</f>
        <v>186.84444444444443</v>
      </c>
      <c r="N431" s="8">
        <f>I431/(F431*0.75)</f>
        <v>181.6</v>
      </c>
      <c r="O431" s="8">
        <f>J431/(F431*0.75)</f>
        <v>0.71111111111111114</v>
      </c>
      <c r="P431" s="8">
        <f>K431/(F431*0.75)</f>
        <v>182.13333333333333</v>
      </c>
      <c r="Q431" s="8">
        <f>L431/(F431*0.75)</f>
        <v>106.75555555555556</v>
      </c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 ht="18.95" customHeight="1">
      <c r="A432" s="2">
        <v>69034</v>
      </c>
      <c r="B432" s="40">
        <v>4291611010</v>
      </c>
      <c r="C432" s="4">
        <v>36</v>
      </c>
      <c r="D432" s="5"/>
      <c r="E432" s="6">
        <v>4</v>
      </c>
      <c r="F432" s="41">
        <v>10</v>
      </c>
      <c r="G432" s="41">
        <v>10</v>
      </c>
      <c r="H432" s="8">
        <v>191</v>
      </c>
      <c r="I432" s="8"/>
      <c r="J432" s="8"/>
      <c r="K432" s="37"/>
      <c r="L432" s="8"/>
      <c r="M432" s="8">
        <f>H432/(F432*0.75)</f>
        <v>25.466666666666665</v>
      </c>
      <c r="N432" s="8">
        <f>I432/(F432*0.75)</f>
        <v>0</v>
      </c>
      <c r="O432" s="8">
        <f>J432/(F432*0.75)</f>
        <v>0</v>
      </c>
      <c r="P432" s="8">
        <f>K432/(F432*0.75)</f>
        <v>0</v>
      </c>
      <c r="Q432" s="8">
        <f>L432/(F432*0.75)</f>
        <v>0</v>
      </c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 ht="18.95" customHeight="1">
      <c r="A433" s="2">
        <v>69044</v>
      </c>
      <c r="B433" s="2">
        <v>3323414032</v>
      </c>
      <c r="C433" s="4">
        <v>37</v>
      </c>
      <c r="D433" s="5"/>
      <c r="E433" s="6">
        <v>4</v>
      </c>
      <c r="F433" s="41">
        <v>37.700000000000003</v>
      </c>
      <c r="G433" s="41">
        <v>38.299999999999997</v>
      </c>
      <c r="H433" s="8">
        <v>13516</v>
      </c>
      <c r="I433" s="8">
        <v>18501</v>
      </c>
      <c r="J433" s="8">
        <v>29117</v>
      </c>
      <c r="K433" s="37">
        <v>23196</v>
      </c>
      <c r="L433" s="8">
        <v>19657</v>
      </c>
      <c r="M433" s="8">
        <f>H433/(F433*0.75)</f>
        <v>478.01945181255525</v>
      </c>
      <c r="N433" s="8">
        <f>I433/(F433*0.75)</f>
        <v>654.32360742705566</v>
      </c>
      <c r="O433" s="8">
        <f>J433/(F433*0.75)</f>
        <v>1029.7789566755084</v>
      </c>
      <c r="P433" s="8">
        <f>K433/(F433*0.75)</f>
        <v>820.37135278514586</v>
      </c>
      <c r="Q433" s="8">
        <f>L433/(F433*0.75)</f>
        <v>695.20778072502208</v>
      </c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 ht="18.95" customHeight="1">
      <c r="A434" s="2">
        <v>67480</v>
      </c>
      <c r="B434" s="2">
        <v>4282414001</v>
      </c>
      <c r="C434" s="4">
        <v>32</v>
      </c>
      <c r="D434" s="15"/>
      <c r="E434" s="6">
        <v>4</v>
      </c>
      <c r="F434" s="41">
        <v>68.400000000000006</v>
      </c>
      <c r="G434" s="41">
        <v>67.599999999999994</v>
      </c>
      <c r="H434" s="8">
        <v>34189</v>
      </c>
      <c r="I434" s="8">
        <v>44565</v>
      </c>
      <c r="J434" s="8">
        <v>66150</v>
      </c>
      <c r="K434" s="37">
        <v>49635</v>
      </c>
      <c r="L434" s="8">
        <v>35759</v>
      </c>
      <c r="M434" s="8">
        <f>H434/(F434*0.75)</f>
        <v>666.45224171539951</v>
      </c>
      <c r="N434" s="8">
        <f>I434/(F434*0.75)</f>
        <v>868.71345029239762</v>
      </c>
      <c r="O434" s="8">
        <f>J434/(F434*0.75)</f>
        <v>1289.4736842105262</v>
      </c>
      <c r="P434" s="8">
        <f>K434/(F434*0.75)</f>
        <v>967.54385964912274</v>
      </c>
      <c r="Q434" s="8">
        <f>L434/(F434*0.75)</f>
        <v>697.05653021442492</v>
      </c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 ht="18.95" customHeight="1">
      <c r="A435" s="2">
        <v>67480</v>
      </c>
      <c r="B435" s="2">
        <v>4281314010</v>
      </c>
      <c r="C435" s="4">
        <v>34</v>
      </c>
      <c r="D435" s="15"/>
      <c r="E435" s="6">
        <v>4</v>
      </c>
      <c r="F435" s="41">
        <v>59.9</v>
      </c>
      <c r="G435" s="41">
        <v>59.3</v>
      </c>
      <c r="H435" s="8">
        <v>40961</v>
      </c>
      <c r="I435" s="8">
        <v>71119</v>
      </c>
      <c r="J435" s="8">
        <v>85832</v>
      </c>
      <c r="K435" s="37">
        <v>64600</v>
      </c>
      <c r="L435" s="8">
        <v>33888</v>
      </c>
      <c r="M435" s="8">
        <f>H435/(F435*0.75)</f>
        <v>911.76405119643857</v>
      </c>
      <c r="N435" s="8">
        <f>I435/(F435*0.75)</f>
        <v>1583.0606566499723</v>
      </c>
      <c r="O435" s="8">
        <f>J435/(F435*0.75)</f>
        <v>1910.5620478575404</v>
      </c>
      <c r="P435" s="8">
        <f>K435/(F435*0.75)</f>
        <v>1437.9521424596551</v>
      </c>
      <c r="Q435" s="8">
        <f>L435/(F435*0.75)</f>
        <v>754.32387312186984</v>
      </c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 ht="18.95" customHeight="1">
      <c r="A436" s="2">
        <v>69044</v>
      </c>
      <c r="B436" s="2">
        <v>2331011040</v>
      </c>
      <c r="C436" s="4">
        <v>32</v>
      </c>
      <c r="D436" s="15"/>
      <c r="E436" s="6">
        <v>4</v>
      </c>
      <c r="F436" s="41">
        <v>25.3</v>
      </c>
      <c r="G436" s="41">
        <v>25.3</v>
      </c>
      <c r="H436" s="8">
        <v>3300</v>
      </c>
      <c r="I436" s="8">
        <v>3494</v>
      </c>
      <c r="J436" s="8">
        <v>10903</v>
      </c>
      <c r="K436" s="37">
        <v>7637</v>
      </c>
      <c r="L436" s="8">
        <v>5023</v>
      </c>
      <c r="M436" s="8">
        <f>H436/(F436*0.75)</f>
        <v>173.91304347826085</v>
      </c>
      <c r="N436" s="8">
        <f>I436/(F436*0.75)</f>
        <v>184.13702239789194</v>
      </c>
      <c r="O436" s="8">
        <f>J436/(F436*0.75)</f>
        <v>574.59815546772063</v>
      </c>
      <c r="P436" s="8">
        <f>K436/(F436*0.75)</f>
        <v>402.47694334650851</v>
      </c>
      <c r="Q436" s="8">
        <f>L436/(F436*0.75)</f>
        <v>264.7167325428195</v>
      </c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 ht="18.95" customHeight="1">
      <c r="A437" s="2">
        <v>69044</v>
      </c>
      <c r="B437" s="2">
        <v>2330914040</v>
      </c>
      <c r="C437" s="4">
        <v>37</v>
      </c>
      <c r="D437" s="15"/>
      <c r="E437" s="6">
        <v>4</v>
      </c>
      <c r="F437" s="41">
        <v>35.299999999999997</v>
      </c>
      <c r="G437" s="41">
        <v>35.1</v>
      </c>
      <c r="H437" s="8">
        <v>11484</v>
      </c>
      <c r="I437" s="8">
        <v>15687</v>
      </c>
      <c r="J437" s="8">
        <v>24046</v>
      </c>
      <c r="K437" s="37">
        <v>14343</v>
      </c>
      <c r="L437" s="8">
        <v>9154</v>
      </c>
      <c r="M437" s="8">
        <f>H437/(F437*0.75)</f>
        <v>433.7677053824363</v>
      </c>
      <c r="N437" s="8">
        <f>I437/(F437*0.75)</f>
        <v>592.52124645892354</v>
      </c>
      <c r="O437" s="8">
        <f>J437/(F437*0.75)</f>
        <v>908.25306893295567</v>
      </c>
      <c r="P437" s="8">
        <f>K437/(F437*0.75)</f>
        <v>541.75637393767715</v>
      </c>
      <c r="Q437" s="8">
        <f>L437/(F437*0.75)</f>
        <v>345.76015108593015</v>
      </c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 ht="18.95" customHeight="1">
      <c r="A438" s="2">
        <v>69044</v>
      </c>
      <c r="B438" s="2">
        <v>2330911030</v>
      </c>
      <c r="C438" s="4">
        <v>32</v>
      </c>
      <c r="D438" s="15"/>
      <c r="E438" s="6">
        <v>4</v>
      </c>
      <c r="F438" s="41">
        <v>22.7</v>
      </c>
      <c r="G438" s="41">
        <v>21.8</v>
      </c>
      <c r="H438" s="8">
        <v>4476</v>
      </c>
      <c r="I438" s="8">
        <v>9730</v>
      </c>
      <c r="J438" s="8">
        <v>18009</v>
      </c>
      <c r="K438" s="37">
        <v>8811</v>
      </c>
      <c r="L438" s="8">
        <v>3582</v>
      </c>
      <c r="M438" s="8">
        <f>H438/(F438*0.75)</f>
        <v>262.90748898678419</v>
      </c>
      <c r="N438" s="8">
        <f>I438/(F438*0.75)</f>
        <v>571.51248164464027</v>
      </c>
      <c r="O438" s="8">
        <f>J438/(F438*0.75)</f>
        <v>1057.7973568281939</v>
      </c>
      <c r="P438" s="8">
        <f>K438/(F438*0.75)</f>
        <v>517.53303964757708</v>
      </c>
      <c r="Q438" s="8">
        <f>L438/(F438*0.75)</f>
        <v>210.39647577092512</v>
      </c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 ht="18.95" customHeight="1">
      <c r="A439" s="2">
        <v>69044</v>
      </c>
      <c r="B439" s="2">
        <v>2331014001</v>
      </c>
      <c r="C439" s="4">
        <v>32</v>
      </c>
      <c r="D439" s="15"/>
      <c r="E439" s="6">
        <v>4</v>
      </c>
      <c r="F439" s="41">
        <v>30.6</v>
      </c>
      <c r="G439" s="41">
        <v>30.1</v>
      </c>
      <c r="H439" s="8">
        <v>6733</v>
      </c>
      <c r="I439" s="8">
        <v>7856</v>
      </c>
      <c r="J439" s="8">
        <v>9430</v>
      </c>
      <c r="K439" s="37">
        <v>11372</v>
      </c>
      <c r="L439" s="8">
        <v>8293</v>
      </c>
      <c r="M439" s="8">
        <f>H439/(F439*0.75)</f>
        <v>293.37690631808277</v>
      </c>
      <c r="N439" s="8">
        <f>I439/(F439*0.75)</f>
        <v>342.30936819172109</v>
      </c>
      <c r="O439" s="8">
        <f>J439/(F439*0.75)</f>
        <v>410.89324618736379</v>
      </c>
      <c r="P439" s="8">
        <f>K439/(F439*0.75)</f>
        <v>495.51198257080603</v>
      </c>
      <c r="Q439" s="8">
        <f>L439/(F439*0.75)</f>
        <v>361.35076252723309</v>
      </c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 ht="18.95" customHeight="1">
      <c r="A440" s="2">
        <v>69044</v>
      </c>
      <c r="B440" s="2">
        <v>2331114040</v>
      </c>
      <c r="C440" s="4">
        <v>32</v>
      </c>
      <c r="D440" s="15"/>
      <c r="E440" s="6">
        <v>4</v>
      </c>
      <c r="F440" s="41">
        <v>16.2</v>
      </c>
      <c r="G440" s="41">
        <v>16.2</v>
      </c>
      <c r="H440" s="8">
        <v>4733</v>
      </c>
      <c r="I440" s="8">
        <v>9590</v>
      </c>
      <c r="J440" s="8">
        <v>15381</v>
      </c>
      <c r="K440" s="37">
        <v>10293</v>
      </c>
      <c r="L440" s="8">
        <v>7646</v>
      </c>
      <c r="M440" s="8">
        <f>H440/(F440*0.75)</f>
        <v>389.54732510288068</v>
      </c>
      <c r="N440" s="8">
        <f>I440/(F440*0.75)</f>
        <v>789.30041152263379</v>
      </c>
      <c r="O440" s="8">
        <f>J440/(F440*0.75)</f>
        <v>1265.9259259259261</v>
      </c>
      <c r="P440" s="8">
        <f>K440/(F440*0.75)</f>
        <v>847.16049382716062</v>
      </c>
      <c r="Q440" s="8">
        <f>L440/(F440*0.75)</f>
        <v>629.30041152263379</v>
      </c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 ht="18.95" customHeight="1">
      <c r="A441" s="2">
        <v>69044</v>
      </c>
      <c r="B441" s="2">
        <v>2331011001</v>
      </c>
      <c r="C441" s="4">
        <v>32</v>
      </c>
      <c r="D441" s="15"/>
      <c r="E441" s="6">
        <v>4</v>
      </c>
      <c r="F441" s="41">
        <v>35.200000000000003</v>
      </c>
      <c r="G441" s="41">
        <v>35.200000000000003</v>
      </c>
      <c r="H441" s="8">
        <v>10425</v>
      </c>
      <c r="I441" s="8">
        <v>14536</v>
      </c>
      <c r="J441" s="8">
        <v>27762</v>
      </c>
      <c r="K441" s="37">
        <v>21190</v>
      </c>
      <c r="L441" s="8">
        <v>11862</v>
      </c>
      <c r="M441" s="8">
        <f>H441/(F441*0.75)</f>
        <v>394.88636363636363</v>
      </c>
      <c r="N441" s="8">
        <f>I441/(F441*0.75)</f>
        <v>550.60606060606051</v>
      </c>
      <c r="O441" s="8">
        <f>J441/(F441*0.75)</f>
        <v>1051.590909090909</v>
      </c>
      <c r="P441" s="8">
        <f>K441/(F441*0.75)</f>
        <v>802.65151515151513</v>
      </c>
      <c r="Q441" s="8">
        <f>L441/(F441*0.75)</f>
        <v>449.31818181818176</v>
      </c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 ht="18.95" customHeight="1">
      <c r="A442" s="2">
        <v>69044</v>
      </c>
      <c r="B442" s="2">
        <v>2331011030</v>
      </c>
      <c r="C442" s="4">
        <v>32</v>
      </c>
      <c r="D442" s="15"/>
      <c r="E442" s="6">
        <v>4</v>
      </c>
      <c r="F442" s="41">
        <v>26.6</v>
      </c>
      <c r="G442" s="41">
        <v>26.6</v>
      </c>
      <c r="H442" s="8">
        <v>16</v>
      </c>
      <c r="I442" s="8">
        <v>0</v>
      </c>
      <c r="J442" s="8">
        <v>525</v>
      </c>
      <c r="K442" s="37">
        <v>166</v>
      </c>
      <c r="L442" s="8">
        <v>165</v>
      </c>
      <c r="M442" s="8">
        <f>H442/(F442*0.75)</f>
        <v>0.80200501253132817</v>
      </c>
      <c r="N442" s="8">
        <f>I442/(F442*0.75)</f>
        <v>0</v>
      </c>
      <c r="O442" s="8">
        <f>J442/(F442*0.75)</f>
        <v>26.315789473684205</v>
      </c>
      <c r="P442" s="8">
        <f>K442/(F442*0.75)</f>
        <v>8.3208020050125295</v>
      </c>
      <c r="Q442" s="8">
        <f>L442/(F442*0.75)</f>
        <v>8.2706766917293226</v>
      </c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 ht="18.95" customHeight="1">
      <c r="A443" s="2">
        <v>69034</v>
      </c>
      <c r="B443" s="2">
        <v>4280214030</v>
      </c>
      <c r="C443" s="4">
        <v>32</v>
      </c>
      <c r="D443" s="15"/>
      <c r="E443" s="6">
        <v>4</v>
      </c>
      <c r="F443" s="41">
        <v>110.8</v>
      </c>
      <c r="G443" s="41">
        <v>100.8</v>
      </c>
      <c r="H443" s="8">
        <v>67260</v>
      </c>
      <c r="I443" s="8">
        <v>66220</v>
      </c>
      <c r="J443" s="8">
        <v>107160</v>
      </c>
      <c r="K443" s="37">
        <v>82780</v>
      </c>
      <c r="L443" s="8">
        <v>52020</v>
      </c>
      <c r="M443" s="8">
        <f>H443/(F443*0.75)</f>
        <v>809.38628158844767</v>
      </c>
      <c r="N443" s="8">
        <f>I443/(F443*0.75)</f>
        <v>796.87123947051748</v>
      </c>
      <c r="O443" s="8">
        <f>J443/(F443*0.75)</f>
        <v>1289.5306859205778</v>
      </c>
      <c r="P443" s="8">
        <f>K443/(F443*0.75)</f>
        <v>996.14921780986765</v>
      </c>
      <c r="Q443" s="8">
        <f>L443/(F443*0.75)</f>
        <v>625.99277978339353</v>
      </c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 ht="18.95" customHeight="1">
      <c r="A444" s="2">
        <v>69034</v>
      </c>
      <c r="B444" s="2">
        <v>5282614040</v>
      </c>
      <c r="C444" s="4">
        <v>32</v>
      </c>
      <c r="D444" s="15"/>
      <c r="E444" s="6">
        <v>4</v>
      </c>
      <c r="F444" s="41">
        <v>228.5</v>
      </c>
      <c r="G444" s="41">
        <v>228.5</v>
      </c>
      <c r="H444" s="8">
        <v>140640</v>
      </c>
      <c r="I444" s="8">
        <v>195120</v>
      </c>
      <c r="J444" s="8">
        <v>225040</v>
      </c>
      <c r="K444" s="37">
        <v>179600</v>
      </c>
      <c r="L444" s="8">
        <v>125040</v>
      </c>
      <c r="M444" s="8">
        <f>H444/(F444*0.75)</f>
        <v>820.65645514223195</v>
      </c>
      <c r="N444" s="8">
        <f>I444/(F444*0.75)</f>
        <v>1138.5557986870897</v>
      </c>
      <c r="O444" s="8">
        <f>J444/(F444*0.75)</f>
        <v>1313.1436907366885</v>
      </c>
      <c r="P444" s="8">
        <f>K444/(F444*0.75)</f>
        <v>1047.9941648431802</v>
      </c>
      <c r="Q444" s="8">
        <f>L444/(F444*0.75)</f>
        <v>729.62800875273524</v>
      </c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 ht="18.95" customHeight="1">
      <c r="A445" s="2">
        <v>69034</v>
      </c>
      <c r="B445" s="2">
        <v>5282711010</v>
      </c>
      <c r="C445" s="4">
        <v>32</v>
      </c>
      <c r="D445" s="5"/>
      <c r="E445" s="6">
        <v>4</v>
      </c>
      <c r="F445" s="41">
        <v>80.5</v>
      </c>
      <c r="G445" s="41">
        <v>81.5</v>
      </c>
      <c r="H445" s="8">
        <v>36880</v>
      </c>
      <c r="I445" s="8">
        <v>32160</v>
      </c>
      <c r="J445" s="8">
        <v>56800</v>
      </c>
      <c r="K445" s="37">
        <v>55200</v>
      </c>
      <c r="L445" s="8">
        <v>34480</v>
      </c>
      <c r="M445" s="8">
        <f>H445/(F445*0.75)</f>
        <v>610.84886128364394</v>
      </c>
      <c r="N445" s="8">
        <f>I445/(F445*0.75)</f>
        <v>532.67080745341616</v>
      </c>
      <c r="O445" s="8">
        <f>J445/(F445*0.75)</f>
        <v>940.78674948240166</v>
      </c>
      <c r="P445" s="8">
        <f>K445/(F445*0.75)</f>
        <v>914.28571428571433</v>
      </c>
      <c r="Q445" s="8">
        <f>L445/(F445*0.75)</f>
        <v>571.09730848861284</v>
      </c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 ht="18.95" customHeight="1">
      <c r="A446" s="2">
        <v>69034</v>
      </c>
      <c r="B446" s="2">
        <v>5282712000</v>
      </c>
      <c r="C446" s="4">
        <v>32</v>
      </c>
      <c r="D446" s="15"/>
      <c r="E446" s="6">
        <v>4</v>
      </c>
      <c r="F446" s="41">
        <v>53.8</v>
      </c>
      <c r="G446" s="41">
        <v>53.1</v>
      </c>
      <c r="H446" s="8">
        <v>29024</v>
      </c>
      <c r="I446" s="8">
        <v>26797</v>
      </c>
      <c r="J446" s="8">
        <v>58026</v>
      </c>
      <c r="K446" s="37">
        <v>41591</v>
      </c>
      <c r="L446" s="8">
        <v>26989</v>
      </c>
      <c r="M446" s="8">
        <f>H446/(F446*0.75)</f>
        <v>719.30607187112776</v>
      </c>
      <c r="N446" s="8">
        <f>I446/(F446*0.75)</f>
        <v>664.11400247831489</v>
      </c>
      <c r="O446" s="8">
        <f>J446/(F446*0.75)</f>
        <v>1438.0669144981414</v>
      </c>
      <c r="P446" s="8">
        <f>K446/(F446*0.75)</f>
        <v>1030.7558859975218</v>
      </c>
      <c r="Q446" s="8">
        <f>L446/(F446*0.75)</f>
        <v>668.87236679058253</v>
      </c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 ht="18.95" customHeight="1">
      <c r="A447" s="2">
        <v>69034</v>
      </c>
      <c r="B447" s="2">
        <v>5282714010</v>
      </c>
      <c r="C447" s="4">
        <v>32</v>
      </c>
      <c r="D447" s="15"/>
      <c r="E447" s="6">
        <v>4</v>
      </c>
      <c r="F447" s="41">
        <v>50.7</v>
      </c>
      <c r="G447" s="41">
        <v>43.9</v>
      </c>
      <c r="H447" s="8">
        <v>32271</v>
      </c>
      <c r="I447" s="8">
        <v>19418</v>
      </c>
      <c r="J447" s="8">
        <v>49249</v>
      </c>
      <c r="K447" s="37">
        <v>26145</v>
      </c>
      <c r="L447" s="8">
        <v>23433</v>
      </c>
      <c r="M447" s="8">
        <f>H447/(F447*0.75)</f>
        <v>848.67850098619317</v>
      </c>
      <c r="N447" s="8">
        <f>I447/(F447*0.75)</f>
        <v>510.6640368178829</v>
      </c>
      <c r="O447" s="8">
        <f>J447/(F447*0.75)</f>
        <v>1295.1742274819196</v>
      </c>
      <c r="P447" s="8">
        <f>K447/(F447*0.75)</f>
        <v>687.57396449704129</v>
      </c>
      <c r="Q447" s="8">
        <f>L447/(F447*0.75)</f>
        <v>616.25246548323457</v>
      </c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 ht="18.95" customHeight="1">
      <c r="A448" s="2">
        <v>69034</v>
      </c>
      <c r="B448" s="40">
        <v>5282212002</v>
      </c>
      <c r="C448" s="4">
        <v>36</v>
      </c>
      <c r="D448" s="15"/>
      <c r="E448" s="6">
        <v>4</v>
      </c>
      <c r="F448" s="41">
        <v>5</v>
      </c>
      <c r="G448" s="41">
        <v>5</v>
      </c>
      <c r="H448" s="8">
        <v>5586</v>
      </c>
      <c r="I448" s="8">
        <v>2516</v>
      </c>
      <c r="J448" s="42"/>
      <c r="K448" s="37"/>
      <c r="L448" s="8"/>
      <c r="M448" s="8">
        <f>H448/(F448*0.75)</f>
        <v>1489.6</v>
      </c>
      <c r="N448" s="8">
        <f>I448/(F448*0.75)</f>
        <v>670.93333333333328</v>
      </c>
      <c r="O448" s="8">
        <f>J448/(F448*0.75)</f>
        <v>0</v>
      </c>
      <c r="P448" s="8">
        <f>K448/(F448*0.75)</f>
        <v>0</v>
      </c>
      <c r="Q448" s="8">
        <f>L448/(F448*0.75)</f>
        <v>0</v>
      </c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 ht="18.95" customHeight="1">
      <c r="A449" s="2">
        <v>69034</v>
      </c>
      <c r="B449" s="2">
        <v>5270614001</v>
      </c>
      <c r="C449" s="4">
        <v>36</v>
      </c>
      <c r="D449" s="15"/>
      <c r="E449" s="34">
        <v>4</v>
      </c>
      <c r="F449" s="41">
        <v>5</v>
      </c>
      <c r="G449" s="41">
        <v>5</v>
      </c>
      <c r="H449" s="8">
        <v>3585</v>
      </c>
      <c r="I449" s="8">
        <v>332</v>
      </c>
      <c r="J449" s="42">
        <v>995</v>
      </c>
      <c r="K449" s="37">
        <v>372</v>
      </c>
      <c r="L449" s="8">
        <v>238</v>
      </c>
      <c r="M449" s="8">
        <f>H449/(F449*0.75)</f>
        <v>956</v>
      </c>
      <c r="N449" s="8">
        <f>I449/(F449*0.75)</f>
        <v>88.533333333333331</v>
      </c>
      <c r="O449" s="8">
        <f>J449/(F449*0.75)</f>
        <v>265.33333333333331</v>
      </c>
      <c r="P449" s="8">
        <f>K449/(F449*0.75)</f>
        <v>99.2</v>
      </c>
      <c r="Q449" s="8">
        <f>L449/(F449*0.75)</f>
        <v>63.466666666666669</v>
      </c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 ht="18.95" customHeight="1">
      <c r="A450" s="2">
        <v>69034</v>
      </c>
      <c r="B450" s="2">
        <v>4270414020</v>
      </c>
      <c r="C450" s="4">
        <v>32</v>
      </c>
      <c r="D450" s="15"/>
      <c r="E450" s="6">
        <v>4</v>
      </c>
      <c r="F450" s="41">
        <v>43.6</v>
      </c>
      <c r="G450" s="41">
        <v>43.6</v>
      </c>
      <c r="H450" s="8">
        <v>25301</v>
      </c>
      <c r="I450" s="8">
        <v>29310</v>
      </c>
      <c r="J450" s="8">
        <v>49215</v>
      </c>
      <c r="K450" s="37">
        <v>34365</v>
      </c>
      <c r="L450" s="8">
        <v>19721</v>
      </c>
      <c r="M450" s="8">
        <f>H450/(F450*0.75)</f>
        <v>773.73088685015284</v>
      </c>
      <c r="N450" s="8">
        <f>I450/(F450*0.75)</f>
        <v>896.33027522935777</v>
      </c>
      <c r="O450" s="8">
        <f>J450/(F450*0.75)</f>
        <v>1505.0458715596328</v>
      </c>
      <c r="P450" s="8">
        <f>K450/(F450*0.75)</f>
        <v>1050.9174311926604</v>
      </c>
      <c r="Q450" s="8">
        <f>L450/(F450*0.75)</f>
        <v>603.08868501529048</v>
      </c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 ht="18.95" customHeight="1">
      <c r="A451" s="2">
        <v>69034</v>
      </c>
      <c r="B451" s="2">
        <v>4270414041</v>
      </c>
      <c r="C451" s="4">
        <v>32</v>
      </c>
      <c r="D451" s="15"/>
      <c r="E451" s="6">
        <v>4</v>
      </c>
      <c r="F451" s="41">
        <v>35.200000000000003</v>
      </c>
      <c r="G451" s="41">
        <v>35.200000000000003</v>
      </c>
      <c r="H451" s="8">
        <v>22760</v>
      </c>
      <c r="I451" s="8">
        <v>25162</v>
      </c>
      <c r="J451" s="8">
        <v>42137</v>
      </c>
      <c r="K451" s="37">
        <v>29839</v>
      </c>
      <c r="L451" s="8">
        <v>16109</v>
      </c>
      <c r="M451" s="8">
        <f>H451/(F451*0.75)</f>
        <v>862.12121212121201</v>
      </c>
      <c r="N451" s="8">
        <f>I451/(F451*0.75)</f>
        <v>953.10606060606051</v>
      </c>
      <c r="O451" s="8">
        <f>J451/(F451*0.75)</f>
        <v>1596.0984848484848</v>
      </c>
      <c r="P451" s="8">
        <f>K451/(F451*0.75)</f>
        <v>1130.2651515151515</v>
      </c>
      <c r="Q451" s="8">
        <f>L451/(F451*0.75)</f>
        <v>610.18939393939388</v>
      </c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 ht="18.95" customHeight="1">
      <c r="A452" s="2">
        <v>69034</v>
      </c>
      <c r="B452" s="2">
        <v>5273012010</v>
      </c>
      <c r="C452" s="4">
        <v>32</v>
      </c>
      <c r="D452" s="15"/>
      <c r="E452" s="6">
        <v>4</v>
      </c>
      <c r="F452" s="41">
        <v>153.4</v>
      </c>
      <c r="G452" s="41">
        <v>152.30000000000001</v>
      </c>
      <c r="H452" s="8">
        <v>91340</v>
      </c>
      <c r="I452" s="8">
        <v>119920</v>
      </c>
      <c r="J452" s="8">
        <v>178000</v>
      </c>
      <c r="K452" s="37">
        <v>137600</v>
      </c>
      <c r="L452" s="8">
        <v>82080</v>
      </c>
      <c r="M452" s="8">
        <f>H452/(F452*0.75)</f>
        <v>793.91568883094294</v>
      </c>
      <c r="N452" s="8">
        <f>I452/(F452*0.75)</f>
        <v>1042.3294219904387</v>
      </c>
      <c r="O452" s="8">
        <f>J452/(F452*0.75)</f>
        <v>1547.153411560191</v>
      </c>
      <c r="P452" s="8">
        <f>K452/(F452*0.75)</f>
        <v>1196.0017383746197</v>
      </c>
      <c r="Q452" s="8">
        <f>L452/(F452*0.75)</f>
        <v>713.42894393741847</v>
      </c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 ht="18.95" customHeight="1">
      <c r="A453" s="2">
        <v>69034</v>
      </c>
      <c r="B453" s="2">
        <v>5272914002</v>
      </c>
      <c r="C453" s="14">
        <v>36</v>
      </c>
      <c r="D453" s="15">
        <v>86</v>
      </c>
      <c r="E453" s="6">
        <v>3</v>
      </c>
      <c r="F453" s="41">
        <v>8</v>
      </c>
      <c r="G453" s="41">
        <v>8</v>
      </c>
      <c r="H453" s="8">
        <v>5102</v>
      </c>
      <c r="I453" s="8">
        <v>1327</v>
      </c>
      <c r="J453" s="8">
        <v>2087</v>
      </c>
      <c r="K453" s="37">
        <v>1354</v>
      </c>
      <c r="L453" s="8">
        <v>1059</v>
      </c>
      <c r="M453" s="8">
        <f>H453/(F453*0.75)</f>
        <v>850.33333333333337</v>
      </c>
      <c r="N453" s="8">
        <f>I453/(F453*0.75)</f>
        <v>221.16666666666666</v>
      </c>
      <c r="O453" s="8">
        <f>J453/(F453*0.75)</f>
        <v>347.83333333333331</v>
      </c>
      <c r="P453" s="8">
        <f>K453/(F453*0.75)</f>
        <v>225.66666666666666</v>
      </c>
      <c r="Q453" s="8">
        <f>L453/(F453*0.75)</f>
        <v>176.5</v>
      </c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 ht="18.95" customHeight="1">
      <c r="A454" s="2">
        <v>69034</v>
      </c>
      <c r="B454" s="2">
        <v>6283313000</v>
      </c>
      <c r="C454" s="14">
        <v>36</v>
      </c>
      <c r="D454" s="5">
        <v>86</v>
      </c>
      <c r="E454" s="6">
        <v>1</v>
      </c>
      <c r="F454" s="41">
        <v>5</v>
      </c>
      <c r="G454" s="41">
        <v>5</v>
      </c>
      <c r="H454" s="8">
        <v>9168</v>
      </c>
      <c r="I454" s="8">
        <v>2430</v>
      </c>
      <c r="J454" s="8">
        <v>2720</v>
      </c>
      <c r="K454" s="37">
        <v>2601</v>
      </c>
      <c r="L454" s="8">
        <v>2125</v>
      </c>
      <c r="M454" s="8">
        <f>H454/(F454*0.75)</f>
        <v>2444.8000000000002</v>
      </c>
      <c r="N454" s="8">
        <f>I454/(F454*0.75)</f>
        <v>648</v>
      </c>
      <c r="O454" s="8">
        <f>J454/(F454*0.75)</f>
        <v>725.33333333333337</v>
      </c>
      <c r="P454" s="8">
        <f>K454/(F454*0.75)</f>
        <v>693.6</v>
      </c>
      <c r="Q454" s="8">
        <f>L454/(F454*0.75)</f>
        <v>566.66666666666663</v>
      </c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 ht="18.95" customHeight="1">
      <c r="A455" s="2">
        <v>69034</v>
      </c>
      <c r="B455" s="2">
        <v>5280414020</v>
      </c>
      <c r="C455" s="4">
        <v>37</v>
      </c>
      <c r="D455" s="5"/>
      <c r="E455" s="6">
        <v>4</v>
      </c>
      <c r="F455" s="41">
        <v>206</v>
      </c>
      <c r="G455" s="41">
        <v>200.6</v>
      </c>
      <c r="H455" s="8">
        <v>115920</v>
      </c>
      <c r="I455" s="8">
        <v>151600</v>
      </c>
      <c r="J455" s="8">
        <v>172000</v>
      </c>
      <c r="K455" s="37">
        <v>144160</v>
      </c>
      <c r="L455" s="8">
        <v>114880</v>
      </c>
      <c r="M455" s="8">
        <f>H455/(F455*0.75)</f>
        <v>750.29126213592235</v>
      </c>
      <c r="N455" s="8">
        <f>I455/(F455*0.75)</f>
        <v>981.22977346278321</v>
      </c>
      <c r="O455" s="8">
        <f>J455/(F455*0.75)</f>
        <v>1113.2686084142395</v>
      </c>
      <c r="P455" s="8">
        <f>K455/(F455*0.75)</f>
        <v>933.07443365695792</v>
      </c>
      <c r="Q455" s="8">
        <f>L455/(F455*0.75)</f>
        <v>743.5598705501618</v>
      </c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 ht="18.95" customHeight="1">
      <c r="A456" s="2">
        <v>69020</v>
      </c>
      <c r="B456" s="2">
        <v>3280114001</v>
      </c>
      <c r="C456" s="4">
        <v>34</v>
      </c>
      <c r="D456" s="15"/>
      <c r="E456" s="6">
        <v>4</v>
      </c>
      <c r="F456" s="41">
        <v>35.799999999999997</v>
      </c>
      <c r="G456" s="41">
        <v>35.799999999999997</v>
      </c>
      <c r="H456" s="8">
        <v>15221</v>
      </c>
      <c r="I456" s="8">
        <v>12900</v>
      </c>
      <c r="J456" s="42">
        <v>17626</v>
      </c>
      <c r="K456" s="37">
        <v>12408</v>
      </c>
      <c r="L456" s="8">
        <v>11125</v>
      </c>
      <c r="M456" s="8">
        <f>H456/(F456*0.75)</f>
        <v>566.89013035381754</v>
      </c>
      <c r="N456" s="8">
        <f>I456/(F456*0.75)</f>
        <v>480.44692737430171</v>
      </c>
      <c r="O456" s="8">
        <f>J456/(F456*0.75)</f>
        <v>656.4618249534451</v>
      </c>
      <c r="P456" s="8">
        <f>K456/(F456*0.75)</f>
        <v>462.12290502793297</v>
      </c>
      <c r="Q456" s="8">
        <f>L456/(F456*0.75)</f>
        <v>414.33891992551213</v>
      </c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 ht="18.95" customHeight="1">
      <c r="A457" s="2">
        <v>69020</v>
      </c>
      <c r="B457" s="2">
        <v>3280114010</v>
      </c>
      <c r="C457" s="4">
        <v>34</v>
      </c>
      <c r="D457" s="15"/>
      <c r="E457" s="6">
        <v>4</v>
      </c>
      <c r="F457" s="41">
        <v>20.399999999999999</v>
      </c>
      <c r="G457" s="41">
        <v>21.6</v>
      </c>
      <c r="H457" s="8">
        <v>7695</v>
      </c>
      <c r="I457" s="8">
        <v>20102</v>
      </c>
      <c r="J457" s="42">
        <v>22980</v>
      </c>
      <c r="K457" s="37">
        <v>18317</v>
      </c>
      <c r="L457" s="8">
        <v>10449</v>
      </c>
      <c r="M457" s="8">
        <f>H457/(F457*0.75)</f>
        <v>502.94117647058829</v>
      </c>
      <c r="N457" s="8">
        <f>I457/(F457*0.75)</f>
        <v>1313.8562091503268</v>
      </c>
      <c r="O457" s="8">
        <f>J457/(F457*0.75)</f>
        <v>1501.9607843137255</v>
      </c>
      <c r="P457" s="8">
        <f>K457/(F457*0.75)</f>
        <v>1197.1895424836603</v>
      </c>
      <c r="Q457" s="8">
        <f>L457/(F457*0.75)</f>
        <v>682.94117647058829</v>
      </c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 ht="18.95" customHeight="1">
      <c r="A458" s="2">
        <v>69020</v>
      </c>
      <c r="B458" s="2">
        <v>3270812004</v>
      </c>
      <c r="C458" s="4">
        <v>34</v>
      </c>
      <c r="D458" s="15"/>
      <c r="E458" s="6">
        <v>4</v>
      </c>
      <c r="F458" s="41">
        <v>33.799999999999997</v>
      </c>
      <c r="G458" s="41">
        <v>34.799999999999997</v>
      </c>
      <c r="H458" s="8">
        <v>13787</v>
      </c>
      <c r="I458" s="8">
        <v>19246</v>
      </c>
      <c r="J458" s="42">
        <v>36909</v>
      </c>
      <c r="K458" s="37">
        <v>12818</v>
      </c>
      <c r="L458" s="8">
        <v>4655</v>
      </c>
      <c r="M458" s="8">
        <f>H458/(F458*0.75)</f>
        <v>543.86587771203165</v>
      </c>
      <c r="N458" s="8">
        <f>I458/(F458*0.75)</f>
        <v>759.21104536489156</v>
      </c>
      <c r="O458" s="8">
        <f>J458/(F458*0.75)</f>
        <v>1455.9763313609469</v>
      </c>
      <c r="P458" s="8">
        <f>K458/(F458*0.75)</f>
        <v>505.64102564102569</v>
      </c>
      <c r="Q458" s="8">
        <f>L458/(F458*0.75)</f>
        <v>183.62919132149904</v>
      </c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 ht="18.95" customHeight="1">
      <c r="A459" s="2">
        <v>69034</v>
      </c>
      <c r="B459" s="2">
        <v>4281212013</v>
      </c>
      <c r="C459" s="4">
        <v>34</v>
      </c>
      <c r="D459" s="15"/>
      <c r="E459" s="6">
        <v>4</v>
      </c>
      <c r="F459" s="41">
        <v>88</v>
      </c>
      <c r="G459" s="41">
        <v>90.1</v>
      </c>
      <c r="H459" s="8">
        <v>66263</v>
      </c>
      <c r="I459" s="8">
        <v>80720</v>
      </c>
      <c r="J459" s="8">
        <v>124160</v>
      </c>
      <c r="K459" s="37">
        <v>51280</v>
      </c>
      <c r="L459" s="8">
        <v>43600</v>
      </c>
      <c r="M459" s="8">
        <f>H459/(F459*0.75)</f>
        <v>1003.9848484848485</v>
      </c>
      <c r="N459" s="8">
        <f>I459/(F459*0.75)</f>
        <v>1223.030303030303</v>
      </c>
      <c r="O459" s="8">
        <f>J459/(F459*0.75)</f>
        <v>1881.2121212121212</v>
      </c>
      <c r="P459" s="8">
        <f>K459/(F459*0.75)</f>
        <v>776.969696969697</v>
      </c>
      <c r="Q459" s="8">
        <f>L459/(F459*0.75)</f>
        <v>660.60606060606062</v>
      </c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 ht="18.95" customHeight="1">
      <c r="A460" s="2">
        <v>69034</v>
      </c>
      <c r="B460" s="2">
        <v>5271913010</v>
      </c>
      <c r="C460" s="14">
        <v>36</v>
      </c>
      <c r="D460" s="15">
        <v>86</v>
      </c>
      <c r="E460" s="6">
        <v>3</v>
      </c>
      <c r="F460" s="41">
        <v>15</v>
      </c>
      <c r="G460" s="41">
        <v>15</v>
      </c>
      <c r="H460" s="8">
        <v>1348</v>
      </c>
      <c r="I460" s="8">
        <v>1773</v>
      </c>
      <c r="J460" s="8">
        <v>2374</v>
      </c>
      <c r="K460" s="37">
        <v>992</v>
      </c>
      <c r="L460" s="8">
        <v>1353</v>
      </c>
      <c r="M460" s="8">
        <f>H460/(F460*0.75)</f>
        <v>119.82222222222222</v>
      </c>
      <c r="N460" s="8">
        <f>I460/(F460*0.75)</f>
        <v>157.6</v>
      </c>
      <c r="O460" s="8">
        <f>J460/(F460*0.75)</f>
        <v>211.02222222222221</v>
      </c>
      <c r="P460" s="8">
        <f>K460/(F460*0.75)</f>
        <v>88.177777777777777</v>
      </c>
      <c r="Q460" s="8">
        <f>L460/(F460*0.75)</f>
        <v>120.26666666666667</v>
      </c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 ht="18.95" customHeight="1">
      <c r="A461" s="2">
        <v>69034</v>
      </c>
      <c r="B461" s="2">
        <v>5281211031</v>
      </c>
      <c r="C461" s="4">
        <v>34</v>
      </c>
      <c r="D461" s="15"/>
      <c r="E461" s="6">
        <v>4</v>
      </c>
      <c r="F461" s="41">
        <v>77.2</v>
      </c>
      <c r="G461" s="41">
        <v>75.099999999999994</v>
      </c>
      <c r="H461" s="8">
        <v>66391</v>
      </c>
      <c r="I461" s="8">
        <v>68000</v>
      </c>
      <c r="J461" s="8">
        <v>85440</v>
      </c>
      <c r="K461" s="37">
        <v>64400</v>
      </c>
      <c r="L461" s="8">
        <v>66320</v>
      </c>
      <c r="M461" s="8">
        <f>H461/(F461*0.75)</f>
        <v>1146.6493955094991</v>
      </c>
      <c r="N461" s="8">
        <f>I461/(F461*0.75)</f>
        <v>1174.438687392055</v>
      </c>
      <c r="O461" s="8">
        <f>J461/(F461*0.75)</f>
        <v>1475.6476683937822</v>
      </c>
      <c r="P461" s="8">
        <f>K461/(F461*0.75)</f>
        <v>1112.2625215889464</v>
      </c>
      <c r="Q461" s="8">
        <f>L461/(F461*0.75)</f>
        <v>1145.4231433506043</v>
      </c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 ht="18.95" customHeight="1">
      <c r="A462" s="2">
        <v>69170</v>
      </c>
      <c r="B462" s="2">
        <v>10311711020</v>
      </c>
      <c r="C462" s="14">
        <v>33</v>
      </c>
      <c r="D462" s="15">
        <v>83</v>
      </c>
      <c r="E462" s="6">
        <v>3</v>
      </c>
      <c r="F462" s="41">
        <v>65.8</v>
      </c>
      <c r="G462" s="41">
        <v>65.8</v>
      </c>
      <c r="H462" s="8">
        <v>55961</v>
      </c>
      <c r="I462" s="8">
        <v>70802</v>
      </c>
      <c r="J462" s="36">
        <v>28959</v>
      </c>
      <c r="K462" s="38"/>
      <c r="L462" s="8"/>
      <c r="M462" s="8">
        <f>H462/(F462*0.75)</f>
        <v>1133.9614994934145</v>
      </c>
      <c r="N462" s="8">
        <f>I462/(F462*0.75)</f>
        <v>1434.6909827760894</v>
      </c>
      <c r="O462" s="8">
        <f>J462/(F462*0.75)</f>
        <v>586.80851063829789</v>
      </c>
      <c r="P462" s="8">
        <f>K462/(F462*0.75)</f>
        <v>0</v>
      </c>
      <c r="Q462" s="8">
        <f>L462/(F462*0.75)</f>
        <v>0</v>
      </c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 ht="18.95" customHeight="1">
      <c r="A463" s="2">
        <v>69101</v>
      </c>
      <c r="B463" s="2">
        <v>10310813030</v>
      </c>
      <c r="C463" s="14">
        <v>34</v>
      </c>
      <c r="D463" s="15">
        <v>84</v>
      </c>
      <c r="E463" s="6">
        <v>2</v>
      </c>
      <c r="F463" s="41">
        <v>39.5</v>
      </c>
      <c r="G463" s="41">
        <v>38.9</v>
      </c>
      <c r="H463" s="8">
        <v>16042</v>
      </c>
      <c r="I463" s="8">
        <v>6615</v>
      </c>
      <c r="J463" s="8">
        <v>21266</v>
      </c>
      <c r="K463" s="37">
        <v>6375</v>
      </c>
      <c r="L463" s="8">
        <v>6802</v>
      </c>
      <c r="M463" s="8">
        <f>H463/(F463*0.75)</f>
        <v>541.50210970464138</v>
      </c>
      <c r="N463" s="8">
        <f>I463/(F463*0.75)</f>
        <v>223.29113924050634</v>
      </c>
      <c r="O463" s="8">
        <f>J463/(F463*0.75)</f>
        <v>717.83966244725741</v>
      </c>
      <c r="P463" s="8">
        <f>K463/(F463*0.75)</f>
        <v>215.18987341772151</v>
      </c>
      <c r="Q463" s="8">
        <f>L463/(F463*0.75)</f>
        <v>229.60337552742615</v>
      </c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 ht="18.95" customHeight="1">
      <c r="A464" s="2">
        <v>69001</v>
      </c>
      <c r="B464" s="40">
        <v>6303012030</v>
      </c>
      <c r="C464" s="14">
        <v>36</v>
      </c>
      <c r="D464" s="15">
        <v>86</v>
      </c>
      <c r="E464" s="6">
        <v>1</v>
      </c>
      <c r="F464" s="41">
        <v>10</v>
      </c>
      <c r="G464" s="41">
        <v>10</v>
      </c>
      <c r="H464" s="8">
        <v>2153</v>
      </c>
      <c r="I464" s="8">
        <v>2609</v>
      </c>
      <c r="J464" s="42">
        <v>1013</v>
      </c>
      <c r="K464" s="37"/>
      <c r="L464" s="8"/>
      <c r="M464" s="8">
        <f>H464/(F464*0.75)</f>
        <v>287.06666666666666</v>
      </c>
      <c r="N464" s="8">
        <f>I464/(F464*0.75)</f>
        <v>347.86666666666667</v>
      </c>
      <c r="O464" s="8">
        <f>J464/(F464*0.75)</f>
        <v>135.06666666666666</v>
      </c>
      <c r="P464" s="8">
        <f>K464/(F464*0.75)</f>
        <v>0</v>
      </c>
      <c r="Q464" s="8">
        <f>L464/(F464*0.75)</f>
        <v>0</v>
      </c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 ht="18.95" customHeight="1">
      <c r="A465" s="2">
        <v>69001</v>
      </c>
      <c r="B465" s="2">
        <v>6311313000</v>
      </c>
      <c r="C465" s="14">
        <v>36</v>
      </c>
      <c r="D465" s="15">
        <v>86</v>
      </c>
      <c r="E465" s="6">
        <v>1</v>
      </c>
      <c r="F465" s="41">
        <v>10</v>
      </c>
      <c r="G465" s="41">
        <v>10</v>
      </c>
      <c r="H465" s="8">
        <v>2609</v>
      </c>
      <c r="I465" s="8">
        <v>3406</v>
      </c>
      <c r="J465" s="42">
        <v>6539</v>
      </c>
      <c r="K465" s="37">
        <v>0</v>
      </c>
      <c r="L465" s="8">
        <v>779</v>
      </c>
      <c r="M465" s="8">
        <f>H465/(F465*0.75)</f>
        <v>347.86666666666667</v>
      </c>
      <c r="N465" s="8">
        <f>I465/(F465*0.75)</f>
        <v>454.13333333333333</v>
      </c>
      <c r="O465" s="8">
        <f>J465/(F465*0.75)</f>
        <v>871.86666666666667</v>
      </c>
      <c r="P465" s="8">
        <f>K465/(F465*0.75)</f>
        <v>0</v>
      </c>
      <c r="Q465" s="8">
        <f>L465/(F465*0.75)</f>
        <v>103.86666666666666</v>
      </c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 ht="18.95" customHeight="1">
      <c r="A466" s="2">
        <v>80134</v>
      </c>
      <c r="B466" s="2">
        <v>9301513001</v>
      </c>
      <c r="C466" s="4">
        <v>32</v>
      </c>
      <c r="D466" s="15"/>
      <c r="E466" s="6">
        <v>4</v>
      </c>
      <c r="F466" s="41">
        <v>43.9</v>
      </c>
      <c r="G466" s="41">
        <v>45.4</v>
      </c>
      <c r="H466" s="8">
        <v>7701</v>
      </c>
      <c r="I466" s="8">
        <v>19289</v>
      </c>
      <c r="J466" s="8">
        <v>28734</v>
      </c>
      <c r="K466" s="37">
        <v>19232</v>
      </c>
      <c r="L466" s="8">
        <v>10504</v>
      </c>
      <c r="M466" s="8">
        <f>H466/(F466*0.75)</f>
        <v>233.89521640091118</v>
      </c>
      <c r="N466" s="8">
        <f>I466/(F466*0.75)</f>
        <v>585.84662110858017</v>
      </c>
      <c r="O466" s="8">
        <f>J466/(F466*0.75)</f>
        <v>872.71070615034171</v>
      </c>
      <c r="P466" s="8">
        <f>K466/(F466*0.75)</f>
        <v>584.11541381928635</v>
      </c>
      <c r="Q466" s="8">
        <f>L466/(F466*0.75)</f>
        <v>319.0280941533789</v>
      </c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 ht="18.95" customHeight="1">
      <c r="A467" s="2">
        <v>69170</v>
      </c>
      <c r="B467" s="2">
        <v>10303312000</v>
      </c>
      <c r="C467" s="4">
        <v>32</v>
      </c>
      <c r="D467" s="15"/>
      <c r="E467" s="6">
        <v>4</v>
      </c>
      <c r="F467" s="41">
        <v>56.9</v>
      </c>
      <c r="G467" s="41">
        <v>59</v>
      </c>
      <c r="H467" s="8">
        <v>30547</v>
      </c>
      <c r="I467" s="8">
        <v>38880</v>
      </c>
      <c r="J467" s="8">
        <v>43280</v>
      </c>
      <c r="K467" s="37">
        <v>28240</v>
      </c>
      <c r="L467" s="8">
        <v>12400</v>
      </c>
      <c r="M467" s="8">
        <f>H467/(F467*0.75)</f>
        <v>715.80550673696553</v>
      </c>
      <c r="N467" s="8">
        <f>I467/(F467*0.75)</f>
        <v>911.07205623901586</v>
      </c>
      <c r="O467" s="8">
        <f>J467/(F467*0.75)</f>
        <v>1014.1769185705917</v>
      </c>
      <c r="P467" s="8">
        <f>K467/(F467*0.75)</f>
        <v>661.74575278265968</v>
      </c>
      <c r="Q467" s="8">
        <f>L467/(F467*0.75)</f>
        <v>290.56824838898655</v>
      </c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 ht="18.95" customHeight="1">
      <c r="A468" s="2">
        <v>69170</v>
      </c>
      <c r="B468" s="2">
        <v>10300111020</v>
      </c>
      <c r="C468" s="14">
        <v>36</v>
      </c>
      <c r="D468" s="15">
        <v>86</v>
      </c>
      <c r="E468" s="6">
        <v>1</v>
      </c>
      <c r="F468" s="41">
        <v>7.5</v>
      </c>
      <c r="G468" s="41">
        <v>7.5</v>
      </c>
      <c r="H468" s="8">
        <v>20655</v>
      </c>
      <c r="I468" s="8">
        <v>1352</v>
      </c>
      <c r="J468" s="8">
        <v>1689</v>
      </c>
      <c r="K468" s="37">
        <v>1550</v>
      </c>
      <c r="L468" s="8">
        <v>568</v>
      </c>
      <c r="M468" s="8">
        <f>H468/(F468*0.75)</f>
        <v>3672</v>
      </c>
      <c r="N468" s="8">
        <f>I468/(F468*0.75)</f>
        <v>240.35555555555555</v>
      </c>
      <c r="O468" s="8">
        <f>J468/(F468*0.75)</f>
        <v>300.26666666666665</v>
      </c>
      <c r="P468" s="8">
        <f>K468/(F468*0.75)</f>
        <v>275.55555555555554</v>
      </c>
      <c r="Q468" s="8">
        <f>L468/(F468*0.75)</f>
        <v>100.97777777777777</v>
      </c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 ht="18.95" customHeight="1">
      <c r="A469" s="2">
        <v>69170</v>
      </c>
      <c r="B469" s="2">
        <v>10303311000</v>
      </c>
      <c r="C469" s="4">
        <v>32</v>
      </c>
      <c r="D469" s="15"/>
      <c r="E469" s="6">
        <v>4</v>
      </c>
      <c r="F469" s="41">
        <v>76.2</v>
      </c>
      <c r="G469" s="41">
        <v>77.2</v>
      </c>
      <c r="H469" s="8">
        <v>27120</v>
      </c>
      <c r="I469" s="8">
        <v>32240</v>
      </c>
      <c r="J469" s="8">
        <v>67280</v>
      </c>
      <c r="K469" s="37">
        <v>21280</v>
      </c>
      <c r="L469" s="8">
        <v>23200</v>
      </c>
      <c r="M469" s="8">
        <f>H469/(F469*0.75)</f>
        <v>474.5406824146981</v>
      </c>
      <c r="N469" s="8">
        <f>I469/(F469*0.75)</f>
        <v>564.12948381452316</v>
      </c>
      <c r="O469" s="8">
        <f>J469/(F469*0.75)</f>
        <v>1177.2528433945756</v>
      </c>
      <c r="P469" s="8">
        <f>K469/(F469*0.75)</f>
        <v>372.35345581802272</v>
      </c>
      <c r="Q469" s="8">
        <f>L469/(F469*0.75)</f>
        <v>405.94925634295709</v>
      </c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 ht="18.95" customHeight="1">
      <c r="A470" s="2">
        <v>69170</v>
      </c>
      <c r="B470" s="2">
        <v>11303612000</v>
      </c>
      <c r="C470" s="14">
        <v>36</v>
      </c>
      <c r="D470" s="15">
        <v>86</v>
      </c>
      <c r="E470" s="6">
        <v>2</v>
      </c>
      <c r="F470" s="41">
        <v>7.5</v>
      </c>
      <c r="G470" s="41">
        <v>7.5</v>
      </c>
      <c r="H470" s="8">
        <v>1503</v>
      </c>
      <c r="I470" s="8">
        <v>1920</v>
      </c>
      <c r="J470" s="8">
        <v>1938</v>
      </c>
      <c r="K470" s="37">
        <v>1184</v>
      </c>
      <c r="L470" s="8">
        <v>1196</v>
      </c>
      <c r="M470" s="8">
        <f>H470/(F470*0.75)</f>
        <v>267.2</v>
      </c>
      <c r="N470" s="8">
        <f>I470/(F470*0.75)</f>
        <v>341.33333333333331</v>
      </c>
      <c r="O470" s="8">
        <f>J470/(F470*0.75)</f>
        <v>344.53333333333336</v>
      </c>
      <c r="P470" s="8">
        <f>K470/(F470*0.75)</f>
        <v>210.48888888888888</v>
      </c>
      <c r="Q470" s="8">
        <f>L470/(F470*0.75)</f>
        <v>212.62222222222223</v>
      </c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 ht="18.95" customHeight="1">
      <c r="A471" s="2">
        <v>69029</v>
      </c>
      <c r="B471" s="2">
        <v>7262112010</v>
      </c>
      <c r="C471" s="4">
        <v>32</v>
      </c>
      <c r="D471" s="15"/>
      <c r="E471" s="34">
        <v>4</v>
      </c>
      <c r="F471" s="41">
        <v>113.7</v>
      </c>
      <c r="G471" s="41">
        <v>119.1</v>
      </c>
      <c r="H471" s="8">
        <v>69040</v>
      </c>
      <c r="I471" s="8">
        <v>61280</v>
      </c>
      <c r="J471" s="8">
        <v>88800</v>
      </c>
      <c r="K471" s="37">
        <v>54240</v>
      </c>
      <c r="L471" s="8">
        <v>46240</v>
      </c>
      <c r="M471" s="8">
        <f>H471/(F471*0.75)</f>
        <v>809.61594840222801</v>
      </c>
      <c r="N471" s="8">
        <f>I471/(F471*0.75)</f>
        <v>718.61624157138669</v>
      </c>
      <c r="O471" s="8">
        <f>J471/(F471*0.75)</f>
        <v>1041.3368513632365</v>
      </c>
      <c r="P471" s="8">
        <f>K471/(F471*0.75)</f>
        <v>636.05980650835522</v>
      </c>
      <c r="Q471" s="8">
        <f>L471/(F471*0.75)</f>
        <v>542.24567575491051</v>
      </c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 ht="18.95" customHeight="1">
      <c r="A472" s="2">
        <v>69029</v>
      </c>
      <c r="B472" s="2">
        <v>7262613030</v>
      </c>
      <c r="C472" s="4">
        <v>34</v>
      </c>
      <c r="D472" s="15"/>
      <c r="E472" s="6">
        <v>4</v>
      </c>
      <c r="F472" s="41">
        <v>162</v>
      </c>
      <c r="G472" s="41">
        <v>160.9</v>
      </c>
      <c r="H472" s="8">
        <v>71560</v>
      </c>
      <c r="I472" s="8">
        <v>67440</v>
      </c>
      <c r="J472" s="8">
        <v>125920</v>
      </c>
      <c r="K472" s="37">
        <v>71920</v>
      </c>
      <c r="L472" s="8">
        <v>64480</v>
      </c>
      <c r="M472" s="8">
        <f>H472/(F472*0.75)</f>
        <v>588.97119341563791</v>
      </c>
      <c r="N472" s="8">
        <f>I472/(F472*0.75)</f>
        <v>555.06172839506178</v>
      </c>
      <c r="O472" s="8">
        <f>J472/(F472*0.75)</f>
        <v>1036.3786008230452</v>
      </c>
      <c r="P472" s="8">
        <f>K472/(F472*0.75)</f>
        <v>591.93415637860085</v>
      </c>
      <c r="Q472" s="8">
        <f>L472/(F472*0.75)</f>
        <v>530.69958847736621</v>
      </c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 ht="18.95" customHeight="1">
      <c r="A473" s="2">
        <v>69029</v>
      </c>
      <c r="B473" s="2">
        <v>7262714041</v>
      </c>
      <c r="C473" s="4">
        <v>32</v>
      </c>
      <c r="D473" s="15"/>
      <c r="E473" s="6">
        <v>4</v>
      </c>
      <c r="F473" s="41">
        <v>139.5</v>
      </c>
      <c r="G473" s="41">
        <v>138.4</v>
      </c>
      <c r="H473" s="8">
        <v>30882</v>
      </c>
      <c r="I473" s="8">
        <v>50640</v>
      </c>
      <c r="J473" s="8">
        <v>53120</v>
      </c>
      <c r="K473" s="37">
        <v>27200</v>
      </c>
      <c r="L473" s="8">
        <v>23600</v>
      </c>
      <c r="M473" s="8">
        <f>H473/(F473*0.75)</f>
        <v>295.16845878136201</v>
      </c>
      <c r="N473" s="8">
        <f>I473/(F473*0.75)</f>
        <v>484.01433691756273</v>
      </c>
      <c r="O473" s="8">
        <f>J473/(F473*0.75)</f>
        <v>507.71804062126643</v>
      </c>
      <c r="P473" s="8">
        <f>K473/(F473*0.75)</f>
        <v>259.97610513739545</v>
      </c>
      <c r="Q473" s="8">
        <f>L473/(F473*0.75)</f>
        <v>225.56750298685782</v>
      </c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 ht="18.95" customHeight="1">
      <c r="A474" s="2">
        <v>69029</v>
      </c>
      <c r="B474" s="2">
        <v>7262214030</v>
      </c>
      <c r="C474" s="4">
        <v>34</v>
      </c>
      <c r="D474" s="15"/>
      <c r="E474" s="6">
        <v>4</v>
      </c>
      <c r="F474" s="41">
        <v>90.1</v>
      </c>
      <c r="G474" s="41">
        <v>91.2</v>
      </c>
      <c r="H474" s="8">
        <v>65601</v>
      </c>
      <c r="I474" s="8">
        <v>66480</v>
      </c>
      <c r="J474" s="8">
        <v>85600</v>
      </c>
      <c r="K474" s="37">
        <v>48000</v>
      </c>
      <c r="L474" s="8">
        <v>47680</v>
      </c>
      <c r="M474" s="8">
        <f>H474/(F474*0.75)</f>
        <v>970.78801331853515</v>
      </c>
      <c r="N474" s="8">
        <f>I474/(F474*0.75)</f>
        <v>983.79578246392919</v>
      </c>
      <c r="O474" s="8">
        <f>J474/(F474*0.75)</f>
        <v>1266.7406585275621</v>
      </c>
      <c r="P474" s="8">
        <f>K474/(F474*0.75)</f>
        <v>710.32186459489469</v>
      </c>
      <c r="Q474" s="8">
        <f>L474/(F474*0.75)</f>
        <v>705.58638549759542</v>
      </c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 ht="18.95" customHeight="1">
      <c r="A475" s="2">
        <v>69029</v>
      </c>
      <c r="B475" s="2">
        <v>7263411002</v>
      </c>
      <c r="C475" s="4">
        <v>32</v>
      </c>
      <c r="D475" s="15"/>
      <c r="E475" s="6">
        <v>4</v>
      </c>
      <c r="F475" s="41">
        <v>74.8</v>
      </c>
      <c r="G475" s="41">
        <v>77.2</v>
      </c>
      <c r="H475" s="8">
        <v>50451</v>
      </c>
      <c r="I475" s="8">
        <v>62080</v>
      </c>
      <c r="J475" s="8">
        <v>59858</v>
      </c>
      <c r="K475" s="37">
        <v>41041</v>
      </c>
      <c r="L475" s="8">
        <v>35753</v>
      </c>
      <c r="M475" s="8">
        <f>H475/(F475*0.75)</f>
        <v>899.30481283422466</v>
      </c>
      <c r="N475" s="8">
        <f>I475/(F475*0.75)</f>
        <v>1106.595365418895</v>
      </c>
      <c r="O475" s="8">
        <f>J475/(F475*0.75)</f>
        <v>1066.9875222816399</v>
      </c>
      <c r="P475" s="8">
        <f>K475/(F475*0.75)</f>
        <v>731.56862745098044</v>
      </c>
      <c r="Q475" s="8">
        <f>L475/(F475*0.75)</f>
        <v>637.30837789661325</v>
      </c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 ht="18.95" customHeight="1">
      <c r="A476" s="2">
        <v>69029</v>
      </c>
      <c r="B476" s="2">
        <v>7261114001</v>
      </c>
      <c r="C476" s="4">
        <v>32</v>
      </c>
      <c r="D476" s="15"/>
      <c r="E476" s="6">
        <v>4</v>
      </c>
      <c r="F476" s="41">
        <v>90.1</v>
      </c>
      <c r="G476" s="41">
        <v>95.5</v>
      </c>
      <c r="H476" s="8">
        <v>24320</v>
      </c>
      <c r="I476" s="8">
        <v>45680</v>
      </c>
      <c r="J476" s="8">
        <v>71360</v>
      </c>
      <c r="K476" s="37">
        <v>28640</v>
      </c>
      <c r="L476" s="8">
        <v>26000</v>
      </c>
      <c r="M476" s="8">
        <f>H476/(F476*0.75)</f>
        <v>359.89641139474662</v>
      </c>
      <c r="N476" s="8">
        <f>I476/(F476*0.75)</f>
        <v>675.98964113947477</v>
      </c>
      <c r="O476" s="8">
        <f>J476/(F476*0.75)</f>
        <v>1056.0118386977433</v>
      </c>
      <c r="P476" s="8">
        <f>K476/(F476*0.75)</f>
        <v>423.82537920828713</v>
      </c>
      <c r="Q476" s="8">
        <f>L476/(F476*0.75)</f>
        <v>384.75767665556793</v>
      </c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 ht="18.95" customHeight="1">
      <c r="A477" s="2">
        <v>69029</v>
      </c>
      <c r="B477" s="2">
        <v>7260313010</v>
      </c>
      <c r="C477" s="4">
        <v>32</v>
      </c>
      <c r="D477" s="15"/>
      <c r="E477" s="6">
        <v>4</v>
      </c>
      <c r="F477" s="41">
        <v>110.5</v>
      </c>
      <c r="G477" s="41">
        <v>101.9</v>
      </c>
      <c r="H477" s="8">
        <v>50000</v>
      </c>
      <c r="I477" s="8">
        <v>83040</v>
      </c>
      <c r="J477" s="8">
        <v>91920</v>
      </c>
      <c r="K477" s="37">
        <v>44800</v>
      </c>
      <c r="L477" s="8">
        <v>31440</v>
      </c>
      <c r="M477" s="8">
        <f>H477/(F477*0.75)</f>
        <v>603.31825037707392</v>
      </c>
      <c r="N477" s="8">
        <f>I477/(F477*0.75)</f>
        <v>1001.9909502262443</v>
      </c>
      <c r="O477" s="8">
        <f>J477/(F477*0.75)</f>
        <v>1109.1402714932126</v>
      </c>
      <c r="P477" s="8">
        <f>K477/(F477*0.75)</f>
        <v>540.57315233785823</v>
      </c>
      <c r="Q477" s="8">
        <f>L477/(F477*0.75)</f>
        <v>379.36651583710409</v>
      </c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 ht="18.95" customHeight="1">
      <c r="A478" s="2">
        <v>69029</v>
      </c>
      <c r="B478" s="2">
        <v>7263411001</v>
      </c>
      <c r="C478" s="4">
        <v>32</v>
      </c>
      <c r="D478" s="15"/>
      <c r="E478" s="6">
        <v>4</v>
      </c>
      <c r="F478" s="41">
        <v>45.7</v>
      </c>
      <c r="G478" s="41">
        <v>46.3</v>
      </c>
      <c r="H478" s="8">
        <v>31361</v>
      </c>
      <c r="I478" s="8">
        <v>44794</v>
      </c>
      <c r="J478" s="8">
        <v>44236</v>
      </c>
      <c r="K478" s="37">
        <v>25438</v>
      </c>
      <c r="L478" s="8">
        <v>20734</v>
      </c>
      <c r="M478" s="8">
        <f>H478/(F478*0.75)</f>
        <v>914.98176513493786</v>
      </c>
      <c r="N478" s="8">
        <f>I478/(F478*0.75)</f>
        <v>1306.90007293946</v>
      </c>
      <c r="O478" s="8">
        <f>J478/(F478*0.75)</f>
        <v>1290.6199854121078</v>
      </c>
      <c r="P478" s="8">
        <f>K478/(F478*0.75)</f>
        <v>742.17359591539014</v>
      </c>
      <c r="Q478" s="8">
        <f>L478/(F478*0.75)</f>
        <v>604.93070751276434</v>
      </c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 ht="18.95" customHeight="1">
      <c r="A479" s="2">
        <v>69029</v>
      </c>
      <c r="B479" s="2">
        <v>8263312010</v>
      </c>
      <c r="C479" s="4">
        <v>32</v>
      </c>
      <c r="D479" s="15"/>
      <c r="E479" s="6">
        <v>4</v>
      </c>
      <c r="F479" s="41">
        <v>80.5</v>
      </c>
      <c r="G479" s="41">
        <v>81.5</v>
      </c>
      <c r="H479" s="8">
        <v>54240</v>
      </c>
      <c r="I479" s="8">
        <v>68000</v>
      </c>
      <c r="J479" s="8">
        <v>70720</v>
      </c>
      <c r="K479" s="37">
        <v>41840</v>
      </c>
      <c r="L479" s="8">
        <v>33440</v>
      </c>
      <c r="M479" s="8">
        <f>H479/(F479*0.75)</f>
        <v>898.38509316770183</v>
      </c>
      <c r="N479" s="8">
        <f>I479/(F479*0.75)</f>
        <v>1126.2939958592133</v>
      </c>
      <c r="O479" s="8">
        <f>J479/(F479*0.75)</f>
        <v>1171.3457556935819</v>
      </c>
      <c r="P479" s="8">
        <f>K479/(F479*0.75)</f>
        <v>693.00207039337477</v>
      </c>
      <c r="Q479" s="8">
        <f>L479/(F479*0.75)</f>
        <v>553.87163561076602</v>
      </c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 ht="18.95" customHeight="1">
      <c r="A480" s="2">
        <v>69029</v>
      </c>
      <c r="B480" s="2">
        <v>7260314020</v>
      </c>
      <c r="C480" s="4">
        <v>32</v>
      </c>
      <c r="D480" s="15"/>
      <c r="E480" s="6">
        <v>4</v>
      </c>
      <c r="F480" s="41">
        <v>95.5</v>
      </c>
      <c r="G480" s="41">
        <v>96.6</v>
      </c>
      <c r="H480" s="8">
        <v>28721</v>
      </c>
      <c r="I480" s="8">
        <v>44560</v>
      </c>
      <c r="J480" s="8">
        <v>60160</v>
      </c>
      <c r="K480" s="37">
        <v>23360</v>
      </c>
      <c r="L480" s="8">
        <v>23920</v>
      </c>
      <c r="M480" s="8">
        <f>H480/(F480*0.75)</f>
        <v>400.99127399650962</v>
      </c>
      <c r="N480" s="8">
        <f>I480/(F480*0.75)</f>
        <v>622.12914485165788</v>
      </c>
      <c r="O480" s="8">
        <f>J480/(F480*0.75)</f>
        <v>839.93019197207684</v>
      </c>
      <c r="P480" s="8">
        <f>K480/(F480*0.75)</f>
        <v>326.1431064572426</v>
      </c>
      <c r="Q480" s="8">
        <f>L480/(F480*0.75)</f>
        <v>333.96160558464226</v>
      </c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 ht="18.95" customHeight="1">
      <c r="A481" s="2">
        <v>69038</v>
      </c>
      <c r="B481" s="2">
        <v>8272212010</v>
      </c>
      <c r="C481" s="4">
        <v>32</v>
      </c>
      <c r="D481" s="15"/>
      <c r="E481" s="6">
        <v>4</v>
      </c>
      <c r="F481" s="41">
        <v>97.6</v>
      </c>
      <c r="G481" s="41">
        <v>95.5</v>
      </c>
      <c r="H481" s="8">
        <v>28820</v>
      </c>
      <c r="I481" s="8">
        <v>52240</v>
      </c>
      <c r="J481" s="8">
        <v>44320</v>
      </c>
      <c r="K481" s="37">
        <v>32240</v>
      </c>
      <c r="L481" s="8">
        <v>33680</v>
      </c>
      <c r="M481" s="8">
        <f>H481/(F481*0.75)</f>
        <v>393.71584699453558</v>
      </c>
      <c r="N481" s="8">
        <f>I481/(F481*0.75)</f>
        <v>713.66120218579249</v>
      </c>
      <c r="O481" s="8">
        <f>J481/(F481*0.75)</f>
        <v>605.46448087431702</v>
      </c>
      <c r="P481" s="8">
        <f>K481/(F481*0.75)</f>
        <v>440.43715846994542</v>
      </c>
      <c r="Q481" s="8">
        <f>L481/(F481*0.75)</f>
        <v>460.10928961748641</v>
      </c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 ht="18.95" customHeight="1">
      <c r="A482" s="2">
        <v>69001</v>
      </c>
      <c r="B482" s="2">
        <v>3291711011</v>
      </c>
      <c r="C482" s="4">
        <v>36</v>
      </c>
      <c r="D482" s="5"/>
      <c r="E482" s="6">
        <v>4</v>
      </c>
      <c r="F482" s="41">
        <v>7</v>
      </c>
      <c r="G482" s="41">
        <v>7</v>
      </c>
      <c r="H482" s="8">
        <v>1898</v>
      </c>
      <c r="I482" s="8">
        <v>2662</v>
      </c>
      <c r="J482" s="42">
        <v>3368</v>
      </c>
      <c r="K482" s="37">
        <v>1951</v>
      </c>
      <c r="L482" s="8">
        <v>1721</v>
      </c>
      <c r="M482" s="8">
        <f>H482/(F482*0.75)</f>
        <v>361.52380952380952</v>
      </c>
      <c r="N482" s="8">
        <f>I482/(F482*0.75)</f>
        <v>507.04761904761904</v>
      </c>
      <c r="O482" s="8">
        <f>J482/(F482*0.75)</f>
        <v>641.52380952380952</v>
      </c>
      <c r="P482" s="8">
        <f>K482/(F482*0.75)</f>
        <v>371.61904761904759</v>
      </c>
      <c r="Q482" s="8">
        <f>L482/(F482*0.75)</f>
        <v>327.8095238095238</v>
      </c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 ht="18.95" customHeight="1">
      <c r="A483" s="2">
        <v>69001</v>
      </c>
      <c r="B483" s="2">
        <v>3291712040</v>
      </c>
      <c r="C483" s="4">
        <v>32</v>
      </c>
      <c r="D483" s="15"/>
      <c r="E483" s="6">
        <v>4</v>
      </c>
      <c r="F483" s="41">
        <v>34.1</v>
      </c>
      <c r="G483" s="41">
        <v>34.1</v>
      </c>
      <c r="H483" s="8">
        <v>20</v>
      </c>
      <c r="I483" s="8">
        <v>0</v>
      </c>
      <c r="J483" s="8">
        <v>33260</v>
      </c>
      <c r="K483" s="37">
        <v>23500</v>
      </c>
      <c r="L483" s="8">
        <v>23080</v>
      </c>
      <c r="M483" s="8">
        <f>H483/(F483*0.75)</f>
        <v>0.78201368523949155</v>
      </c>
      <c r="N483" s="8">
        <f>I483/(F483*0.75)</f>
        <v>0</v>
      </c>
      <c r="O483" s="8">
        <f>J483/(F483*0.75)</f>
        <v>1300.4887585532745</v>
      </c>
      <c r="P483" s="8">
        <f>K483/(F483*0.75)</f>
        <v>918.86608015640263</v>
      </c>
      <c r="Q483" s="8">
        <f>L483/(F483*0.75)</f>
        <v>902.44379276637335</v>
      </c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 ht="18.95" customHeight="1">
      <c r="A484" s="2">
        <v>69001</v>
      </c>
      <c r="B484" s="2">
        <v>3291613040</v>
      </c>
      <c r="C484" s="4">
        <v>36</v>
      </c>
      <c r="D484" s="5"/>
      <c r="E484" s="6">
        <v>4</v>
      </c>
      <c r="F484" s="41">
        <v>10</v>
      </c>
      <c r="G484" s="41">
        <v>10</v>
      </c>
      <c r="H484" s="8">
        <v>2334</v>
      </c>
      <c r="I484" s="8">
        <v>3109</v>
      </c>
      <c r="J484" s="42">
        <v>3720</v>
      </c>
      <c r="K484" s="37">
        <v>2594</v>
      </c>
      <c r="L484" s="8">
        <v>2162</v>
      </c>
      <c r="M484" s="8">
        <f>H484/(F484*0.75)</f>
        <v>311.2</v>
      </c>
      <c r="N484" s="8">
        <f>I484/(F484*0.75)</f>
        <v>414.53333333333336</v>
      </c>
      <c r="O484" s="8">
        <f>J484/(F484*0.75)</f>
        <v>496</v>
      </c>
      <c r="P484" s="8">
        <f>K484/(F484*0.75)</f>
        <v>345.86666666666667</v>
      </c>
      <c r="Q484" s="8">
        <f>L484/(F484*0.75)</f>
        <v>288.26666666666665</v>
      </c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 ht="18.95" customHeight="1">
      <c r="A485" s="2">
        <v>69001</v>
      </c>
      <c r="B485" s="2">
        <v>1290213001</v>
      </c>
      <c r="C485" s="14">
        <v>36</v>
      </c>
      <c r="D485" s="5">
        <v>86</v>
      </c>
      <c r="E485" s="6">
        <v>2</v>
      </c>
      <c r="F485" s="41">
        <v>5</v>
      </c>
      <c r="G485" s="41">
        <v>5</v>
      </c>
      <c r="H485" s="8">
        <v>1650</v>
      </c>
      <c r="I485" s="8">
        <v>4744</v>
      </c>
      <c r="J485" s="8">
        <v>4921</v>
      </c>
      <c r="K485" s="37">
        <v>3137</v>
      </c>
      <c r="L485" s="8">
        <v>2903</v>
      </c>
      <c r="M485" s="8">
        <f>H485/(F485*0.75)</f>
        <v>440</v>
      </c>
      <c r="N485" s="8">
        <f>I485/(F485*0.75)</f>
        <v>1265.0666666666666</v>
      </c>
      <c r="O485" s="8">
        <f>J485/(F485*0.75)</f>
        <v>1312.2666666666667</v>
      </c>
      <c r="P485" s="8">
        <f>K485/(F485*0.75)</f>
        <v>836.5333333333333</v>
      </c>
      <c r="Q485" s="8">
        <f>L485/(F485*0.75)</f>
        <v>774.13333333333333</v>
      </c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 ht="18.95" customHeight="1">
      <c r="A486" s="2">
        <v>69001</v>
      </c>
      <c r="B486" s="2">
        <v>1291013034</v>
      </c>
      <c r="C486" s="14">
        <v>30</v>
      </c>
      <c r="D486" s="15">
        <v>80</v>
      </c>
      <c r="E486" s="6">
        <v>2</v>
      </c>
      <c r="F486" s="41">
        <v>17.399999999999999</v>
      </c>
      <c r="G486" s="41">
        <v>17.399999999999999</v>
      </c>
      <c r="H486" s="8">
        <v>30980</v>
      </c>
      <c r="I486" s="8">
        <v>30639</v>
      </c>
      <c r="J486" s="8">
        <v>16002</v>
      </c>
      <c r="K486" s="37">
        <v>15726</v>
      </c>
      <c r="L486" s="8">
        <v>25522</v>
      </c>
      <c r="M486" s="8">
        <f>H486/(F486*0.75)</f>
        <v>2373.946360153257</v>
      </c>
      <c r="N486" s="8">
        <f>I486/(F486*0.75)</f>
        <v>2347.8160919540232</v>
      </c>
      <c r="O486" s="8">
        <f>J486/(F486*0.75)</f>
        <v>1226.2068965517242</v>
      </c>
      <c r="P486" s="8">
        <f>K486/(F486*0.75)</f>
        <v>1205.0574712643679</v>
      </c>
      <c r="Q486" s="8">
        <f>L486/(F486*0.75)</f>
        <v>1955.7088122605367</v>
      </c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 ht="18.95" customHeight="1">
      <c r="A487" s="2">
        <v>69001</v>
      </c>
      <c r="B487" s="2">
        <v>1291013033</v>
      </c>
      <c r="C487" s="14">
        <v>30</v>
      </c>
      <c r="D487" s="15">
        <v>80</v>
      </c>
      <c r="E487" s="6">
        <v>1</v>
      </c>
      <c r="F487" s="41">
        <v>5.7</v>
      </c>
      <c r="G487" s="41">
        <v>5.7</v>
      </c>
      <c r="H487" s="8">
        <v>473</v>
      </c>
      <c r="I487" s="8">
        <v>1289</v>
      </c>
      <c r="J487" s="8">
        <v>1151</v>
      </c>
      <c r="K487" s="37">
        <v>1078</v>
      </c>
      <c r="L487" s="8">
        <v>446</v>
      </c>
      <c r="M487" s="8">
        <f>H487/(F487*0.75)</f>
        <v>110.64327485380116</v>
      </c>
      <c r="N487" s="8">
        <f>I487/(F487*0.75)</f>
        <v>301.5204678362573</v>
      </c>
      <c r="O487" s="8">
        <f>J487/(F487*0.75)</f>
        <v>269.23976608187132</v>
      </c>
      <c r="P487" s="8">
        <f>K487/(F487*0.75)</f>
        <v>252.16374269005846</v>
      </c>
      <c r="Q487" s="8">
        <f>L487/(F487*0.75)</f>
        <v>104.32748538011695</v>
      </c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 ht="18.95" customHeight="1">
      <c r="A488" s="2">
        <v>69001</v>
      </c>
      <c r="B488" s="2">
        <v>1291013032</v>
      </c>
      <c r="C488" s="14">
        <v>30</v>
      </c>
      <c r="D488" s="15">
        <v>80</v>
      </c>
      <c r="E488" s="6">
        <v>2</v>
      </c>
      <c r="F488" s="41">
        <v>14.8</v>
      </c>
      <c r="G488" s="41">
        <v>14.8</v>
      </c>
      <c r="H488" s="8">
        <v>8658</v>
      </c>
      <c r="I488" s="8">
        <v>28547</v>
      </c>
      <c r="J488" s="8">
        <v>25901</v>
      </c>
      <c r="K488" s="37">
        <v>21404</v>
      </c>
      <c r="L488" s="8">
        <v>1200</v>
      </c>
      <c r="M488" s="8">
        <f>H488/(F488*0.75)</f>
        <v>779.99999999999989</v>
      </c>
      <c r="N488" s="8">
        <f>I488/(F488*0.75)</f>
        <v>2571.8018018018015</v>
      </c>
      <c r="O488" s="8">
        <f>J488/(F488*0.75)</f>
        <v>2333.4234234234232</v>
      </c>
      <c r="P488" s="8">
        <f>K488/(F488*0.75)</f>
        <v>1928.288288288288</v>
      </c>
      <c r="Q488" s="8">
        <f>L488/(F488*0.75)</f>
        <v>108.1081081081081</v>
      </c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 ht="18.95" customHeight="1">
      <c r="A489" s="2">
        <v>69001</v>
      </c>
      <c r="B489" s="2">
        <v>3292114002</v>
      </c>
      <c r="C489" s="4">
        <v>31</v>
      </c>
      <c r="D489" s="15"/>
      <c r="E489" s="6">
        <v>4</v>
      </c>
      <c r="F489" s="41">
        <v>18.5</v>
      </c>
      <c r="G489" s="41">
        <v>18.5</v>
      </c>
      <c r="H489" s="8">
        <v>8610</v>
      </c>
      <c r="I489" s="8">
        <v>25983</v>
      </c>
      <c r="J489" s="8">
        <v>33119</v>
      </c>
      <c r="K489" s="37">
        <v>25022</v>
      </c>
      <c r="L489" s="8">
        <v>17026</v>
      </c>
      <c r="M489" s="8">
        <f>H489/(F489*0.75)</f>
        <v>620.54054054054052</v>
      </c>
      <c r="N489" s="8">
        <f>I489/(F489*0.75)</f>
        <v>1872.6486486486488</v>
      </c>
      <c r="O489" s="8">
        <f>J489/(F489*0.75)</f>
        <v>2386.9549549549552</v>
      </c>
      <c r="P489" s="8">
        <f>K489/(F489*0.75)</f>
        <v>1803.3873873873874</v>
      </c>
      <c r="Q489" s="8">
        <f>L489/(F489*0.75)</f>
        <v>1227.099099099099</v>
      </c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 ht="18.95" customHeight="1">
      <c r="A490" s="2">
        <v>69001</v>
      </c>
      <c r="B490" s="2">
        <v>3292114010</v>
      </c>
      <c r="C490" s="4">
        <v>31</v>
      </c>
      <c r="D490" s="15"/>
      <c r="E490" s="6">
        <v>4</v>
      </c>
      <c r="F490" s="41">
        <v>19.5</v>
      </c>
      <c r="G490" s="41">
        <v>18.100000000000001</v>
      </c>
      <c r="H490" s="8">
        <v>8388</v>
      </c>
      <c r="I490" s="8">
        <v>24745</v>
      </c>
      <c r="J490" s="8">
        <v>32141</v>
      </c>
      <c r="K490" s="37">
        <v>25550</v>
      </c>
      <c r="L490" s="8">
        <v>16398</v>
      </c>
      <c r="M490" s="8">
        <f>H490/(F490*0.75)</f>
        <v>573.53846153846155</v>
      </c>
      <c r="N490" s="8">
        <f>I490/(F490*0.75)</f>
        <v>1691.965811965812</v>
      </c>
      <c r="O490" s="8">
        <f>J490/(F490*0.75)</f>
        <v>2197.6752136752139</v>
      </c>
      <c r="P490" s="8">
        <f>K490/(F490*0.75)</f>
        <v>1747.0085470085471</v>
      </c>
      <c r="Q490" s="8">
        <f>L490/(F490*0.75)</f>
        <v>1121.2307692307693</v>
      </c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 ht="18.95" customHeight="1">
      <c r="A491" s="2">
        <v>69001</v>
      </c>
      <c r="B491" s="2">
        <v>3292114008</v>
      </c>
      <c r="C491" s="4">
        <v>31</v>
      </c>
      <c r="D491" s="15"/>
      <c r="E491" s="6">
        <v>4</v>
      </c>
      <c r="F491" s="41">
        <v>13.4</v>
      </c>
      <c r="G491" s="41">
        <v>13.4</v>
      </c>
      <c r="H491" s="8">
        <v>6152</v>
      </c>
      <c r="I491" s="8">
        <v>20092</v>
      </c>
      <c r="J491" s="8">
        <v>23406</v>
      </c>
      <c r="K491" s="37">
        <v>17976</v>
      </c>
      <c r="L491" s="8">
        <v>12011</v>
      </c>
      <c r="M491" s="8">
        <f>H491/(F491*0.75)</f>
        <v>612.13930348258702</v>
      </c>
      <c r="N491" s="8">
        <f>I491/(F491*0.75)</f>
        <v>1999.2039800995024</v>
      </c>
      <c r="O491" s="8">
        <f>J491/(F491*0.75)</f>
        <v>2328.9552238805968</v>
      </c>
      <c r="P491" s="8">
        <f>K491/(F491*0.75)</f>
        <v>1788.6567164179103</v>
      </c>
      <c r="Q491" s="8">
        <f>L491/(F491*0.75)</f>
        <v>1195.1243781094527</v>
      </c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 ht="18.95" customHeight="1">
      <c r="A492" s="2">
        <v>69001</v>
      </c>
      <c r="B492" s="2">
        <v>3292114006</v>
      </c>
      <c r="C492" s="4">
        <v>31</v>
      </c>
      <c r="D492" s="15"/>
      <c r="E492" s="6">
        <v>4</v>
      </c>
      <c r="F492" s="41">
        <v>11.1</v>
      </c>
      <c r="G492" s="41">
        <v>11.1</v>
      </c>
      <c r="H492" s="8">
        <v>1919</v>
      </c>
      <c r="I492" s="8">
        <v>11595</v>
      </c>
      <c r="J492" s="8">
        <v>1027</v>
      </c>
      <c r="K492" s="37">
        <v>8257</v>
      </c>
      <c r="L492" s="8">
        <v>5764</v>
      </c>
      <c r="M492" s="8">
        <f>H492/(F492*0.75)</f>
        <v>230.51051051051053</v>
      </c>
      <c r="N492" s="8">
        <f>I492/(F492*0.75)</f>
        <v>1392.7927927927929</v>
      </c>
      <c r="O492" s="8">
        <f>J492/(F492*0.75)</f>
        <v>123.36336336336338</v>
      </c>
      <c r="P492" s="8">
        <f>K492/(F492*0.75)</f>
        <v>991.83183183183189</v>
      </c>
      <c r="Q492" s="8">
        <f>L492/(F492*0.75)</f>
        <v>692.37237237237241</v>
      </c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 ht="18.95" customHeight="1">
      <c r="A493" s="2">
        <v>69001</v>
      </c>
      <c r="B493" s="2">
        <v>3291612030</v>
      </c>
      <c r="C493" s="4">
        <v>31</v>
      </c>
      <c r="D493" s="15"/>
      <c r="E493" s="6">
        <v>4</v>
      </c>
      <c r="F493" s="41">
        <v>24.6</v>
      </c>
      <c r="G493" s="41">
        <v>41.2</v>
      </c>
      <c r="H493" s="8">
        <v>9925</v>
      </c>
      <c r="I493" s="8">
        <v>34672</v>
      </c>
      <c r="J493" s="8">
        <v>66898</v>
      </c>
      <c r="K493" s="37">
        <v>55091</v>
      </c>
      <c r="L493" s="8">
        <v>33851</v>
      </c>
      <c r="M493" s="8">
        <f>H493/(F493*0.75)</f>
        <v>537.94037940379394</v>
      </c>
      <c r="N493" s="8">
        <f>I493/(F493*0.75)</f>
        <v>1879.2411924119237</v>
      </c>
      <c r="O493" s="8">
        <f>J493/(F493*0.75)</f>
        <v>3625.9078590785903</v>
      </c>
      <c r="P493" s="8">
        <f>K493/(F493*0.75)</f>
        <v>2985.9620596205959</v>
      </c>
      <c r="Q493" s="8">
        <f>L493/(F493*0.75)</f>
        <v>1834.742547425474</v>
      </c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 ht="18.95" customHeight="1">
      <c r="A494" s="2">
        <v>69001</v>
      </c>
      <c r="B494" s="2">
        <v>3303412010</v>
      </c>
      <c r="C494" s="4">
        <v>32</v>
      </c>
      <c r="D494" s="15"/>
      <c r="E494" s="6">
        <v>4</v>
      </c>
      <c r="F494" s="41">
        <v>37</v>
      </c>
      <c r="G494" s="41">
        <v>37.200000000000003</v>
      </c>
      <c r="H494" s="8">
        <v>6814</v>
      </c>
      <c r="I494" s="8">
        <v>4079</v>
      </c>
      <c r="J494" s="8">
        <v>23081</v>
      </c>
      <c r="K494" s="37">
        <v>2951</v>
      </c>
      <c r="L494" s="8">
        <v>9551</v>
      </c>
      <c r="M494" s="8">
        <f>H494/(F494*0.75)</f>
        <v>245.54954954954954</v>
      </c>
      <c r="N494" s="8">
        <f>I494/(F494*0.75)</f>
        <v>146.99099099099098</v>
      </c>
      <c r="O494" s="8">
        <f>J494/(F494*0.75)</f>
        <v>831.74774774774778</v>
      </c>
      <c r="P494" s="8">
        <f>K494/(F494*0.75)</f>
        <v>106.34234234234235</v>
      </c>
      <c r="Q494" s="8">
        <f>L494/(F494*0.75)</f>
        <v>344.18018018018017</v>
      </c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 ht="18.95" customHeight="1">
      <c r="A495" s="2">
        <v>69022</v>
      </c>
      <c r="B495" s="2">
        <v>7252913040</v>
      </c>
      <c r="C495" s="4">
        <v>32</v>
      </c>
      <c r="D495" s="15"/>
      <c r="E495" s="6">
        <v>4</v>
      </c>
      <c r="F495" s="41">
        <v>118</v>
      </c>
      <c r="G495" s="41">
        <v>119.1</v>
      </c>
      <c r="H495" s="8">
        <v>73773</v>
      </c>
      <c r="I495" s="8">
        <v>73440</v>
      </c>
      <c r="J495" s="8">
        <v>122800</v>
      </c>
      <c r="K495" s="37">
        <v>28000</v>
      </c>
      <c r="L495" s="8">
        <v>34800</v>
      </c>
      <c r="M495" s="8">
        <f>H495/(F495*0.75)</f>
        <v>833.59322033898309</v>
      </c>
      <c r="N495" s="8">
        <f>I495/(F495*0.75)</f>
        <v>829.83050847457628</v>
      </c>
      <c r="O495" s="8">
        <f>J495/(F495*0.75)</f>
        <v>1387.5706214689264</v>
      </c>
      <c r="P495" s="8">
        <f>K495/(F495*0.75)</f>
        <v>316.38418079096044</v>
      </c>
      <c r="Q495" s="8">
        <f>L495/(F495*0.75)</f>
        <v>393.22033898305085</v>
      </c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 ht="18.95" customHeight="1">
      <c r="A496" s="2">
        <v>69001</v>
      </c>
      <c r="B496" s="2">
        <v>5293511030</v>
      </c>
      <c r="C496" s="4">
        <v>32</v>
      </c>
      <c r="D496" s="15"/>
      <c r="E496" s="6">
        <v>4</v>
      </c>
      <c r="F496" s="41">
        <v>85</v>
      </c>
      <c r="G496" s="41">
        <v>83.7</v>
      </c>
      <c r="H496" s="8">
        <v>44547</v>
      </c>
      <c r="I496" s="8">
        <v>64640</v>
      </c>
      <c r="J496" s="8">
        <v>96960</v>
      </c>
      <c r="K496" s="37">
        <v>51680</v>
      </c>
      <c r="L496" s="8">
        <v>55920</v>
      </c>
      <c r="M496" s="8">
        <f>H496/(F496*0.75)</f>
        <v>698.77647058823527</v>
      </c>
      <c r="N496" s="8">
        <f>I496/(F496*0.75)</f>
        <v>1013.9607843137255</v>
      </c>
      <c r="O496" s="8">
        <f>J496/(F496*0.75)</f>
        <v>1520.9411764705883</v>
      </c>
      <c r="P496" s="8">
        <f>K496/(F496*0.75)</f>
        <v>810.66666666666663</v>
      </c>
      <c r="Q496" s="8">
        <f>L496/(F496*0.75)</f>
        <v>877.17647058823525</v>
      </c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 ht="18.95" customHeight="1">
      <c r="A497" s="2">
        <v>69001</v>
      </c>
      <c r="B497" s="2">
        <v>5293512043</v>
      </c>
      <c r="C497" s="4">
        <v>32</v>
      </c>
      <c r="D497" s="15"/>
      <c r="E497" s="6">
        <v>4</v>
      </c>
      <c r="F497" s="41">
        <v>91.2</v>
      </c>
      <c r="G497" s="41">
        <v>84.8</v>
      </c>
      <c r="H497" s="8">
        <v>55601</v>
      </c>
      <c r="I497" s="8">
        <v>76320</v>
      </c>
      <c r="J497" s="8">
        <v>101680</v>
      </c>
      <c r="K497" s="37">
        <v>49680</v>
      </c>
      <c r="L497" s="8">
        <v>56560</v>
      </c>
      <c r="M497" s="8">
        <f>H497/(F497*0.75)</f>
        <v>812.88011695906425</v>
      </c>
      <c r="N497" s="8">
        <f>I497/(F497*0.75)</f>
        <v>1115.7894736842104</v>
      </c>
      <c r="O497" s="8">
        <f>J497/(F497*0.75)</f>
        <v>1486.5497076023391</v>
      </c>
      <c r="P497" s="8">
        <f>K497/(F497*0.75)</f>
        <v>726.31578947368416</v>
      </c>
      <c r="Q497" s="8">
        <f>L497/(F497*0.75)</f>
        <v>826.90058479532161</v>
      </c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 ht="18.95" customHeight="1">
      <c r="A498" s="2">
        <v>69001</v>
      </c>
      <c r="B498" s="2">
        <v>5293512031</v>
      </c>
      <c r="C498" s="4">
        <v>32</v>
      </c>
      <c r="D498" s="15"/>
      <c r="E498" s="35">
        <v>4</v>
      </c>
      <c r="F498" s="41">
        <v>5</v>
      </c>
      <c r="G498" s="41">
        <v>5</v>
      </c>
      <c r="H498" s="8">
        <v>430</v>
      </c>
      <c r="I498" s="8">
        <v>573</v>
      </c>
      <c r="J498" s="8">
        <v>699</v>
      </c>
      <c r="K498" s="37">
        <v>426</v>
      </c>
      <c r="L498" s="8"/>
      <c r="M498" s="8">
        <f>H498/(F498*0.75)</f>
        <v>114.66666666666667</v>
      </c>
      <c r="N498" s="8">
        <f>I498/(F498*0.75)</f>
        <v>152.80000000000001</v>
      </c>
      <c r="O498" s="8">
        <f>J498/(F498*0.75)</f>
        <v>186.4</v>
      </c>
      <c r="P498" s="8">
        <f>K498/(F498*0.75)</f>
        <v>113.6</v>
      </c>
      <c r="Q498" s="8">
        <f>L498/(F498*0.75)</f>
        <v>0</v>
      </c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 ht="18.95" customHeight="1">
      <c r="A499" s="2">
        <v>69001</v>
      </c>
      <c r="B499" s="2">
        <v>2290311040</v>
      </c>
      <c r="C499" s="4">
        <v>32</v>
      </c>
      <c r="D499" s="15"/>
      <c r="E499" s="6">
        <v>4</v>
      </c>
      <c r="F499" s="41">
        <v>18.100000000000001</v>
      </c>
      <c r="G499" s="41">
        <v>18.100000000000001</v>
      </c>
      <c r="H499" s="8">
        <v>3986</v>
      </c>
      <c r="I499" s="8">
        <v>7207</v>
      </c>
      <c r="J499" s="8">
        <v>9480</v>
      </c>
      <c r="K499" s="37">
        <v>5013</v>
      </c>
      <c r="L499" s="8">
        <v>2279</v>
      </c>
      <c r="M499" s="8">
        <f>H499/(F499*0.75)</f>
        <v>293.62799263351747</v>
      </c>
      <c r="N499" s="8">
        <f>I499/(F499*0.75)</f>
        <v>530.90239410681397</v>
      </c>
      <c r="O499" s="8">
        <f>J499/(F499*0.75)</f>
        <v>698.34254143646399</v>
      </c>
      <c r="P499" s="8">
        <f>K499/(F499*0.75)</f>
        <v>369.28176795580106</v>
      </c>
      <c r="Q499" s="8">
        <f>L499/(F499*0.75)</f>
        <v>167.88213627992633</v>
      </c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 ht="18.95" customHeight="1">
      <c r="A500" s="2">
        <v>69001</v>
      </c>
      <c r="B500" s="2">
        <v>2290314020</v>
      </c>
      <c r="C500" s="4">
        <v>34</v>
      </c>
      <c r="D500" s="15"/>
      <c r="E500" s="6">
        <v>4</v>
      </c>
      <c r="F500" s="41">
        <v>49.6</v>
      </c>
      <c r="G500" s="41">
        <v>51.9</v>
      </c>
      <c r="H500" s="8">
        <v>15876</v>
      </c>
      <c r="I500" s="8">
        <v>14214</v>
      </c>
      <c r="J500" s="8">
        <v>26116</v>
      </c>
      <c r="K500" s="37">
        <v>11371</v>
      </c>
      <c r="L500" s="8">
        <v>8238</v>
      </c>
      <c r="M500" s="8">
        <f>H500/(F500*0.75)</f>
        <v>426.77419354838707</v>
      </c>
      <c r="N500" s="8">
        <f>I500/(F500*0.75)</f>
        <v>382.09677419354836</v>
      </c>
      <c r="O500" s="8">
        <f>J500/(F500*0.75)</f>
        <v>702.04301075268813</v>
      </c>
      <c r="P500" s="8">
        <f>K500/(F500*0.75)</f>
        <v>305.67204301075265</v>
      </c>
      <c r="Q500" s="8">
        <f>L500/(F500*0.75)</f>
        <v>221.45161290322579</v>
      </c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 ht="18.95" customHeight="1">
      <c r="A501" s="2">
        <v>80524</v>
      </c>
      <c r="B501" s="2">
        <v>2352812020</v>
      </c>
      <c r="C501" s="4">
        <v>34</v>
      </c>
      <c r="D501" s="15"/>
      <c r="E501" s="6">
        <v>4</v>
      </c>
      <c r="F501" s="41">
        <v>33.4</v>
      </c>
      <c r="G501" s="41">
        <v>32.1</v>
      </c>
      <c r="H501" s="8">
        <v>8121</v>
      </c>
      <c r="I501" s="8">
        <v>10964</v>
      </c>
      <c r="J501" s="42">
        <v>26778</v>
      </c>
      <c r="K501" s="37">
        <v>9926</v>
      </c>
      <c r="L501" s="8">
        <v>10706</v>
      </c>
      <c r="M501" s="8">
        <f>H501/(F501*0.75)</f>
        <v>324.19161676646712</v>
      </c>
      <c r="N501" s="8">
        <f>I501/(F501*0.75)</f>
        <v>437.68463073852303</v>
      </c>
      <c r="O501" s="8">
        <f>J501/(F501*0.75)</f>
        <v>1068.9820359281439</v>
      </c>
      <c r="P501" s="8">
        <f>K501/(F501*0.75)</f>
        <v>396.24750499001999</v>
      </c>
      <c r="Q501" s="8">
        <f>L501/(F501*0.75)</f>
        <v>427.3852295409182</v>
      </c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 ht="18.95" customHeight="1">
      <c r="A502" s="2">
        <v>80524</v>
      </c>
      <c r="B502" s="40">
        <v>2352811040</v>
      </c>
      <c r="C502" s="4">
        <v>34</v>
      </c>
      <c r="D502" s="15"/>
      <c r="E502" s="6">
        <v>4</v>
      </c>
      <c r="F502" s="41">
        <v>30.1</v>
      </c>
      <c r="G502" s="41">
        <v>30.1</v>
      </c>
      <c r="H502" s="8">
        <v>4624</v>
      </c>
      <c r="I502" s="8">
        <v>998</v>
      </c>
      <c r="J502" s="42"/>
      <c r="K502" s="37"/>
      <c r="L502" s="8"/>
      <c r="M502" s="8">
        <f>H502/(F502*0.75)</f>
        <v>204.828349944629</v>
      </c>
      <c r="N502" s="8">
        <f>I502/(F502*0.75)</f>
        <v>44.20819490586932</v>
      </c>
      <c r="O502" s="8">
        <f>J502/(F502*0.75)</f>
        <v>0</v>
      </c>
      <c r="P502" s="8">
        <f>K502/(F502*0.75)</f>
        <v>0</v>
      </c>
      <c r="Q502" s="8">
        <f>L502/(F502*0.75)</f>
        <v>0</v>
      </c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 ht="18.95" customHeight="1">
      <c r="A503" s="2">
        <v>67749</v>
      </c>
      <c r="B503" s="2">
        <v>2290614040</v>
      </c>
      <c r="C503" s="4">
        <v>32</v>
      </c>
      <c r="D503" s="15"/>
      <c r="E503" s="6">
        <v>4</v>
      </c>
      <c r="F503" s="41">
        <v>47.3</v>
      </c>
      <c r="G503" s="41">
        <v>46.8</v>
      </c>
      <c r="H503" s="8">
        <v>15482</v>
      </c>
      <c r="I503" s="8">
        <v>19504</v>
      </c>
      <c r="J503" s="8">
        <v>20061</v>
      </c>
      <c r="K503" s="37">
        <v>14732</v>
      </c>
      <c r="L503" s="8">
        <v>13473</v>
      </c>
      <c r="M503" s="8">
        <f>H503/(F503*0.75)</f>
        <v>436.42001409443276</v>
      </c>
      <c r="N503" s="8">
        <f>I503/(F503*0.75)</f>
        <v>549.79563072586336</v>
      </c>
      <c r="O503" s="8">
        <f>J503/(F503*0.75)</f>
        <v>565.49682875264284</v>
      </c>
      <c r="P503" s="8">
        <f>K503/(F503*0.75)</f>
        <v>415.27836504580699</v>
      </c>
      <c r="Q503" s="8">
        <f>L503/(F503*0.75)</f>
        <v>379.78858350951378</v>
      </c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 ht="18.95" customHeight="1">
      <c r="A504" s="2">
        <v>69022</v>
      </c>
      <c r="B504" s="2">
        <v>4272911001</v>
      </c>
      <c r="C504" s="4">
        <v>31</v>
      </c>
      <c r="D504" s="15"/>
      <c r="E504" s="6">
        <v>4</v>
      </c>
      <c r="F504" s="41">
        <v>27.8</v>
      </c>
      <c r="G504" s="41">
        <v>25.3</v>
      </c>
      <c r="H504" s="8">
        <v>25149</v>
      </c>
      <c r="I504" s="8">
        <v>7564</v>
      </c>
      <c r="J504" s="8">
        <v>39775</v>
      </c>
      <c r="K504" s="37">
        <v>29860</v>
      </c>
      <c r="L504" s="8">
        <v>21660</v>
      </c>
      <c r="M504" s="8">
        <f>H504/(F504*0.75)</f>
        <v>1206.1870503597122</v>
      </c>
      <c r="N504" s="8">
        <f>I504/(F504*0.75)</f>
        <v>362.78177458033571</v>
      </c>
      <c r="O504" s="8">
        <f>J504/(F504*0.75)</f>
        <v>1907.6738609112708</v>
      </c>
      <c r="P504" s="8">
        <f>K504/(F504*0.75)</f>
        <v>1432.1342925659471</v>
      </c>
      <c r="Q504" s="8">
        <f>L504/(F504*0.75)</f>
        <v>1038.8489208633093</v>
      </c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 ht="18.95" customHeight="1">
      <c r="A505" s="2">
        <v>69022</v>
      </c>
      <c r="B505" s="2">
        <v>4272911010</v>
      </c>
      <c r="C505" s="4">
        <v>31</v>
      </c>
      <c r="D505" s="15"/>
      <c r="E505" s="6">
        <v>4</v>
      </c>
      <c r="F505" s="41">
        <v>20.399999999999999</v>
      </c>
      <c r="G505" s="41">
        <v>20.399999999999999</v>
      </c>
      <c r="H505" s="8">
        <v>18837</v>
      </c>
      <c r="I505" s="8">
        <v>6207</v>
      </c>
      <c r="J505" s="8">
        <v>37893</v>
      </c>
      <c r="K505" s="37">
        <v>24634</v>
      </c>
      <c r="L505" s="8">
        <v>18565</v>
      </c>
      <c r="M505" s="8">
        <f>H505/(F505*0.75)</f>
        <v>1231.1764705882354</v>
      </c>
      <c r="N505" s="8">
        <f>I505/(F505*0.75)</f>
        <v>405.68627450980392</v>
      </c>
      <c r="O505" s="8">
        <f>J505/(F505*0.75)</f>
        <v>2476.666666666667</v>
      </c>
      <c r="P505" s="8">
        <f>K505/(F505*0.75)</f>
        <v>1610.0653594771243</v>
      </c>
      <c r="Q505" s="8">
        <f>L505/(F505*0.75)</f>
        <v>1213.3986928104575</v>
      </c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 ht="18.95" customHeight="1">
      <c r="A506" s="2">
        <v>69022</v>
      </c>
      <c r="B506" s="2">
        <v>4272914000</v>
      </c>
      <c r="C506" s="4">
        <v>36</v>
      </c>
      <c r="D506" s="15"/>
      <c r="E506" s="6">
        <v>4</v>
      </c>
      <c r="F506" s="41">
        <v>7</v>
      </c>
      <c r="G506" s="41">
        <v>7</v>
      </c>
      <c r="H506" s="8">
        <v>1203</v>
      </c>
      <c r="I506" s="8">
        <v>107</v>
      </c>
      <c r="J506" s="42">
        <v>670</v>
      </c>
      <c r="K506" s="37">
        <v>574</v>
      </c>
      <c r="L506" s="8">
        <v>414</v>
      </c>
      <c r="M506" s="8">
        <f>H506/(F506*0.75)</f>
        <v>229.14285714285714</v>
      </c>
      <c r="N506" s="8">
        <f>I506/(F506*0.75)</f>
        <v>20.38095238095238</v>
      </c>
      <c r="O506" s="8">
        <f>J506/(F506*0.75)</f>
        <v>127.61904761904762</v>
      </c>
      <c r="P506" s="8">
        <f>K506/(F506*0.75)</f>
        <v>109.33333333333333</v>
      </c>
      <c r="Q506" s="8">
        <f>L506/(F506*0.75)</f>
        <v>78.857142857142861</v>
      </c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 ht="18.95" customHeight="1">
      <c r="A507" s="2">
        <v>69020</v>
      </c>
      <c r="B507" s="2">
        <v>5281612000</v>
      </c>
      <c r="C507" s="4">
        <v>34</v>
      </c>
      <c r="D507" s="15"/>
      <c r="E507" s="6">
        <v>4</v>
      </c>
      <c r="F507" s="41">
        <v>65.2</v>
      </c>
      <c r="G507" s="41">
        <v>77.599999999999994</v>
      </c>
      <c r="H507" s="8">
        <v>33107</v>
      </c>
      <c r="I507" s="8">
        <v>44035</v>
      </c>
      <c r="J507" s="8">
        <v>63862</v>
      </c>
      <c r="K507" s="37">
        <v>32650</v>
      </c>
      <c r="L507" s="8">
        <v>19552</v>
      </c>
      <c r="M507" s="8">
        <f>H507/(F507*0.75)</f>
        <v>677.03476482617577</v>
      </c>
      <c r="N507" s="8">
        <f>I507/(F507*0.75)</f>
        <v>900.51124744376273</v>
      </c>
      <c r="O507" s="8">
        <f>J507/(F507*0.75)</f>
        <v>1305.9713701431492</v>
      </c>
      <c r="P507" s="8">
        <f>K507/(F507*0.75)</f>
        <v>667.6891615541922</v>
      </c>
      <c r="Q507" s="8">
        <f>L507/(F507*0.75)</f>
        <v>399.83640081799587</v>
      </c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 ht="18.95" customHeight="1">
      <c r="A508" s="2">
        <v>69020</v>
      </c>
      <c r="B508" s="2">
        <v>5282611000</v>
      </c>
      <c r="C508" s="4">
        <v>34</v>
      </c>
      <c r="D508" s="15"/>
      <c r="E508" s="6">
        <v>4</v>
      </c>
      <c r="F508" s="41">
        <v>98.5</v>
      </c>
      <c r="G508" s="41">
        <v>98.1</v>
      </c>
      <c r="H508" s="8">
        <v>46160</v>
      </c>
      <c r="I508" s="8">
        <v>63920</v>
      </c>
      <c r="J508" s="8">
        <v>111920</v>
      </c>
      <c r="K508" s="37">
        <v>72000</v>
      </c>
      <c r="L508" s="8">
        <v>41760</v>
      </c>
      <c r="M508" s="8">
        <f>H508/(F508*0.75)</f>
        <v>624.83925549915398</v>
      </c>
      <c r="N508" s="8">
        <f>I508/(F508*0.75)</f>
        <v>865.24534686971231</v>
      </c>
      <c r="O508" s="8">
        <f>J508/(F508*0.75)</f>
        <v>1514.9915397631135</v>
      </c>
      <c r="P508" s="8">
        <f>K508/(F508*0.75)</f>
        <v>974.61928934010155</v>
      </c>
      <c r="Q508" s="8">
        <f>L508/(F508*0.75)</f>
        <v>565.27918781725884</v>
      </c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 ht="18.95" customHeight="1">
      <c r="A509" s="2">
        <v>69020</v>
      </c>
      <c r="B509" s="2">
        <v>4272612002</v>
      </c>
      <c r="C509" s="4">
        <v>32</v>
      </c>
      <c r="D509" s="15"/>
      <c r="E509" s="6">
        <v>4</v>
      </c>
      <c r="F509" s="41">
        <v>17.3</v>
      </c>
      <c r="G509" s="41">
        <v>16.7</v>
      </c>
      <c r="H509" s="8">
        <v>10517</v>
      </c>
      <c r="I509" s="8">
        <v>13229</v>
      </c>
      <c r="J509" s="8">
        <v>18786</v>
      </c>
      <c r="K509" s="37">
        <v>12631</v>
      </c>
      <c r="L509" s="8">
        <v>7047</v>
      </c>
      <c r="M509" s="8">
        <f>H509/(F509*0.75)</f>
        <v>810.55876685934481</v>
      </c>
      <c r="N509" s="8">
        <f>I509/(F509*0.75)</f>
        <v>1019.5761078998072</v>
      </c>
      <c r="O509" s="8">
        <f>J509/(F509*0.75)</f>
        <v>1447.8612716763005</v>
      </c>
      <c r="P509" s="8">
        <f>K509/(F509*0.75)</f>
        <v>973.48747591522147</v>
      </c>
      <c r="Q509" s="8">
        <f>L509/(F509*0.75)</f>
        <v>543.12138728323691</v>
      </c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 ht="18.95" customHeight="1">
      <c r="A510" s="2">
        <v>69020</v>
      </c>
      <c r="B510" s="2">
        <v>4282413011</v>
      </c>
      <c r="C510" s="4">
        <v>34</v>
      </c>
      <c r="D510" s="15"/>
      <c r="E510" s="6">
        <v>4</v>
      </c>
      <c r="F510" s="41">
        <v>68.599999999999994</v>
      </c>
      <c r="G510" s="41">
        <v>67.2</v>
      </c>
      <c r="H510" s="8">
        <v>50348</v>
      </c>
      <c r="I510" s="8">
        <v>52886</v>
      </c>
      <c r="J510" s="8">
        <v>93869</v>
      </c>
      <c r="K510" s="37">
        <v>70386</v>
      </c>
      <c r="L510" s="8">
        <v>39063</v>
      </c>
      <c r="M510" s="8">
        <f>H510/(F510*0.75)</f>
        <v>978.58114674441208</v>
      </c>
      <c r="N510" s="8">
        <f>I510/(F510*0.75)</f>
        <v>1027.9105928085521</v>
      </c>
      <c r="O510" s="8">
        <f>J510/(F510*0.75)</f>
        <v>1824.4703595724006</v>
      </c>
      <c r="P510" s="8">
        <f>K510/(F510*0.75)</f>
        <v>1368.0466472303208</v>
      </c>
      <c r="Q510" s="8">
        <f>L510/(F510*0.75)</f>
        <v>759.24198250728864</v>
      </c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 ht="18.95" customHeight="1">
      <c r="A511" s="2">
        <v>69020</v>
      </c>
      <c r="B511" s="2">
        <v>4282413040</v>
      </c>
      <c r="C511" s="4">
        <v>34</v>
      </c>
      <c r="D511" s="15"/>
      <c r="E511" s="6">
        <v>4</v>
      </c>
      <c r="F511" s="41">
        <v>47</v>
      </c>
      <c r="G511" s="41">
        <v>47</v>
      </c>
      <c r="H511" s="8">
        <v>31687</v>
      </c>
      <c r="I511" s="8">
        <v>32536</v>
      </c>
      <c r="J511" s="8">
        <v>63607</v>
      </c>
      <c r="K511" s="37">
        <v>42479</v>
      </c>
      <c r="L511" s="8">
        <v>21460</v>
      </c>
      <c r="M511" s="8">
        <f>H511/(F511*0.75)</f>
        <v>898.92198581560285</v>
      </c>
      <c r="N511" s="8">
        <f>I511/(F511*0.75)</f>
        <v>923.00709219858152</v>
      </c>
      <c r="O511" s="8">
        <f>J511/(F511*0.75)</f>
        <v>1804.4539007092199</v>
      </c>
      <c r="P511" s="8">
        <f>K511/(F511*0.75)</f>
        <v>1205.0780141843973</v>
      </c>
      <c r="Q511" s="8">
        <f>L511/(F511*0.75)</f>
        <v>608.79432624113474</v>
      </c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 ht="18.95" customHeight="1">
      <c r="A512" s="2">
        <v>69020</v>
      </c>
      <c r="B512" s="2">
        <v>4282412040</v>
      </c>
      <c r="C512" s="4">
        <v>34</v>
      </c>
      <c r="D512" s="15"/>
      <c r="E512" s="6">
        <v>4</v>
      </c>
      <c r="F512" s="41">
        <v>43.3</v>
      </c>
      <c r="G512" s="41">
        <v>42.6</v>
      </c>
      <c r="H512" s="8">
        <v>32233</v>
      </c>
      <c r="I512" s="8">
        <v>29049</v>
      </c>
      <c r="J512" s="8">
        <v>57406</v>
      </c>
      <c r="K512" s="37">
        <v>39499</v>
      </c>
      <c r="L512" s="8">
        <v>20101</v>
      </c>
      <c r="M512" s="8">
        <f>H512/(F512*0.75)</f>
        <v>992.54811393379543</v>
      </c>
      <c r="N512" s="8">
        <f>I512/(F512*0.75)</f>
        <v>894.50346420323342</v>
      </c>
      <c r="O512" s="8">
        <f>J512/(F512*0.75)</f>
        <v>1767.6982294072366</v>
      </c>
      <c r="P512" s="8">
        <f>K512/(F512*0.75)</f>
        <v>1216.2894534257123</v>
      </c>
      <c r="Q512" s="8">
        <f>L512/(F512*0.75)</f>
        <v>618.9684372594304</v>
      </c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 ht="18.95" customHeight="1">
      <c r="A513" s="2">
        <v>69020</v>
      </c>
      <c r="B513" s="2">
        <v>5273512040</v>
      </c>
      <c r="C513" s="4">
        <v>34</v>
      </c>
      <c r="D513" s="15"/>
      <c r="E513" s="6">
        <v>4</v>
      </c>
      <c r="F513" s="41">
        <v>65.400000000000006</v>
      </c>
      <c r="G513" s="41">
        <v>68.7</v>
      </c>
      <c r="H513" s="8">
        <v>48240</v>
      </c>
      <c r="I513" s="8">
        <v>61920</v>
      </c>
      <c r="J513" s="8">
        <v>92400</v>
      </c>
      <c r="K513" s="37">
        <v>74000</v>
      </c>
      <c r="L513" s="8">
        <v>47280</v>
      </c>
      <c r="M513" s="8">
        <f>H513/(F513*0.75)</f>
        <v>983.48623853210995</v>
      </c>
      <c r="N513" s="8">
        <f>I513/(F513*0.75)</f>
        <v>1262.3853211009173</v>
      </c>
      <c r="O513" s="8">
        <f>J513/(F513*0.75)</f>
        <v>1883.7920489296635</v>
      </c>
      <c r="P513" s="8">
        <f>K513/(F513*0.75)</f>
        <v>1508.6646279306829</v>
      </c>
      <c r="Q513" s="8">
        <f>L513/(F513*0.75)</f>
        <v>963.9143730886849</v>
      </c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 ht="18.95" customHeight="1">
      <c r="A514" s="2">
        <v>69020</v>
      </c>
      <c r="B514" s="2">
        <v>4271014010</v>
      </c>
      <c r="C514" s="4">
        <v>34</v>
      </c>
      <c r="D514" s="15"/>
      <c r="E514" s="6">
        <v>4</v>
      </c>
      <c r="F514" s="41">
        <v>22.9</v>
      </c>
      <c r="G514" s="41">
        <v>22.2</v>
      </c>
      <c r="H514" s="8">
        <v>14689</v>
      </c>
      <c r="I514" s="8">
        <v>19490</v>
      </c>
      <c r="J514" s="8">
        <v>33338</v>
      </c>
      <c r="K514" s="37">
        <v>24612</v>
      </c>
      <c r="L514" s="8">
        <v>12314</v>
      </c>
      <c r="M514" s="8">
        <f>H514/(F514*0.75)</f>
        <v>855.25473071324609</v>
      </c>
      <c r="N514" s="8">
        <f>I514/(F514*0.75)</f>
        <v>1134.788937409025</v>
      </c>
      <c r="O514" s="8">
        <f>J514/(F514*0.75)</f>
        <v>1941.0771470160121</v>
      </c>
      <c r="P514" s="8">
        <f>K514/(F514*0.75)</f>
        <v>1433.0131004366815</v>
      </c>
      <c r="Q514" s="8">
        <f>L514/(F514*0.75)</f>
        <v>716.97234352256203</v>
      </c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 ht="18.95" customHeight="1">
      <c r="A515" s="2">
        <v>69020</v>
      </c>
      <c r="B515" s="2">
        <v>4270312030</v>
      </c>
      <c r="C515" s="4">
        <v>34</v>
      </c>
      <c r="D515" s="15"/>
      <c r="E515" s="6">
        <v>4</v>
      </c>
      <c r="F515" s="41">
        <v>35.799999999999997</v>
      </c>
      <c r="G515" s="41">
        <v>35.799999999999997</v>
      </c>
      <c r="H515" s="8">
        <v>23490</v>
      </c>
      <c r="I515" s="8">
        <v>31589</v>
      </c>
      <c r="J515" s="8">
        <v>55724</v>
      </c>
      <c r="K515" s="37">
        <v>40843</v>
      </c>
      <c r="L515" s="8">
        <v>20069</v>
      </c>
      <c r="M515" s="8">
        <f>H515/(F515*0.75)</f>
        <v>874.86033519553075</v>
      </c>
      <c r="N515" s="8">
        <f>I515/(F515*0.75)</f>
        <v>1176.4990689013036</v>
      </c>
      <c r="O515" s="8">
        <f>J515/(F515*0.75)</f>
        <v>2075.3817504655494</v>
      </c>
      <c r="P515" s="8">
        <f>K515/(F515*0.75)</f>
        <v>1521.1545623836128</v>
      </c>
      <c r="Q515" s="8">
        <f>L515/(F515*0.75)</f>
        <v>747.44878957169465</v>
      </c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 ht="18.95" customHeight="1">
      <c r="A516" s="2">
        <v>69020</v>
      </c>
      <c r="B516" s="2">
        <v>4272612010</v>
      </c>
      <c r="C516" s="4">
        <v>32</v>
      </c>
      <c r="D516" s="15"/>
      <c r="E516" s="6">
        <v>4</v>
      </c>
      <c r="F516" s="41">
        <v>29.2</v>
      </c>
      <c r="G516" s="41">
        <v>29.2</v>
      </c>
      <c r="H516" s="8">
        <v>13932</v>
      </c>
      <c r="I516" s="8">
        <v>24248</v>
      </c>
      <c r="J516" s="8">
        <v>34174</v>
      </c>
      <c r="K516" s="37">
        <v>23801</v>
      </c>
      <c r="L516" s="8">
        <v>15386</v>
      </c>
      <c r="M516" s="8">
        <f>H516/(F516*0.75)</f>
        <v>636.16438356164383</v>
      </c>
      <c r="N516" s="8">
        <f>I516/(F516*0.75)</f>
        <v>1107.2146118721462</v>
      </c>
      <c r="O516" s="8">
        <f>J516/(F516*0.75)</f>
        <v>1560.4566210045664</v>
      </c>
      <c r="P516" s="8">
        <f>K516/(F516*0.75)</f>
        <v>1086.8036529680367</v>
      </c>
      <c r="Q516" s="8">
        <f>L516/(F516*0.75)</f>
        <v>702.55707762557086</v>
      </c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 ht="18.95" customHeight="1">
      <c r="A517" s="2">
        <v>69020</v>
      </c>
      <c r="B517" s="2">
        <v>6292113020</v>
      </c>
      <c r="C517" s="4">
        <v>36</v>
      </c>
      <c r="D517" s="5"/>
      <c r="E517" s="6">
        <v>4</v>
      </c>
      <c r="F517" s="41">
        <v>9</v>
      </c>
      <c r="G517" s="41">
        <v>9</v>
      </c>
      <c r="H517" s="8">
        <v>769</v>
      </c>
      <c r="I517" s="8">
        <v>806</v>
      </c>
      <c r="J517" s="42">
        <v>1008</v>
      </c>
      <c r="K517" s="37">
        <v>645</v>
      </c>
      <c r="L517" s="8">
        <v>478</v>
      </c>
      <c r="M517" s="8">
        <f>H517/(F517*0.75)</f>
        <v>113.92592592592592</v>
      </c>
      <c r="N517" s="8">
        <f>I517/(F517*0.75)</f>
        <v>119.4074074074074</v>
      </c>
      <c r="O517" s="8">
        <f>J517/(F517*0.75)</f>
        <v>149.33333333333334</v>
      </c>
      <c r="P517" s="8">
        <f>K517/(F517*0.75)</f>
        <v>95.555555555555557</v>
      </c>
      <c r="Q517" s="8">
        <f>L517/(F517*0.75)</f>
        <v>70.81481481481481</v>
      </c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 ht="18.95" customHeight="1">
      <c r="A518" s="2">
        <v>69020</v>
      </c>
      <c r="B518" s="2">
        <v>4272111030</v>
      </c>
      <c r="C518" s="4">
        <v>31</v>
      </c>
      <c r="D518" s="15"/>
      <c r="E518" s="6">
        <v>4</v>
      </c>
      <c r="F518" s="41">
        <v>40.799999999999997</v>
      </c>
      <c r="G518" s="41">
        <v>40.299999999999997</v>
      </c>
      <c r="H518" s="8">
        <v>40164</v>
      </c>
      <c r="I518" s="8">
        <v>51836</v>
      </c>
      <c r="J518" s="8">
        <v>66714</v>
      </c>
      <c r="K518" s="37">
        <v>38311</v>
      </c>
      <c r="L518" s="8">
        <v>27835</v>
      </c>
      <c r="M518" s="8">
        <f>H518/(F518*0.75)</f>
        <v>1312.5490196078433</v>
      </c>
      <c r="N518" s="8">
        <f>I518/(F518*0.75)</f>
        <v>1693.9869281045753</v>
      </c>
      <c r="O518" s="8">
        <f>J518/(F518*0.75)</f>
        <v>2180.1960784313728</v>
      </c>
      <c r="P518" s="8">
        <f>K518/(F518*0.75)</f>
        <v>1251.9934640522877</v>
      </c>
      <c r="Q518" s="8">
        <f>L518/(F518*0.75)</f>
        <v>909.64052287581706</v>
      </c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 ht="18.95" customHeight="1">
      <c r="A519" s="2">
        <v>69020</v>
      </c>
      <c r="B519" s="2">
        <v>4272114020</v>
      </c>
      <c r="C519" s="4">
        <v>31</v>
      </c>
      <c r="D519" s="15"/>
      <c r="E519" s="6">
        <v>4</v>
      </c>
      <c r="F519" s="41">
        <v>27.3</v>
      </c>
      <c r="G519" s="41">
        <v>26.9</v>
      </c>
      <c r="H519" s="8">
        <v>25183</v>
      </c>
      <c r="I519" s="8">
        <v>37896</v>
      </c>
      <c r="J519" s="8">
        <v>48141</v>
      </c>
      <c r="K519" s="37">
        <v>26221</v>
      </c>
      <c r="L519" s="8">
        <v>17764</v>
      </c>
      <c r="M519" s="8">
        <f>H519/(F519*0.75)</f>
        <v>1229.9389499389499</v>
      </c>
      <c r="N519" s="8">
        <f>I519/(F519*0.75)</f>
        <v>1850.8424908424906</v>
      </c>
      <c r="O519" s="8">
        <f>J519/(F519*0.75)</f>
        <v>2351.2087912087909</v>
      </c>
      <c r="P519" s="8">
        <f>K519/(F519*0.75)</f>
        <v>1280.6349206349205</v>
      </c>
      <c r="Q519" s="8">
        <f>L519/(F519*0.75)</f>
        <v>867.59462759462758</v>
      </c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 ht="18.95" customHeight="1">
      <c r="A520" s="2">
        <v>69020</v>
      </c>
      <c r="B520" s="2">
        <v>5273414040</v>
      </c>
      <c r="C520" s="14">
        <v>36</v>
      </c>
      <c r="D520" s="15">
        <v>86</v>
      </c>
      <c r="E520" s="6">
        <v>1</v>
      </c>
      <c r="F520" s="41">
        <v>17.5</v>
      </c>
      <c r="G520" s="41">
        <v>17.5</v>
      </c>
      <c r="H520" s="8">
        <v>7873</v>
      </c>
      <c r="I520" s="8">
        <v>2265</v>
      </c>
      <c r="J520" s="8">
        <v>2531</v>
      </c>
      <c r="K520" s="37">
        <v>0</v>
      </c>
      <c r="L520" s="8"/>
      <c r="M520" s="8">
        <f>H520/(F520*0.75)</f>
        <v>599.84761904761899</v>
      </c>
      <c r="N520" s="8">
        <f>I520/(F520*0.75)</f>
        <v>172.57142857142858</v>
      </c>
      <c r="O520" s="8">
        <f>J520/(F520*0.75)</f>
        <v>192.83809523809524</v>
      </c>
      <c r="P520" s="8">
        <f>K520/(F520*0.75)</f>
        <v>0</v>
      </c>
      <c r="Q520" s="8">
        <f>L520/(F520*0.75)</f>
        <v>0</v>
      </c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 ht="18.95" customHeight="1">
      <c r="A521" s="2">
        <v>69020</v>
      </c>
      <c r="B521" s="40">
        <v>5272712000</v>
      </c>
      <c r="C521" s="4">
        <v>31</v>
      </c>
      <c r="D521" s="15"/>
      <c r="E521" s="6">
        <v>4</v>
      </c>
      <c r="F521" s="41">
        <v>75</v>
      </c>
      <c r="G521" s="41">
        <v>75</v>
      </c>
      <c r="H521" s="8">
        <v>56731</v>
      </c>
      <c r="I521" s="8">
        <v>300</v>
      </c>
      <c r="J521" s="8"/>
      <c r="K521" s="37"/>
      <c r="L521" s="8"/>
      <c r="M521" s="8">
        <f>H521/(F521*0.75)</f>
        <v>1008.5511111111111</v>
      </c>
      <c r="N521" s="8">
        <f>I521/(F521*0.75)</f>
        <v>5.333333333333333</v>
      </c>
      <c r="O521" s="8">
        <f>J521/(F521*0.75)</f>
        <v>0</v>
      </c>
      <c r="P521" s="8">
        <f>K521/(F521*0.75)</f>
        <v>0</v>
      </c>
      <c r="Q521" s="8">
        <f>L521/(F521*0.75)</f>
        <v>0</v>
      </c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 ht="18.95" customHeight="1">
      <c r="A522" s="2">
        <v>69020</v>
      </c>
      <c r="B522" s="40">
        <v>6270613000</v>
      </c>
      <c r="C522" s="14">
        <v>36</v>
      </c>
      <c r="D522" s="15">
        <v>86</v>
      </c>
      <c r="E522" s="6">
        <v>1</v>
      </c>
      <c r="F522" s="41">
        <v>5</v>
      </c>
      <c r="G522" s="41">
        <v>5</v>
      </c>
      <c r="H522" s="8">
        <v>989</v>
      </c>
      <c r="I522" s="8"/>
      <c r="J522" s="8"/>
      <c r="K522" s="37"/>
      <c r="L522" s="8"/>
      <c r="M522" s="8">
        <f>H522/(F522*0.75)</f>
        <v>263.73333333333335</v>
      </c>
      <c r="N522" s="8">
        <f>I522/(F522*0.75)</f>
        <v>0</v>
      </c>
      <c r="O522" s="8">
        <f>J522/(F522*0.75)</f>
        <v>0</v>
      </c>
      <c r="P522" s="8">
        <f>K522/(F522*0.75)</f>
        <v>0</v>
      </c>
      <c r="Q522" s="8">
        <f>L522/(F522*0.75)</f>
        <v>0</v>
      </c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 ht="18.95" customHeight="1">
      <c r="A523" s="2">
        <v>69020</v>
      </c>
      <c r="B523" s="2">
        <v>5272213020</v>
      </c>
      <c r="C523" s="14">
        <v>36</v>
      </c>
      <c r="D523" s="15">
        <v>86</v>
      </c>
      <c r="E523" s="6">
        <v>1</v>
      </c>
      <c r="F523" s="41">
        <v>5</v>
      </c>
      <c r="G523" s="41">
        <v>5</v>
      </c>
      <c r="H523" s="8">
        <v>6171</v>
      </c>
      <c r="I523" s="8">
        <v>9206</v>
      </c>
      <c r="J523" s="8">
        <v>10735</v>
      </c>
      <c r="K523" s="37">
        <v>8324</v>
      </c>
      <c r="L523" s="8">
        <v>6360</v>
      </c>
      <c r="M523" s="8">
        <f>H523/(F523*0.75)</f>
        <v>1645.6</v>
      </c>
      <c r="N523" s="8">
        <f>I523/(F523*0.75)</f>
        <v>2454.9333333333334</v>
      </c>
      <c r="O523" s="8">
        <f>J523/(F523*0.75)</f>
        <v>2862.6666666666665</v>
      </c>
      <c r="P523" s="8">
        <f>K523/(F523*0.75)</f>
        <v>2219.7333333333331</v>
      </c>
      <c r="Q523" s="8">
        <f>L523/(F523*0.75)</f>
        <v>1696</v>
      </c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 ht="18.95" customHeight="1">
      <c r="A524" s="2">
        <v>69020</v>
      </c>
      <c r="B524" s="2">
        <v>5272714000</v>
      </c>
      <c r="C524" s="4">
        <v>36</v>
      </c>
      <c r="D524" s="15"/>
      <c r="E524" s="6">
        <v>4</v>
      </c>
      <c r="F524" s="41">
        <v>22.7</v>
      </c>
      <c r="G524" s="41">
        <v>22.7</v>
      </c>
      <c r="H524" s="8">
        <v>18101</v>
      </c>
      <c r="I524" s="8">
        <v>18774</v>
      </c>
      <c r="J524" s="42">
        <v>26097</v>
      </c>
      <c r="K524" s="37">
        <v>3085</v>
      </c>
      <c r="L524" s="8">
        <v>7837</v>
      </c>
      <c r="M524" s="8">
        <f>H524/(F524*0.75)</f>
        <v>1063.2011747430251</v>
      </c>
      <c r="N524" s="8">
        <f>I524/(F524*0.75)</f>
        <v>1102.7312775330397</v>
      </c>
      <c r="O524" s="8">
        <f>J524/(F524*0.75)</f>
        <v>1532.863436123348</v>
      </c>
      <c r="P524" s="8">
        <f>K524/(F524*0.75)</f>
        <v>181.2041116005874</v>
      </c>
      <c r="Q524" s="8">
        <f>L524/(F524*0.75)</f>
        <v>460.32305433186497</v>
      </c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 ht="18.95" customHeight="1">
      <c r="A525" s="2">
        <v>69020</v>
      </c>
      <c r="B525" s="2">
        <v>5272213030</v>
      </c>
      <c r="C525" s="14">
        <v>36</v>
      </c>
      <c r="D525" s="15">
        <v>86</v>
      </c>
      <c r="E525" s="6">
        <v>1</v>
      </c>
      <c r="F525" s="41">
        <v>5</v>
      </c>
      <c r="G525" s="41">
        <v>5</v>
      </c>
      <c r="H525" s="8">
        <v>1412</v>
      </c>
      <c r="I525" s="8">
        <v>91</v>
      </c>
      <c r="J525" s="8">
        <v>148</v>
      </c>
      <c r="K525" s="37">
        <v>203</v>
      </c>
      <c r="L525" s="8">
        <v>158</v>
      </c>
      <c r="M525" s="8">
        <f>H525/(F525*0.75)</f>
        <v>376.53333333333336</v>
      </c>
      <c r="N525" s="8">
        <f>I525/(F525*0.75)</f>
        <v>24.266666666666666</v>
      </c>
      <c r="O525" s="8">
        <f>J525/(F525*0.75)</f>
        <v>39.466666666666669</v>
      </c>
      <c r="P525" s="8">
        <f>K525/(F525*0.75)</f>
        <v>54.133333333333333</v>
      </c>
      <c r="Q525" s="8">
        <f>L525/(F525*0.75)</f>
        <v>42.133333333333333</v>
      </c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 ht="18.95" customHeight="1">
      <c r="A526" s="2">
        <v>69020</v>
      </c>
      <c r="B526" s="2">
        <v>6272814000</v>
      </c>
      <c r="C526" s="14">
        <v>36</v>
      </c>
      <c r="D526" s="15">
        <v>86</v>
      </c>
      <c r="E526" s="6">
        <v>1</v>
      </c>
      <c r="F526" s="41">
        <v>5</v>
      </c>
      <c r="G526" s="41">
        <v>5</v>
      </c>
      <c r="H526" s="8">
        <v>2806</v>
      </c>
      <c r="I526" s="8">
        <v>3403</v>
      </c>
      <c r="J526" s="8">
        <v>3873</v>
      </c>
      <c r="K526" s="37">
        <v>2632</v>
      </c>
      <c r="L526" s="8">
        <v>3015</v>
      </c>
      <c r="M526" s="8">
        <f>H526/(F526*0.75)</f>
        <v>748.26666666666665</v>
      </c>
      <c r="N526" s="8">
        <f>I526/(F526*0.75)</f>
        <v>907.4666666666667</v>
      </c>
      <c r="O526" s="8">
        <f>J526/(F526*0.75)</f>
        <v>1032.8</v>
      </c>
      <c r="P526" s="8">
        <f>K526/(F526*0.75)</f>
        <v>701.86666666666667</v>
      </c>
      <c r="Q526" s="8">
        <f>L526/(F526*0.75)</f>
        <v>804</v>
      </c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 ht="18.95" customHeight="1">
      <c r="A527" s="2">
        <v>69020</v>
      </c>
      <c r="B527" s="2">
        <v>5272213021</v>
      </c>
      <c r="C527" s="14">
        <v>36</v>
      </c>
      <c r="D527" s="15">
        <v>86</v>
      </c>
      <c r="E527" s="6">
        <v>1</v>
      </c>
      <c r="F527" s="41">
        <v>5</v>
      </c>
      <c r="G527" s="41">
        <v>5</v>
      </c>
      <c r="H527" s="8">
        <v>8072</v>
      </c>
      <c r="I527" s="8">
        <v>10465</v>
      </c>
      <c r="J527" s="8">
        <v>11927</v>
      </c>
      <c r="K527" s="37">
        <v>8731</v>
      </c>
      <c r="L527" s="8">
        <v>5760</v>
      </c>
      <c r="M527" s="8">
        <f>H527/(F527*0.75)</f>
        <v>2152.5333333333333</v>
      </c>
      <c r="N527" s="8">
        <f>I527/(F527*0.75)</f>
        <v>2790.6666666666665</v>
      </c>
      <c r="O527" s="8">
        <f>J527/(F527*0.75)</f>
        <v>3180.5333333333333</v>
      </c>
      <c r="P527" s="8">
        <f>K527/(F527*0.75)</f>
        <v>2328.2666666666669</v>
      </c>
      <c r="Q527" s="8">
        <f>L527/(F527*0.75)</f>
        <v>1536</v>
      </c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 ht="18.95" customHeight="1">
      <c r="A528" s="2">
        <v>69020</v>
      </c>
      <c r="B528" s="2">
        <v>6272811030</v>
      </c>
      <c r="C528" s="14">
        <v>36</v>
      </c>
      <c r="D528" s="15">
        <v>86</v>
      </c>
      <c r="E528" s="6">
        <v>2</v>
      </c>
      <c r="F528" s="41">
        <v>5</v>
      </c>
      <c r="G528" s="41">
        <v>5</v>
      </c>
      <c r="H528" s="8">
        <v>401</v>
      </c>
      <c r="I528" s="8">
        <v>670</v>
      </c>
      <c r="J528" s="8">
        <v>712</v>
      </c>
      <c r="K528" s="37">
        <v>450</v>
      </c>
      <c r="L528" s="8">
        <v>154</v>
      </c>
      <c r="M528" s="8">
        <f>H528/(F528*0.75)</f>
        <v>106.93333333333334</v>
      </c>
      <c r="N528" s="8">
        <f>I528/(F528*0.75)</f>
        <v>178.66666666666666</v>
      </c>
      <c r="O528" s="8">
        <f>J528/(F528*0.75)</f>
        <v>189.86666666666667</v>
      </c>
      <c r="P528" s="8">
        <f>K528/(F528*0.75)</f>
        <v>120</v>
      </c>
      <c r="Q528" s="8">
        <f>L528/(F528*0.75)</f>
        <v>41.06666666666667</v>
      </c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 ht="18.95" customHeight="1">
      <c r="A529" s="2">
        <v>69020</v>
      </c>
      <c r="B529" s="2">
        <v>5272212040</v>
      </c>
      <c r="C529" s="14">
        <v>36</v>
      </c>
      <c r="D529" s="15">
        <v>86</v>
      </c>
      <c r="E529" s="6">
        <v>2</v>
      </c>
      <c r="F529" s="41">
        <v>10</v>
      </c>
      <c r="G529" s="41">
        <v>10</v>
      </c>
      <c r="H529" s="8">
        <v>0</v>
      </c>
      <c r="I529" s="8">
        <v>2989</v>
      </c>
      <c r="J529" s="8">
        <v>3447</v>
      </c>
      <c r="K529" s="37">
        <v>2136</v>
      </c>
      <c r="L529" s="8">
        <v>122</v>
      </c>
      <c r="M529" s="8">
        <f>H529/(F529*0.75)</f>
        <v>0</v>
      </c>
      <c r="N529" s="8">
        <f>I529/(F529*0.75)</f>
        <v>398.53333333333336</v>
      </c>
      <c r="O529" s="8">
        <f>J529/(F529*0.75)</f>
        <v>459.6</v>
      </c>
      <c r="P529" s="8">
        <f>K529/(F529*0.75)</f>
        <v>284.8</v>
      </c>
      <c r="Q529" s="8">
        <f>L529/(F529*0.75)</f>
        <v>16.266666666666666</v>
      </c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 ht="18.95" customHeight="1">
      <c r="A530" s="2">
        <v>69020</v>
      </c>
      <c r="B530" s="2">
        <v>5272314030</v>
      </c>
      <c r="C530" s="4">
        <v>36</v>
      </c>
      <c r="D530" s="15"/>
      <c r="E530" s="6">
        <v>4</v>
      </c>
      <c r="F530" s="41">
        <v>7.4</v>
      </c>
      <c r="G530" s="41">
        <v>7.4</v>
      </c>
      <c r="H530" s="8">
        <v>8944</v>
      </c>
      <c r="I530" s="8">
        <v>9416</v>
      </c>
      <c r="J530" s="42">
        <v>9568</v>
      </c>
      <c r="K530" s="37">
        <v>7261</v>
      </c>
      <c r="L530" s="8">
        <v>4797</v>
      </c>
      <c r="M530" s="8">
        <f>H530/(F530*0.75)</f>
        <v>1611.5315315315313</v>
      </c>
      <c r="N530" s="8">
        <f>I530/(F530*0.75)</f>
        <v>1696.5765765765764</v>
      </c>
      <c r="O530" s="8">
        <f>J530/(F530*0.75)</f>
        <v>1723.9639639639638</v>
      </c>
      <c r="P530" s="8">
        <f>K530/(F530*0.75)</f>
        <v>1308.2882882882882</v>
      </c>
      <c r="Q530" s="8">
        <f>L530/(F530*0.75)</f>
        <v>864.32432432432427</v>
      </c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 ht="18.95" customHeight="1">
      <c r="A531" s="2">
        <v>69020</v>
      </c>
      <c r="B531" s="2">
        <v>5271413020</v>
      </c>
      <c r="C531" s="4">
        <v>31</v>
      </c>
      <c r="D531" s="15"/>
      <c r="E531" s="6">
        <v>4</v>
      </c>
      <c r="F531" s="41">
        <v>59.6</v>
      </c>
      <c r="G531" s="41">
        <v>57.9</v>
      </c>
      <c r="H531" s="8">
        <v>61086</v>
      </c>
      <c r="I531" s="8">
        <v>87730</v>
      </c>
      <c r="J531" s="8">
        <v>91134</v>
      </c>
      <c r="K531" s="37">
        <v>50695</v>
      </c>
      <c r="L531" s="8">
        <v>48214</v>
      </c>
      <c r="M531" s="8">
        <f>H531/(F531*0.75)</f>
        <v>1366.5771812080536</v>
      </c>
      <c r="N531" s="8">
        <f>I531/(F531*0.75)</f>
        <v>1962.6398210290827</v>
      </c>
      <c r="O531" s="8">
        <f>J531/(F531*0.75)</f>
        <v>2038.7919463087246</v>
      </c>
      <c r="P531" s="8">
        <f>K531/(F531*0.75)</f>
        <v>1134.1163310961967</v>
      </c>
      <c r="Q531" s="8">
        <f>L531/(F531*0.75)</f>
        <v>1078.6129753914988</v>
      </c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 ht="18.95" customHeight="1">
      <c r="A532" s="2">
        <v>69020</v>
      </c>
      <c r="B532" s="2">
        <v>5272213031</v>
      </c>
      <c r="C532" s="4">
        <v>30</v>
      </c>
      <c r="D532" s="15"/>
      <c r="E532" s="6">
        <v>4</v>
      </c>
      <c r="F532" s="41">
        <v>15.3</v>
      </c>
      <c r="G532" s="41">
        <v>15.3</v>
      </c>
      <c r="H532" s="8">
        <v>10968</v>
      </c>
      <c r="I532" s="8">
        <v>15756</v>
      </c>
      <c r="J532" s="8">
        <v>15591</v>
      </c>
      <c r="K532" s="37">
        <v>15880</v>
      </c>
      <c r="L532" s="8">
        <v>10945</v>
      </c>
      <c r="M532" s="8">
        <f>H532/(F532*0.75)</f>
        <v>955.81699346405219</v>
      </c>
      <c r="N532" s="8">
        <f>I532/(F532*0.75)</f>
        <v>1373.0718954248364</v>
      </c>
      <c r="O532" s="8">
        <f>J532/(F532*0.75)</f>
        <v>1358.6928104575161</v>
      </c>
      <c r="P532" s="8">
        <f>K532/(F532*0.75)</f>
        <v>1383.8779956427013</v>
      </c>
      <c r="Q532" s="8">
        <f>L532/(F532*0.75)</f>
        <v>953.81263616557726</v>
      </c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 ht="18.95" customHeight="1">
      <c r="A533" s="2">
        <v>69020</v>
      </c>
      <c r="B533" s="2">
        <v>5272213032</v>
      </c>
      <c r="C533" s="14">
        <v>30</v>
      </c>
      <c r="D533" s="15">
        <v>80</v>
      </c>
      <c r="E533" s="6">
        <v>1</v>
      </c>
      <c r="F533" s="41">
        <v>5</v>
      </c>
      <c r="G533" s="41">
        <v>5</v>
      </c>
      <c r="H533" s="8">
        <v>1004</v>
      </c>
      <c r="I533" s="8">
        <v>1470</v>
      </c>
      <c r="J533" s="8">
        <v>1244</v>
      </c>
      <c r="K533" s="37">
        <v>1263</v>
      </c>
      <c r="L533" s="8">
        <v>647</v>
      </c>
      <c r="M533" s="8">
        <f>H533/(F533*0.75)</f>
        <v>267.73333333333335</v>
      </c>
      <c r="N533" s="8">
        <f>I533/(F533*0.75)</f>
        <v>392</v>
      </c>
      <c r="O533" s="8">
        <f>J533/(F533*0.75)</f>
        <v>331.73333333333335</v>
      </c>
      <c r="P533" s="8">
        <f>K533/(F533*0.75)</f>
        <v>336.8</v>
      </c>
      <c r="Q533" s="8">
        <f>L533/(F533*0.75)</f>
        <v>172.53333333333333</v>
      </c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 ht="18.95" customHeight="1">
      <c r="A534" s="2">
        <v>69025</v>
      </c>
      <c r="B534" s="2">
        <v>9282714020</v>
      </c>
      <c r="C534" s="4">
        <v>32</v>
      </c>
      <c r="D534" s="15"/>
      <c r="E534" s="6">
        <v>4</v>
      </c>
      <c r="F534" s="41">
        <v>125.5</v>
      </c>
      <c r="G534" s="41">
        <v>127.7</v>
      </c>
      <c r="H534" s="8">
        <v>48880</v>
      </c>
      <c r="I534" s="8">
        <v>50080</v>
      </c>
      <c r="J534" s="8">
        <v>94480</v>
      </c>
      <c r="K534" s="37">
        <v>28880</v>
      </c>
      <c r="L534" s="8">
        <v>37360</v>
      </c>
      <c r="M534" s="8">
        <f>H534/(F534*0.75)</f>
        <v>519.30942895086321</v>
      </c>
      <c r="N534" s="8">
        <f>I534/(F534*0.75)</f>
        <v>532.05843293492694</v>
      </c>
      <c r="O534" s="8">
        <f>J534/(F534*0.75)</f>
        <v>1003.7715803452855</v>
      </c>
      <c r="P534" s="8">
        <f>K534/(F534*0.75)</f>
        <v>306.82602921646748</v>
      </c>
      <c r="Q534" s="8">
        <f>L534/(F534*0.75)</f>
        <v>396.91899070385125</v>
      </c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 ht="18.95" customHeight="1">
      <c r="A535" s="2">
        <v>69025</v>
      </c>
      <c r="B535" s="2">
        <v>9281513000</v>
      </c>
      <c r="C535" s="4">
        <v>32</v>
      </c>
      <c r="D535" s="15"/>
      <c r="E535" s="6">
        <v>4</v>
      </c>
      <c r="F535" s="41">
        <v>151.30000000000001</v>
      </c>
      <c r="G535" s="41">
        <v>153.4</v>
      </c>
      <c r="H535" s="8">
        <v>24651</v>
      </c>
      <c r="I535" s="8">
        <v>34240</v>
      </c>
      <c r="J535" s="8">
        <v>76400</v>
      </c>
      <c r="K535" s="37">
        <v>21280</v>
      </c>
      <c r="L535" s="8">
        <v>22000</v>
      </c>
      <c r="M535" s="8">
        <f>H535/(F535*0.75)</f>
        <v>217.2372769332452</v>
      </c>
      <c r="N535" s="8">
        <f>I535/(F535*0.75)</f>
        <v>301.74047146948664</v>
      </c>
      <c r="O535" s="8">
        <f>J535/(F535*0.75)</f>
        <v>673.27605199383117</v>
      </c>
      <c r="P535" s="8">
        <f>K535/(F535*0.75)</f>
        <v>187.53029301608282</v>
      </c>
      <c r="Q535" s="8">
        <f>L535/(F535*0.75)</f>
        <v>193.87530293016081</v>
      </c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 ht="18.95" customHeight="1">
      <c r="A536" s="2">
        <v>69025</v>
      </c>
      <c r="B536" s="2">
        <v>9282111001</v>
      </c>
      <c r="C536" s="4">
        <v>32</v>
      </c>
      <c r="D536" s="15"/>
      <c r="E536" s="6">
        <v>4</v>
      </c>
      <c r="F536" s="41">
        <v>105.1</v>
      </c>
      <c r="G536" s="41">
        <v>105.1</v>
      </c>
      <c r="H536" s="8">
        <v>39060</v>
      </c>
      <c r="I536" s="8">
        <v>35640</v>
      </c>
      <c r="J536" s="8">
        <v>79900</v>
      </c>
      <c r="K536" s="37">
        <v>28560</v>
      </c>
      <c r="L536" s="8">
        <v>26540</v>
      </c>
      <c r="M536" s="8">
        <f>H536/(F536*0.75)</f>
        <v>495.52806850618464</v>
      </c>
      <c r="N536" s="8">
        <f>I536/(F536*0.75)</f>
        <v>452.14081826831597</v>
      </c>
      <c r="O536" s="8">
        <f>J536/(F536*0.75)</f>
        <v>1013.6378052648273</v>
      </c>
      <c r="P536" s="8">
        <f>K536/(F536*0.75)</f>
        <v>362.32159847764041</v>
      </c>
      <c r="Q536" s="8">
        <f>L536/(F536*0.75)</f>
        <v>336.69521091024427</v>
      </c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 ht="18.95" customHeight="1">
      <c r="A537" s="2">
        <v>69025</v>
      </c>
      <c r="B537" s="2">
        <v>9283411030</v>
      </c>
      <c r="C537" s="4">
        <v>32</v>
      </c>
      <c r="D537" s="15"/>
      <c r="E537" s="6">
        <v>4</v>
      </c>
      <c r="F537" s="41">
        <v>166.3</v>
      </c>
      <c r="G537" s="41">
        <v>166.3</v>
      </c>
      <c r="H537" s="8">
        <v>75761</v>
      </c>
      <c r="I537" s="8">
        <v>78000</v>
      </c>
      <c r="J537" s="8">
        <v>154640</v>
      </c>
      <c r="K537" s="37">
        <v>51360</v>
      </c>
      <c r="L537" s="8">
        <v>46000</v>
      </c>
      <c r="M537" s="8">
        <f>H537/(F537*0.75)</f>
        <v>607.4243335337743</v>
      </c>
      <c r="N537" s="8">
        <f>I537/(F537*0.75)</f>
        <v>625.37582681900176</v>
      </c>
      <c r="O537" s="8">
        <f>J537/(F537*0.75)</f>
        <v>1239.8476648626979</v>
      </c>
      <c r="P537" s="8">
        <f>K537/(F537*0.75)</f>
        <v>411.78592904389654</v>
      </c>
      <c r="Q537" s="8">
        <f>L537/(F537*0.75)</f>
        <v>368.81138504710361</v>
      </c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 ht="18.95" customHeight="1">
      <c r="A538" s="2">
        <v>69025</v>
      </c>
      <c r="B538" s="2">
        <v>9283411031</v>
      </c>
      <c r="C538" s="4">
        <v>32</v>
      </c>
      <c r="D538" s="15"/>
      <c r="E538" s="6">
        <v>4</v>
      </c>
      <c r="F538" s="41">
        <v>10</v>
      </c>
      <c r="G538" s="41">
        <v>10</v>
      </c>
      <c r="H538" s="8">
        <v>206</v>
      </c>
      <c r="I538" s="8">
        <v>218</v>
      </c>
      <c r="J538" s="8">
        <v>405</v>
      </c>
      <c r="K538" s="37">
        <v>183</v>
      </c>
      <c r="L538" s="8">
        <v>157</v>
      </c>
      <c r="M538" s="8">
        <f>H538/(F538*0.75)</f>
        <v>27.466666666666665</v>
      </c>
      <c r="N538" s="8">
        <f>I538/(F538*0.75)</f>
        <v>29.066666666666666</v>
      </c>
      <c r="O538" s="8">
        <f>J538/(F538*0.75)</f>
        <v>54</v>
      </c>
      <c r="P538" s="8">
        <f>K538/(F538*0.75)</f>
        <v>24.4</v>
      </c>
      <c r="Q538" s="8">
        <f>L538/(F538*0.75)</f>
        <v>20.933333333333334</v>
      </c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 ht="18.95" customHeight="1">
      <c r="A539" s="2">
        <v>69025</v>
      </c>
      <c r="B539" s="2">
        <v>9282212020</v>
      </c>
      <c r="C539" s="4">
        <v>34</v>
      </c>
      <c r="D539" s="15"/>
      <c r="E539" s="6">
        <v>4</v>
      </c>
      <c r="F539" s="41">
        <v>129.80000000000001</v>
      </c>
      <c r="G539" s="41">
        <v>125.8</v>
      </c>
      <c r="H539" s="8">
        <v>57682</v>
      </c>
      <c r="I539" s="8">
        <v>58760</v>
      </c>
      <c r="J539" s="8">
        <v>139040</v>
      </c>
      <c r="K539" s="37">
        <v>47420</v>
      </c>
      <c r="L539" s="8">
        <v>37940</v>
      </c>
      <c r="M539" s="8">
        <f>H539/(F539*0.75)</f>
        <v>592.52182845403183</v>
      </c>
      <c r="N539" s="8">
        <f>I539/(F539*0.75)</f>
        <v>603.59527478171537</v>
      </c>
      <c r="O539" s="8">
        <f>J539/(F539*0.75)</f>
        <v>1428.2485875706213</v>
      </c>
      <c r="P539" s="8">
        <f>K539/(F539*0.75)</f>
        <v>487.10837185413453</v>
      </c>
      <c r="Q539" s="8">
        <f>L539/(F539*0.75)</f>
        <v>389.72778633795582</v>
      </c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 ht="18.95" customHeight="1">
      <c r="A540" s="2">
        <v>69025</v>
      </c>
      <c r="B540" s="2">
        <v>9282712040</v>
      </c>
      <c r="C540" s="4">
        <v>36</v>
      </c>
      <c r="D540" s="15"/>
      <c r="E540" s="6">
        <v>4</v>
      </c>
      <c r="F540" s="41">
        <v>7</v>
      </c>
      <c r="G540" s="41">
        <v>7</v>
      </c>
      <c r="H540" s="8">
        <v>169</v>
      </c>
      <c r="I540" s="8">
        <v>214</v>
      </c>
      <c r="J540" s="42">
        <v>463</v>
      </c>
      <c r="K540" s="37">
        <v>116</v>
      </c>
      <c r="L540" s="8">
        <v>127</v>
      </c>
      <c r="M540" s="8">
        <f>H540/(F540*0.75)</f>
        <v>32.19047619047619</v>
      </c>
      <c r="N540" s="8">
        <f>I540/(F540*0.75)</f>
        <v>40.761904761904759</v>
      </c>
      <c r="O540" s="8">
        <f>J540/(F540*0.75)</f>
        <v>88.19047619047619</v>
      </c>
      <c r="P540" s="8">
        <f>K540/(F540*0.75)</f>
        <v>22.095238095238095</v>
      </c>
      <c r="Q540" s="8">
        <f>L540/(F540*0.75)</f>
        <v>24.19047619047619</v>
      </c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 ht="18.95" customHeight="1">
      <c r="A541" s="2">
        <v>69025</v>
      </c>
      <c r="B541" s="2">
        <v>8280212031</v>
      </c>
      <c r="C541" s="4">
        <v>36</v>
      </c>
      <c r="D541" s="15"/>
      <c r="E541" s="6">
        <v>4</v>
      </c>
      <c r="F541" s="41">
        <v>6</v>
      </c>
      <c r="G541" s="41">
        <v>6</v>
      </c>
      <c r="H541" s="8">
        <v>233</v>
      </c>
      <c r="I541" s="8">
        <v>226</v>
      </c>
      <c r="J541" s="42">
        <v>334</v>
      </c>
      <c r="K541" s="37">
        <v>153</v>
      </c>
      <c r="L541" s="8">
        <v>121</v>
      </c>
      <c r="M541" s="8">
        <f>H541/(F541*0.75)</f>
        <v>51.777777777777779</v>
      </c>
      <c r="N541" s="8">
        <f>I541/(F541*0.75)</f>
        <v>50.222222222222221</v>
      </c>
      <c r="O541" s="8">
        <f>J541/(F541*0.75)</f>
        <v>74.222222222222229</v>
      </c>
      <c r="P541" s="8">
        <f>K541/(F541*0.75)</f>
        <v>34</v>
      </c>
      <c r="Q541" s="8">
        <f>L541/(F541*0.75)</f>
        <v>26.888888888888889</v>
      </c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 ht="18.95" customHeight="1">
      <c r="A542" s="2">
        <v>69025</v>
      </c>
      <c r="B542" s="2">
        <v>9283512005</v>
      </c>
      <c r="C542" s="4">
        <v>36</v>
      </c>
      <c r="D542" s="15"/>
      <c r="E542" s="6">
        <v>4</v>
      </c>
      <c r="F542" s="41">
        <v>13</v>
      </c>
      <c r="G542" s="41">
        <v>13</v>
      </c>
      <c r="H542" s="8">
        <v>772</v>
      </c>
      <c r="I542" s="8">
        <v>775</v>
      </c>
      <c r="J542" s="42">
        <v>1292</v>
      </c>
      <c r="K542" s="37">
        <v>614</v>
      </c>
      <c r="L542" s="8">
        <v>519</v>
      </c>
      <c r="M542" s="8">
        <f>H542/(F542*0.75)</f>
        <v>79.179487179487182</v>
      </c>
      <c r="N542" s="8">
        <f>I542/(F542*0.75)</f>
        <v>79.487179487179489</v>
      </c>
      <c r="O542" s="8">
        <f>J542/(F542*0.75)</f>
        <v>132.51282051282053</v>
      </c>
      <c r="P542" s="8">
        <f>K542/(F542*0.75)</f>
        <v>62.974358974358971</v>
      </c>
      <c r="Q542" s="8">
        <f>L542/(F542*0.75)</f>
        <v>53.230769230769234</v>
      </c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 ht="18.95" customHeight="1">
      <c r="A543" s="2">
        <v>69044</v>
      </c>
      <c r="B543" s="2">
        <v>2331214002</v>
      </c>
      <c r="C543" s="4">
        <v>34</v>
      </c>
      <c r="D543" s="5"/>
      <c r="E543" s="6">
        <v>4</v>
      </c>
      <c r="F543" s="41">
        <v>19.100000000000001</v>
      </c>
      <c r="G543" s="41">
        <v>18.5</v>
      </c>
      <c r="H543" s="8">
        <v>5201</v>
      </c>
      <c r="I543" s="8">
        <v>3269</v>
      </c>
      <c r="J543" s="8">
        <v>9162</v>
      </c>
      <c r="K543" s="37">
        <v>10238</v>
      </c>
      <c r="L543" s="8">
        <v>8380</v>
      </c>
      <c r="M543" s="8">
        <f>H543/(F543*0.75)</f>
        <v>363.07155322862127</v>
      </c>
      <c r="N543" s="8">
        <f>I543/(F543*0.75)</f>
        <v>228.20244328097729</v>
      </c>
      <c r="O543" s="8">
        <f>J543/(F543*0.75)</f>
        <v>639.58115183246071</v>
      </c>
      <c r="P543" s="8">
        <f>K543/(F543*0.75)</f>
        <v>714.69458987783594</v>
      </c>
      <c r="Q543" s="8">
        <f>L543/(F543*0.75)</f>
        <v>584.99127399650956</v>
      </c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 ht="18.95" customHeight="1">
      <c r="A544" s="2">
        <v>69024</v>
      </c>
      <c r="B544" s="2">
        <v>3302813020</v>
      </c>
      <c r="C544" s="4">
        <v>31</v>
      </c>
      <c r="D544" s="15"/>
      <c r="E544" s="6">
        <v>4</v>
      </c>
      <c r="F544" s="41">
        <v>38.5</v>
      </c>
      <c r="G544" s="41">
        <v>35.200000000000003</v>
      </c>
      <c r="H544" s="8">
        <v>25213</v>
      </c>
      <c r="I544" s="8">
        <v>28233</v>
      </c>
      <c r="J544" s="8">
        <v>7021</v>
      </c>
      <c r="K544" s="37">
        <v>2553</v>
      </c>
      <c r="L544" s="8">
        <v>2458</v>
      </c>
      <c r="M544" s="8">
        <f>H544/(F544*0.75)</f>
        <v>873.17748917748918</v>
      </c>
      <c r="N544" s="8">
        <f>I544/(F544*0.75)</f>
        <v>977.76623376623377</v>
      </c>
      <c r="O544" s="8">
        <f>J544/(F544*0.75)</f>
        <v>243.15151515151516</v>
      </c>
      <c r="P544" s="8">
        <f>K544/(F544*0.75)</f>
        <v>88.415584415584419</v>
      </c>
      <c r="Q544" s="8">
        <f>L544/(F544*0.75)</f>
        <v>85.125541125541119</v>
      </c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 ht="18.95" customHeight="1">
      <c r="A545" s="2">
        <v>69024</v>
      </c>
      <c r="B545" s="2">
        <v>3322612020</v>
      </c>
      <c r="C545" s="4">
        <v>31</v>
      </c>
      <c r="D545" s="15"/>
      <c r="E545" s="6">
        <v>4</v>
      </c>
      <c r="F545" s="41">
        <v>23.5</v>
      </c>
      <c r="G545" s="41">
        <v>24.5</v>
      </c>
      <c r="H545" s="8">
        <v>11775</v>
      </c>
      <c r="I545" s="8">
        <v>14514</v>
      </c>
      <c r="J545" s="8">
        <v>22478</v>
      </c>
      <c r="K545" s="37">
        <v>15463</v>
      </c>
      <c r="L545" s="8">
        <v>16919</v>
      </c>
      <c r="M545" s="8">
        <f>H545/(F545*0.75)</f>
        <v>668.08510638297878</v>
      </c>
      <c r="N545" s="8">
        <f>I545/(F545*0.75)</f>
        <v>823.48936170212767</v>
      </c>
      <c r="O545" s="8">
        <f>J545/(F545*0.75)</f>
        <v>1275.3475177304965</v>
      </c>
      <c r="P545" s="8">
        <f>K545/(F545*0.75)</f>
        <v>877.33333333333337</v>
      </c>
      <c r="Q545" s="8">
        <f>L545/(F545*0.75)</f>
        <v>959.94326241134752</v>
      </c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 ht="18.95" customHeight="1">
      <c r="A546" s="2">
        <v>69024</v>
      </c>
      <c r="B546" s="2">
        <v>3303311020</v>
      </c>
      <c r="C546" s="4">
        <v>31</v>
      </c>
      <c r="D546" s="15"/>
      <c r="E546" s="6">
        <v>4</v>
      </c>
      <c r="F546" s="41">
        <v>45.4</v>
      </c>
      <c r="G546" s="41">
        <v>41.7</v>
      </c>
      <c r="H546" s="8">
        <v>36098</v>
      </c>
      <c r="I546" s="8">
        <v>9396</v>
      </c>
      <c r="J546" s="8">
        <v>41660</v>
      </c>
      <c r="K546" s="37">
        <v>33611</v>
      </c>
      <c r="L546" s="8">
        <v>27884</v>
      </c>
      <c r="M546" s="8">
        <f>H546/(F546*0.75)</f>
        <v>1060.1468428781204</v>
      </c>
      <c r="N546" s="8">
        <f>I546/(F546*0.75)</f>
        <v>275.94713656387665</v>
      </c>
      <c r="O546" s="8">
        <f>J546/(F546*0.75)</f>
        <v>1223.494860499266</v>
      </c>
      <c r="P546" s="8">
        <f>K546/(F546*0.75)</f>
        <v>987.10719530102801</v>
      </c>
      <c r="Q546" s="8">
        <f>L546/(F546*0.75)</f>
        <v>818.91336270190902</v>
      </c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 ht="18.95" customHeight="1">
      <c r="A547" s="2">
        <v>69024</v>
      </c>
      <c r="B547" s="2">
        <v>3322612030</v>
      </c>
      <c r="C547" s="4">
        <v>31</v>
      </c>
      <c r="D547" s="15"/>
      <c r="E547" s="6">
        <v>4</v>
      </c>
      <c r="F547" s="41">
        <v>10</v>
      </c>
      <c r="G547" s="41">
        <v>10</v>
      </c>
      <c r="H547" s="8">
        <v>2603</v>
      </c>
      <c r="I547" s="8">
        <v>2426</v>
      </c>
      <c r="J547" s="8">
        <v>4012</v>
      </c>
      <c r="K547" s="37">
        <v>3843</v>
      </c>
      <c r="L547" s="8">
        <v>3695</v>
      </c>
      <c r="M547" s="8">
        <f>H547/(F547*0.75)</f>
        <v>347.06666666666666</v>
      </c>
      <c r="N547" s="8">
        <f>I547/(F547*0.75)</f>
        <v>323.46666666666664</v>
      </c>
      <c r="O547" s="8">
        <f>J547/(F547*0.75)</f>
        <v>534.93333333333328</v>
      </c>
      <c r="P547" s="8">
        <f>K547/(F547*0.75)</f>
        <v>512.4</v>
      </c>
      <c r="Q547" s="8">
        <f>L547/(F547*0.75)</f>
        <v>492.66666666666669</v>
      </c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 ht="18.95" customHeight="1">
      <c r="A548" s="2">
        <v>69024</v>
      </c>
      <c r="B548" s="2">
        <v>3323614010</v>
      </c>
      <c r="C548" s="4">
        <v>31</v>
      </c>
      <c r="D548" s="15"/>
      <c r="E548" s="6">
        <v>4</v>
      </c>
      <c r="F548" s="41">
        <v>25.9</v>
      </c>
      <c r="G548" s="41">
        <v>25.9</v>
      </c>
      <c r="H548" s="8">
        <v>8691</v>
      </c>
      <c r="I548" s="8">
        <v>9191</v>
      </c>
      <c r="J548" s="8">
        <v>7131</v>
      </c>
      <c r="K548" s="37">
        <v>1263</v>
      </c>
      <c r="L548" s="8">
        <v>1291</v>
      </c>
      <c r="M548" s="8">
        <f>H548/(F548*0.75)</f>
        <v>447.41312741312748</v>
      </c>
      <c r="N548" s="8">
        <f>I548/(F548*0.75)</f>
        <v>473.1531531531532</v>
      </c>
      <c r="O548" s="8">
        <f>J548/(F548*0.75)</f>
        <v>367.10424710424718</v>
      </c>
      <c r="P548" s="8">
        <f>K548/(F548*0.75)</f>
        <v>65.019305019305023</v>
      </c>
      <c r="Q548" s="8">
        <f>L548/(F548*0.75)</f>
        <v>66.460746460746464</v>
      </c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 ht="18.95" customHeight="1">
      <c r="A549" s="2">
        <v>69034</v>
      </c>
      <c r="B549" s="2">
        <v>4272613030</v>
      </c>
      <c r="C549" s="4">
        <v>31</v>
      </c>
      <c r="D549" s="15"/>
      <c r="E549" s="6">
        <v>4</v>
      </c>
      <c r="F549" s="41">
        <v>14.8</v>
      </c>
      <c r="G549" s="41">
        <v>14.8</v>
      </c>
      <c r="H549" s="8">
        <v>17012</v>
      </c>
      <c r="I549" s="8">
        <v>19140</v>
      </c>
      <c r="J549" s="8">
        <v>23206</v>
      </c>
      <c r="K549" s="37">
        <v>1</v>
      </c>
      <c r="L549" s="8">
        <v>16322</v>
      </c>
      <c r="M549" s="8">
        <f>H549/(F549*0.75)</f>
        <v>1532.6126126126123</v>
      </c>
      <c r="N549" s="8">
        <f>I549/(F549*0.75)</f>
        <v>1724.3243243243242</v>
      </c>
      <c r="O549" s="8">
        <f>J549/(F549*0.75)</f>
        <v>2090.6306306306305</v>
      </c>
      <c r="P549" s="8">
        <f>K549/(F549*0.75)</f>
        <v>9.0090090090090072E-2</v>
      </c>
      <c r="Q549" s="8">
        <f>L549/(F549*0.75)</f>
        <v>1470.4504504504503</v>
      </c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 ht="18.95" customHeight="1">
      <c r="A550" s="2">
        <v>69034</v>
      </c>
      <c r="B550" s="2">
        <v>4291911030</v>
      </c>
      <c r="C550" s="4">
        <v>32</v>
      </c>
      <c r="D550" s="15"/>
      <c r="E550" s="6">
        <v>4</v>
      </c>
      <c r="F550" s="41">
        <v>42.2</v>
      </c>
      <c r="G550" s="41">
        <v>46.8</v>
      </c>
      <c r="H550" s="8">
        <v>22687</v>
      </c>
      <c r="I550" s="8">
        <v>19652</v>
      </c>
      <c r="J550" s="8">
        <v>41066</v>
      </c>
      <c r="K550" s="37">
        <v>21048</v>
      </c>
      <c r="L550" s="8">
        <v>23551</v>
      </c>
      <c r="M550" s="8">
        <f>H550/(F550*0.75)</f>
        <v>716.80884676145331</v>
      </c>
      <c r="N550" s="8">
        <f>I550/(F550*0.75)</f>
        <v>620.91627172195888</v>
      </c>
      <c r="O550" s="8">
        <f>J550/(F550*0.75)</f>
        <v>1297.5039494470773</v>
      </c>
      <c r="P550" s="8">
        <f>K550/(F550*0.75)</f>
        <v>665.02369668246445</v>
      </c>
      <c r="Q550" s="8">
        <f>L550/(F550*0.75)</f>
        <v>744.10742496050545</v>
      </c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 ht="18.95" customHeight="1">
      <c r="A551" s="2">
        <v>69039</v>
      </c>
      <c r="B551" s="2">
        <v>7270412000</v>
      </c>
      <c r="C551" s="4">
        <v>34</v>
      </c>
      <c r="D551" s="15"/>
      <c r="E551" s="6">
        <v>4</v>
      </c>
      <c r="F551" s="41">
        <v>150.19999999999999</v>
      </c>
      <c r="G551" s="41">
        <v>147</v>
      </c>
      <c r="H551" s="8">
        <v>85440</v>
      </c>
      <c r="I551" s="8">
        <v>105360</v>
      </c>
      <c r="J551" s="8">
        <v>125600</v>
      </c>
      <c r="K551" s="37">
        <v>59040</v>
      </c>
      <c r="L551" s="8">
        <v>63920</v>
      </c>
      <c r="M551" s="8">
        <f>H551/(F551*0.75)</f>
        <v>758.45539280958724</v>
      </c>
      <c r="N551" s="8">
        <f>I551/(F551*0.75)</f>
        <v>935.28628495339558</v>
      </c>
      <c r="O551" s="8">
        <f>J551/(F551*0.75)</f>
        <v>1114.9578339991124</v>
      </c>
      <c r="P551" s="8">
        <f>K551/(F551*0.75)</f>
        <v>524.10119840213054</v>
      </c>
      <c r="Q551" s="8">
        <f>L551/(F551*0.75)</f>
        <v>567.42121615623614</v>
      </c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 ht="18.95" customHeight="1">
      <c r="A552" s="2">
        <v>69039</v>
      </c>
      <c r="B552" s="2">
        <v>7271611020</v>
      </c>
      <c r="C552" s="4">
        <v>36</v>
      </c>
      <c r="D552" s="15"/>
      <c r="E552" s="6">
        <v>4</v>
      </c>
      <c r="F552" s="41">
        <v>6</v>
      </c>
      <c r="G552" s="41">
        <v>6</v>
      </c>
      <c r="H552" s="8">
        <v>5399</v>
      </c>
      <c r="I552" s="8">
        <v>405</v>
      </c>
      <c r="J552" s="8">
        <v>527</v>
      </c>
      <c r="K552" s="37"/>
      <c r="L552" s="8"/>
      <c r="M552" s="8">
        <f>H552/(F552*0.75)</f>
        <v>1199.7777777777778</v>
      </c>
      <c r="N552" s="8">
        <f>I552/(F552*0.75)</f>
        <v>90</v>
      </c>
      <c r="O552" s="8">
        <f>J552/(F552*0.75)</f>
        <v>117.11111111111111</v>
      </c>
      <c r="P552" s="8">
        <f>K552/(F552*0.75)</f>
        <v>0</v>
      </c>
      <c r="Q552" s="8">
        <f>L552/(F552*0.75)</f>
        <v>0</v>
      </c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 ht="18.95" customHeight="1">
      <c r="A553" s="2">
        <v>69039</v>
      </c>
      <c r="B553" s="2">
        <v>7270513000</v>
      </c>
      <c r="C553" s="4">
        <v>34</v>
      </c>
      <c r="D553" s="15"/>
      <c r="E553" s="6">
        <v>4</v>
      </c>
      <c r="F553" s="41">
        <v>143.80000000000001</v>
      </c>
      <c r="G553" s="41">
        <v>144.80000000000001</v>
      </c>
      <c r="H553" s="8">
        <v>79360</v>
      </c>
      <c r="I553" s="8">
        <v>83120</v>
      </c>
      <c r="J553" s="8">
        <v>118000</v>
      </c>
      <c r="K553" s="37">
        <v>79680</v>
      </c>
      <c r="L553" s="8">
        <v>51920</v>
      </c>
      <c r="M553" s="8">
        <f>H553/(F553*0.75)</f>
        <v>735.83681038479358</v>
      </c>
      <c r="N553" s="8">
        <f>I553/(F553*0.75)</f>
        <v>770.70004636068609</v>
      </c>
      <c r="O553" s="8">
        <f>J553/(F553*0.75)</f>
        <v>1094.1121928604543</v>
      </c>
      <c r="P553" s="8">
        <f>K553/(F553*0.75)</f>
        <v>738.80389429763557</v>
      </c>
      <c r="Q553" s="8">
        <f>L553/(F553*0.75)</f>
        <v>481.40936485859987</v>
      </c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 ht="18.95" customHeight="1">
      <c r="A554" s="2">
        <v>69039</v>
      </c>
      <c r="B554" s="2">
        <v>7270912030</v>
      </c>
      <c r="C554" s="4">
        <v>34</v>
      </c>
      <c r="D554" s="15"/>
      <c r="E554" s="6">
        <v>4</v>
      </c>
      <c r="F554" s="41">
        <v>119.1</v>
      </c>
      <c r="G554" s="41">
        <v>119.6</v>
      </c>
      <c r="H554" s="8">
        <v>98140</v>
      </c>
      <c r="I554" s="8">
        <v>106040</v>
      </c>
      <c r="J554" s="8">
        <v>127380</v>
      </c>
      <c r="K554" s="37">
        <v>63420</v>
      </c>
      <c r="L554" s="8">
        <v>58740</v>
      </c>
      <c r="M554" s="8">
        <f>H554/(F554*0.75)</f>
        <v>1098.6845787853347</v>
      </c>
      <c r="N554" s="8">
        <f>I554/(F554*0.75)</f>
        <v>1187.1256647075288</v>
      </c>
      <c r="O554" s="8">
        <f>J554/(F554*0.75)</f>
        <v>1426.0285474391269</v>
      </c>
      <c r="P554" s="8">
        <f>K554/(F554*0.75)</f>
        <v>709.99160369437459</v>
      </c>
      <c r="Q554" s="8">
        <f>L554/(F554*0.75)</f>
        <v>657.59865659110005</v>
      </c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 ht="18.95" customHeight="1">
      <c r="A555" s="2">
        <v>69039</v>
      </c>
      <c r="B555" s="2">
        <v>7271611040</v>
      </c>
      <c r="C555" s="4">
        <v>34</v>
      </c>
      <c r="D555" s="15"/>
      <c r="E555" s="6">
        <v>4</v>
      </c>
      <c r="F555" s="41">
        <v>93.3</v>
      </c>
      <c r="G555" s="41">
        <v>93.3</v>
      </c>
      <c r="H555" s="8">
        <v>52000</v>
      </c>
      <c r="I555" s="8">
        <v>66480</v>
      </c>
      <c r="J555" s="8">
        <v>85120</v>
      </c>
      <c r="K555" s="37">
        <v>48800</v>
      </c>
      <c r="L555" s="8">
        <v>46640</v>
      </c>
      <c r="M555" s="8">
        <f>H555/(F555*0.75)</f>
        <v>743.12254376563067</v>
      </c>
      <c r="N555" s="8">
        <f>I555/(F555*0.75)</f>
        <v>950.05359056806014</v>
      </c>
      <c r="O555" s="8">
        <f>J555/(F555*0.75)</f>
        <v>1216.43444087174</v>
      </c>
      <c r="P555" s="8">
        <f>K555/(F555*0.75)</f>
        <v>697.3919256877457</v>
      </c>
      <c r="Q555" s="8">
        <f>L555/(F555*0.75)</f>
        <v>666.52375848517329</v>
      </c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 ht="18.95" customHeight="1">
      <c r="A556" s="2">
        <v>69025</v>
      </c>
      <c r="B556" s="2">
        <v>9280313020</v>
      </c>
      <c r="C556" s="4">
        <v>32</v>
      </c>
      <c r="D556" s="15"/>
      <c r="E556" s="6">
        <v>4</v>
      </c>
      <c r="F556" s="41">
        <v>112.6</v>
      </c>
      <c r="G556" s="41">
        <v>110.5</v>
      </c>
      <c r="H556" s="8">
        <v>58834</v>
      </c>
      <c r="I556" s="8">
        <v>58640</v>
      </c>
      <c r="J556" s="8">
        <v>110320</v>
      </c>
      <c r="K556" s="37">
        <v>61840</v>
      </c>
      <c r="L556" s="8">
        <v>50560</v>
      </c>
      <c r="M556" s="8">
        <f>H556/(F556*0.75)</f>
        <v>696.67258732978098</v>
      </c>
      <c r="N556" s="8">
        <f>I556/(F556*0.75)</f>
        <v>694.37537004144474</v>
      </c>
      <c r="O556" s="8">
        <f>J556/(F556*0.75)</f>
        <v>1306.3351095322678</v>
      </c>
      <c r="P556" s="8">
        <f>K556/(F556*0.75)</f>
        <v>732.26761397276505</v>
      </c>
      <c r="Q556" s="8">
        <f>L556/(F556*0.75)</f>
        <v>598.69745411486099</v>
      </c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 ht="18.95" customHeight="1">
      <c r="A557" s="2">
        <v>69025</v>
      </c>
      <c r="B557" s="2">
        <v>9281012000</v>
      </c>
      <c r="C557" s="4">
        <v>32</v>
      </c>
      <c r="D557" s="15"/>
      <c r="E557" s="6">
        <v>4</v>
      </c>
      <c r="F557" s="41">
        <v>137.30000000000001</v>
      </c>
      <c r="G557" s="41">
        <v>134.1</v>
      </c>
      <c r="H557" s="8">
        <v>60880</v>
      </c>
      <c r="I557" s="8">
        <v>77760</v>
      </c>
      <c r="J557" s="8">
        <v>119520</v>
      </c>
      <c r="K557" s="37">
        <v>58080</v>
      </c>
      <c r="L557" s="8">
        <v>40720</v>
      </c>
      <c r="M557" s="8">
        <f>H557/(F557*0.75)</f>
        <v>591.21145909201255</v>
      </c>
      <c r="N557" s="8">
        <f>I557/(F557*0.75)</f>
        <v>755.13474144209749</v>
      </c>
      <c r="O557" s="8">
        <f>J557/(F557*0.75)</f>
        <v>1160.6700655498908</v>
      </c>
      <c r="P557" s="8">
        <f>K557/(F557*0.75)</f>
        <v>564.02039329934451</v>
      </c>
      <c r="Q557" s="8">
        <f>L557/(F557*0.75)</f>
        <v>395.4357853848021</v>
      </c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 ht="18.95" customHeight="1">
      <c r="A558" s="2">
        <v>69025</v>
      </c>
      <c r="B558" s="2">
        <v>9281514000</v>
      </c>
      <c r="C558" s="4">
        <v>32</v>
      </c>
      <c r="D558" s="15"/>
      <c r="E558" s="6">
        <v>4</v>
      </c>
      <c r="F558" s="41">
        <v>10</v>
      </c>
      <c r="G558" s="41">
        <v>10</v>
      </c>
      <c r="H558" s="8">
        <v>252</v>
      </c>
      <c r="I558" s="8">
        <v>298</v>
      </c>
      <c r="J558" s="8">
        <v>486</v>
      </c>
      <c r="K558" s="37">
        <v>216</v>
      </c>
      <c r="L558" s="8">
        <v>173</v>
      </c>
      <c r="M558" s="8">
        <f>H558/(F558*0.75)</f>
        <v>33.6</v>
      </c>
      <c r="N558" s="8">
        <f>I558/(F558*0.75)</f>
        <v>39.733333333333334</v>
      </c>
      <c r="O558" s="8">
        <f>J558/(F558*0.75)</f>
        <v>64.8</v>
      </c>
      <c r="P558" s="8">
        <f>K558/(F558*0.75)</f>
        <v>28.8</v>
      </c>
      <c r="Q558" s="8">
        <f>L558/(F558*0.75)</f>
        <v>23.066666666666666</v>
      </c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 ht="18.95" customHeight="1">
      <c r="A559" s="2">
        <v>68902</v>
      </c>
      <c r="B559" s="2">
        <v>10300311030</v>
      </c>
      <c r="C559" s="4">
        <v>31</v>
      </c>
      <c r="D559" s="5"/>
      <c r="E559" s="6">
        <v>4</v>
      </c>
      <c r="F559" s="41">
        <v>93.3</v>
      </c>
      <c r="G559" s="41">
        <v>92.3</v>
      </c>
      <c r="H559" s="8">
        <v>29920</v>
      </c>
      <c r="I559" s="8">
        <v>23920</v>
      </c>
      <c r="J559" s="8">
        <v>29360</v>
      </c>
      <c r="K559" s="37">
        <v>82880</v>
      </c>
      <c r="L559" s="8">
        <v>66960</v>
      </c>
      <c r="M559" s="8">
        <f>H559/(F559*0.75)</f>
        <v>427.5812790282244</v>
      </c>
      <c r="N559" s="8">
        <f>I559/(F559*0.75)</f>
        <v>341.8363701321901</v>
      </c>
      <c r="O559" s="8">
        <f>J559/(F559*0.75)</f>
        <v>419.57842086459453</v>
      </c>
      <c r="P559" s="8">
        <f>K559/(F559*0.75)</f>
        <v>1184.4230082172205</v>
      </c>
      <c r="Q559" s="8">
        <f>L559/(F559*0.75)</f>
        <v>956.91318327974284</v>
      </c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 ht="18.95" customHeight="1">
      <c r="A560" s="2">
        <v>68902</v>
      </c>
      <c r="B560" s="2">
        <v>10300312010</v>
      </c>
      <c r="C560" s="4">
        <v>32</v>
      </c>
      <c r="D560" s="15"/>
      <c r="E560" s="6">
        <v>4</v>
      </c>
      <c r="F560" s="41">
        <v>86.9</v>
      </c>
      <c r="G560" s="41">
        <v>84.8</v>
      </c>
      <c r="H560" s="8">
        <v>20080</v>
      </c>
      <c r="I560" s="8">
        <v>49520</v>
      </c>
      <c r="J560" s="8">
        <v>104000</v>
      </c>
      <c r="K560" s="37">
        <v>6720</v>
      </c>
      <c r="L560" s="8">
        <v>33600</v>
      </c>
      <c r="M560" s="8">
        <f>H560/(F560*0.75)</f>
        <v>308.09359416954351</v>
      </c>
      <c r="N560" s="8">
        <f>I560/(F560*0.75)</f>
        <v>759.80053701572672</v>
      </c>
      <c r="O560" s="8">
        <f>J560/(F560*0.75)</f>
        <v>1595.7038741848867</v>
      </c>
      <c r="P560" s="8">
        <f>K560/(F560*0.75)</f>
        <v>103.10701956271575</v>
      </c>
      <c r="Q560" s="8">
        <f>L560/(F560*0.75)</f>
        <v>515.53509781357877</v>
      </c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 ht="18.95" customHeight="1">
      <c r="A561" s="2">
        <v>68902</v>
      </c>
      <c r="B561" s="2">
        <v>10300313000</v>
      </c>
      <c r="C561" s="4">
        <v>32</v>
      </c>
      <c r="D561" s="5"/>
      <c r="E561" s="6">
        <v>4</v>
      </c>
      <c r="F561" s="41">
        <v>105</v>
      </c>
      <c r="G561" s="41">
        <v>103.7</v>
      </c>
      <c r="H561" s="8">
        <v>21760</v>
      </c>
      <c r="I561" s="8">
        <v>58480</v>
      </c>
      <c r="J561" s="8">
        <v>114160</v>
      </c>
      <c r="K561" s="37">
        <v>3440</v>
      </c>
      <c r="L561" s="8">
        <v>60320</v>
      </c>
      <c r="M561" s="8">
        <f>H561/(F561*0.75)</f>
        <v>276.3174603174603</v>
      </c>
      <c r="N561" s="8">
        <f>I561/(F561*0.75)</f>
        <v>742.60317460317458</v>
      </c>
      <c r="O561" s="8">
        <f>J561/(F561*0.75)</f>
        <v>1449.6507936507937</v>
      </c>
      <c r="P561" s="8">
        <f>K561/(F561*0.75)</f>
        <v>43.682539682539684</v>
      </c>
      <c r="Q561" s="8">
        <f>L561/(F561*0.75)</f>
        <v>765.96825396825398</v>
      </c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 ht="18.95" customHeight="1">
      <c r="A562" s="2">
        <v>68902</v>
      </c>
      <c r="B562" s="2">
        <v>10300412000</v>
      </c>
      <c r="C562" s="4">
        <v>32</v>
      </c>
      <c r="D562" s="5"/>
      <c r="E562" s="6">
        <v>4</v>
      </c>
      <c r="F562" s="41">
        <v>106.2</v>
      </c>
      <c r="G562" s="41">
        <v>106.2</v>
      </c>
      <c r="H562" s="8">
        <v>41840</v>
      </c>
      <c r="I562" s="8">
        <v>29120</v>
      </c>
      <c r="J562" s="8">
        <v>84720</v>
      </c>
      <c r="K562" s="37">
        <v>48960</v>
      </c>
      <c r="L562" s="8">
        <v>52080</v>
      </c>
      <c r="M562" s="8">
        <f>H562/(F562*0.75)</f>
        <v>525.29817953546763</v>
      </c>
      <c r="N562" s="8">
        <f>I562/(F562*0.75)</f>
        <v>365.59949780288758</v>
      </c>
      <c r="O562" s="8">
        <f>J562/(F562*0.75)</f>
        <v>1063.653483992467</v>
      </c>
      <c r="P562" s="8">
        <f>K562/(F562*0.75)</f>
        <v>614.68926553672316</v>
      </c>
      <c r="Q562" s="8">
        <f>L562/(F562*0.75)</f>
        <v>653.8606403013182</v>
      </c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 ht="18.95" customHeight="1">
      <c r="A563" s="2">
        <v>69001</v>
      </c>
      <c r="B563" s="2">
        <v>2291814040</v>
      </c>
      <c r="C563" s="4">
        <v>32</v>
      </c>
      <c r="D563" s="15"/>
      <c r="E563" s="6">
        <v>4</v>
      </c>
      <c r="F563" s="41">
        <v>21.3</v>
      </c>
      <c r="G563" s="41">
        <v>21</v>
      </c>
      <c r="H563" s="8">
        <v>4198</v>
      </c>
      <c r="I563" s="8">
        <v>17740</v>
      </c>
      <c r="J563" s="8">
        <v>11046</v>
      </c>
      <c r="K563" s="37">
        <v>5058</v>
      </c>
      <c r="L563" s="8">
        <v>7834</v>
      </c>
      <c r="M563" s="8">
        <f>H563/(F563*0.75)</f>
        <v>262.78560250391234</v>
      </c>
      <c r="N563" s="8">
        <f>I563/(F563*0.75)</f>
        <v>1110.4851330203442</v>
      </c>
      <c r="O563" s="8">
        <f>J563/(F563*0.75)</f>
        <v>691.45539906103284</v>
      </c>
      <c r="P563" s="8">
        <f>K563/(F563*0.75)</f>
        <v>316.61971830985914</v>
      </c>
      <c r="Q563" s="8">
        <f>L563/(F563*0.75)</f>
        <v>490.39123630672924</v>
      </c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 ht="18.95" customHeight="1">
      <c r="A564" s="2">
        <v>69025</v>
      </c>
      <c r="B564" s="2">
        <v>5280612042</v>
      </c>
      <c r="C564" s="4">
        <v>34</v>
      </c>
      <c r="D564" s="15"/>
      <c r="E564" s="6">
        <v>4</v>
      </c>
      <c r="F564" s="41">
        <v>122.3</v>
      </c>
      <c r="G564" s="41">
        <v>122.3</v>
      </c>
      <c r="H564" s="8">
        <v>109360</v>
      </c>
      <c r="I564" s="8">
        <v>83680</v>
      </c>
      <c r="J564" s="8">
        <v>196080</v>
      </c>
      <c r="K564" s="37">
        <v>99680</v>
      </c>
      <c r="L564" s="8">
        <v>88240</v>
      </c>
      <c r="M564" s="8">
        <f>H564/(F564*0.75)</f>
        <v>1192.2594712455711</v>
      </c>
      <c r="N564" s="8">
        <f>I564/(F564*0.75)</f>
        <v>912.29217770509683</v>
      </c>
      <c r="O564" s="8">
        <f>J564/(F564*0.75)</f>
        <v>2137.6941946034344</v>
      </c>
      <c r="P564" s="8">
        <f>K564/(F564*0.75)</f>
        <v>1086.7266285091307</v>
      </c>
      <c r="Q564" s="8">
        <f>L564/(F564*0.75)</f>
        <v>962.00599618424644</v>
      </c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 ht="18.95" customHeight="1">
      <c r="A565" s="2">
        <v>69025</v>
      </c>
      <c r="B565" s="2">
        <v>5280513041</v>
      </c>
      <c r="C565" s="4">
        <v>34</v>
      </c>
      <c r="D565" s="15"/>
      <c r="E565" s="6">
        <v>4</v>
      </c>
      <c r="F565" s="41">
        <v>51.5</v>
      </c>
      <c r="G565" s="41">
        <v>53.6</v>
      </c>
      <c r="H565" s="8">
        <v>14240</v>
      </c>
      <c r="I565" s="8">
        <v>54320</v>
      </c>
      <c r="J565" s="8">
        <v>77120</v>
      </c>
      <c r="K565" s="37">
        <v>33760</v>
      </c>
      <c r="L565" s="8">
        <v>28320</v>
      </c>
      <c r="M565" s="8">
        <f>H565/(F565*0.75)</f>
        <v>368.67313915857608</v>
      </c>
      <c r="N565" s="8">
        <f>I565/(F565*0.75)</f>
        <v>1406.3430420711975</v>
      </c>
      <c r="O565" s="8">
        <f>J565/(F565*0.75)</f>
        <v>1996.6343042071198</v>
      </c>
      <c r="P565" s="8">
        <f>K565/(F565*0.75)</f>
        <v>874.04530744336569</v>
      </c>
      <c r="Q565" s="8">
        <f>L565/(F565*0.75)</f>
        <v>733.20388349514565</v>
      </c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 ht="18.95" customHeight="1">
      <c r="A566" s="2">
        <v>69025</v>
      </c>
      <c r="B566" s="2">
        <v>5280914030</v>
      </c>
      <c r="C566" s="4">
        <v>34</v>
      </c>
      <c r="D566" s="15"/>
      <c r="E566" s="6">
        <v>4</v>
      </c>
      <c r="F566" s="41">
        <v>52.6</v>
      </c>
      <c r="G566" s="41">
        <v>52.6</v>
      </c>
      <c r="H566" s="8">
        <v>46640</v>
      </c>
      <c r="I566" s="8">
        <v>65520</v>
      </c>
      <c r="J566" s="8">
        <v>84480</v>
      </c>
      <c r="K566" s="37">
        <v>42240</v>
      </c>
      <c r="L566" s="8">
        <v>41760</v>
      </c>
      <c r="M566" s="8">
        <f>H566/(F566*0.75)</f>
        <v>1182.2560202788338</v>
      </c>
      <c r="N566" s="8">
        <f>I566/(F566*0.75)</f>
        <v>1660.8365019011405</v>
      </c>
      <c r="O566" s="8">
        <f>J566/(F566*0.75)</f>
        <v>2141.444866920152</v>
      </c>
      <c r="P566" s="8">
        <f>K566/(F566*0.75)</f>
        <v>1070.722433460076</v>
      </c>
      <c r="Q566" s="8">
        <f>L566/(F566*0.75)</f>
        <v>1058.5551330798478</v>
      </c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 ht="18.95" customHeight="1">
      <c r="A567" s="2">
        <v>69025</v>
      </c>
      <c r="B567" s="2">
        <v>5280814040</v>
      </c>
      <c r="C567" s="4">
        <v>34</v>
      </c>
      <c r="D567" s="15"/>
      <c r="E567" s="6">
        <v>4</v>
      </c>
      <c r="F567" s="41">
        <v>92.3</v>
      </c>
      <c r="G567" s="41">
        <v>92.3</v>
      </c>
      <c r="H567" s="8">
        <v>84720</v>
      </c>
      <c r="I567" s="8">
        <v>130640</v>
      </c>
      <c r="J567" s="8">
        <v>143760</v>
      </c>
      <c r="K567" s="37">
        <v>70560</v>
      </c>
      <c r="L567" s="8">
        <v>63840</v>
      </c>
      <c r="M567" s="8">
        <f>H567/(F567*0.75)</f>
        <v>1223.8353196099677</v>
      </c>
      <c r="N567" s="8">
        <f>I567/(F567*0.75)</f>
        <v>1887.1794871794873</v>
      </c>
      <c r="O567" s="8">
        <f>J567/(F567*0.75)</f>
        <v>2076.7063921993499</v>
      </c>
      <c r="P567" s="8">
        <f>K567/(F567*0.75)</f>
        <v>1019.2849404117011</v>
      </c>
      <c r="Q567" s="8">
        <f>L567/(F567*0.75)</f>
        <v>922.21018418201527</v>
      </c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 ht="18.95" customHeight="1">
      <c r="A568" s="2">
        <v>69025</v>
      </c>
      <c r="B568" s="2">
        <v>6282913040</v>
      </c>
      <c r="C568" s="4">
        <v>34</v>
      </c>
      <c r="D568" s="15"/>
      <c r="E568" s="6">
        <v>4</v>
      </c>
      <c r="F568" s="41">
        <v>123.1</v>
      </c>
      <c r="G568" s="41">
        <v>121.3</v>
      </c>
      <c r="H568" s="8">
        <v>73682</v>
      </c>
      <c r="I568" s="8">
        <v>82320</v>
      </c>
      <c r="J568" s="8">
        <v>127840</v>
      </c>
      <c r="K568" s="37">
        <v>62960</v>
      </c>
      <c r="L568" s="8">
        <v>53840</v>
      </c>
      <c r="M568" s="8">
        <f>H568/(F568*0.75)</f>
        <v>798.07202816138647</v>
      </c>
      <c r="N568" s="8">
        <f>I568/(F568*0.75)</f>
        <v>891.63281884646642</v>
      </c>
      <c r="O568" s="8">
        <f>J568/(F568*0.75)</f>
        <v>1384.6737070132685</v>
      </c>
      <c r="P568" s="8">
        <f>K568/(F568*0.75)</f>
        <v>681.93880314107776</v>
      </c>
      <c r="Q568" s="8">
        <f>L568/(F568*0.75)</f>
        <v>583.15732466829138</v>
      </c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 ht="18.95" customHeight="1">
      <c r="A569" s="2">
        <v>69025</v>
      </c>
      <c r="B569" s="2">
        <v>6282913011</v>
      </c>
      <c r="C569" s="4">
        <v>34</v>
      </c>
      <c r="D569" s="15"/>
      <c r="E569" s="6">
        <v>4</v>
      </c>
      <c r="F569" s="41">
        <v>123.2</v>
      </c>
      <c r="G569" s="41">
        <v>122.8</v>
      </c>
      <c r="H569" s="8">
        <v>84000</v>
      </c>
      <c r="I569" s="8">
        <v>80360</v>
      </c>
      <c r="J569" s="8">
        <v>128520</v>
      </c>
      <c r="K569" s="37">
        <v>54340</v>
      </c>
      <c r="L569" s="8">
        <v>65160</v>
      </c>
      <c r="M569" s="8">
        <f>H569/(F569*0.75)</f>
        <v>909.09090909090901</v>
      </c>
      <c r="N569" s="8">
        <f>I569/(F569*0.75)</f>
        <v>869.69696969696963</v>
      </c>
      <c r="O569" s="8">
        <f>J569/(F569*0.75)</f>
        <v>1390.9090909090908</v>
      </c>
      <c r="P569" s="8">
        <f>K569/(F569*0.75)</f>
        <v>588.09523809523807</v>
      </c>
      <c r="Q569" s="8">
        <f>L569/(F569*0.75)</f>
        <v>705.1948051948051</v>
      </c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 ht="18.95" customHeight="1">
      <c r="A570" s="2">
        <v>69029</v>
      </c>
      <c r="B570" s="40">
        <v>8250612000</v>
      </c>
      <c r="C570" s="14">
        <v>36</v>
      </c>
      <c r="D570" s="5">
        <v>86</v>
      </c>
      <c r="E570" s="6">
        <v>1</v>
      </c>
      <c r="F570" s="41">
        <v>5</v>
      </c>
      <c r="G570" s="41">
        <v>5</v>
      </c>
      <c r="H570" s="8">
        <v>841</v>
      </c>
      <c r="I570" s="8">
        <v>1109</v>
      </c>
      <c r="J570" s="42"/>
      <c r="K570" s="37"/>
      <c r="L570" s="8"/>
      <c r="M570" s="8">
        <f>H570/(F570*0.75)</f>
        <v>224.26666666666668</v>
      </c>
      <c r="N570" s="8">
        <f>I570/(F570*0.75)</f>
        <v>295.73333333333335</v>
      </c>
      <c r="O570" s="8">
        <f>J570/(F570*0.75)</f>
        <v>0</v>
      </c>
      <c r="P570" s="8">
        <f>K570/(F570*0.75)</f>
        <v>0</v>
      </c>
      <c r="Q570" s="8">
        <f>L570/(F570*0.75)</f>
        <v>0</v>
      </c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 ht="18.95" customHeight="1">
      <c r="A571" s="2">
        <v>69029</v>
      </c>
      <c r="B571" s="2">
        <v>8253211020</v>
      </c>
      <c r="C571" s="14">
        <v>36</v>
      </c>
      <c r="D571" s="5">
        <v>86</v>
      </c>
      <c r="E571" s="6">
        <v>1</v>
      </c>
      <c r="F571" s="41">
        <v>7</v>
      </c>
      <c r="G571" s="41">
        <v>7</v>
      </c>
      <c r="H571" s="8">
        <v>1494</v>
      </c>
      <c r="I571" s="8">
        <v>2683</v>
      </c>
      <c r="J571" s="8">
        <v>3127</v>
      </c>
      <c r="K571" s="37">
        <v>1255</v>
      </c>
      <c r="L571" s="8">
        <v>973</v>
      </c>
      <c r="M571" s="8">
        <f>H571/(F571*0.75)</f>
        <v>284.57142857142856</v>
      </c>
      <c r="N571" s="8">
        <f>I571/(F571*0.75)</f>
        <v>511.04761904761904</v>
      </c>
      <c r="O571" s="8">
        <f>J571/(F571*0.75)</f>
        <v>595.61904761904759</v>
      </c>
      <c r="P571" s="8">
        <f>K571/(F571*0.75)</f>
        <v>239.04761904761904</v>
      </c>
      <c r="Q571" s="8">
        <f>L571/(F571*0.75)</f>
        <v>185.33333333333334</v>
      </c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 ht="18.95" customHeight="1">
      <c r="A572" s="2">
        <v>69029</v>
      </c>
      <c r="B572" s="2">
        <v>7250511020</v>
      </c>
      <c r="C572" s="14">
        <v>36</v>
      </c>
      <c r="D572" s="5">
        <v>86</v>
      </c>
      <c r="E572" s="6">
        <v>1</v>
      </c>
      <c r="F572" s="41">
        <v>7</v>
      </c>
      <c r="G572" s="41">
        <v>7</v>
      </c>
      <c r="H572" s="8">
        <v>1093</v>
      </c>
      <c r="I572" s="8">
        <v>1257</v>
      </c>
      <c r="J572" s="8">
        <v>1441</v>
      </c>
      <c r="K572" s="37">
        <v>501</v>
      </c>
      <c r="L572" s="8">
        <v>582</v>
      </c>
      <c r="M572" s="8">
        <f>H572/(F572*0.75)</f>
        <v>208.1904761904762</v>
      </c>
      <c r="N572" s="8">
        <f>I572/(F572*0.75)</f>
        <v>239.42857142857142</v>
      </c>
      <c r="O572" s="8">
        <f>J572/(F572*0.75)</f>
        <v>274.47619047619048</v>
      </c>
      <c r="P572" s="8">
        <f>K572/(F572*0.75)</f>
        <v>95.428571428571431</v>
      </c>
      <c r="Q572" s="8">
        <f>L572/(F572*0.75)</f>
        <v>110.85714285714286</v>
      </c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 ht="18.95" customHeight="1">
      <c r="A573" s="2">
        <v>69001</v>
      </c>
      <c r="B573" s="2">
        <v>3301213022</v>
      </c>
      <c r="C573" s="4">
        <v>37</v>
      </c>
      <c r="D573" s="15"/>
      <c r="E573" s="6">
        <v>4</v>
      </c>
      <c r="F573" s="41">
        <v>76.2</v>
      </c>
      <c r="G573" s="41">
        <v>74.599999999999994</v>
      </c>
      <c r="H573" s="8">
        <v>49480</v>
      </c>
      <c r="I573" s="8">
        <v>60180</v>
      </c>
      <c r="J573" s="8">
        <v>97900</v>
      </c>
      <c r="K573" s="37">
        <v>65260</v>
      </c>
      <c r="L573" s="8">
        <v>40980</v>
      </c>
      <c r="M573" s="8">
        <f>H573/(F573*0.75)</f>
        <v>865.79177602799643</v>
      </c>
      <c r="N573" s="8">
        <f>I573/(F573*0.75)</f>
        <v>1053.0183727034121</v>
      </c>
      <c r="O573" s="8">
        <f>J573/(F573*0.75)</f>
        <v>1713.0358705161852</v>
      </c>
      <c r="P573" s="8">
        <f>K573/(F573*0.75)</f>
        <v>1141.9072615923008</v>
      </c>
      <c r="Q573" s="8">
        <f>L573/(F573*0.75)</f>
        <v>717.06036745406811</v>
      </c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 ht="18.95" customHeight="1">
      <c r="A574" s="2">
        <v>69001</v>
      </c>
      <c r="B574" s="2">
        <v>4273111000</v>
      </c>
      <c r="C574" s="4">
        <v>31</v>
      </c>
      <c r="D574" s="15"/>
      <c r="E574" s="6">
        <v>4</v>
      </c>
      <c r="F574" s="41">
        <v>42</v>
      </c>
      <c r="G574" s="41">
        <v>41.4</v>
      </c>
      <c r="H574" s="8">
        <v>35596</v>
      </c>
      <c r="I574" s="8">
        <v>40163</v>
      </c>
      <c r="J574" s="8">
        <v>61828</v>
      </c>
      <c r="K574" s="37">
        <v>34633</v>
      </c>
      <c r="L574" s="8">
        <v>15332</v>
      </c>
      <c r="M574" s="8">
        <f>H574/(F574*0.75)</f>
        <v>1130.031746031746</v>
      </c>
      <c r="N574" s="8">
        <f>I574/(F574*0.75)</f>
        <v>1275.015873015873</v>
      </c>
      <c r="O574" s="8">
        <f>J574/(F574*0.75)</f>
        <v>1962.7936507936508</v>
      </c>
      <c r="P574" s="8">
        <f>K574/(F574*0.75)</f>
        <v>1099.4603174603174</v>
      </c>
      <c r="Q574" s="8">
        <f>L574/(F574*0.75)</f>
        <v>486.73015873015873</v>
      </c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 ht="18.95" customHeight="1">
      <c r="A575" s="2">
        <v>69001</v>
      </c>
      <c r="B575" s="2">
        <v>4273111010</v>
      </c>
      <c r="C575" s="4">
        <v>31</v>
      </c>
      <c r="D575" s="15"/>
      <c r="E575" s="6">
        <v>4</v>
      </c>
      <c r="F575" s="41">
        <v>72.3</v>
      </c>
      <c r="G575" s="41">
        <v>71.8</v>
      </c>
      <c r="H575" s="8">
        <v>24726</v>
      </c>
      <c r="I575" s="8">
        <v>66071</v>
      </c>
      <c r="J575" s="8">
        <v>79088</v>
      </c>
      <c r="K575" s="37">
        <v>37104</v>
      </c>
      <c r="L575" s="8">
        <v>14326</v>
      </c>
      <c r="M575" s="8">
        <f>H575/(F575*0.75)</f>
        <v>455.9889349930844</v>
      </c>
      <c r="N575" s="8">
        <f>I575/(F575*0.75)</f>
        <v>1218.4601198709083</v>
      </c>
      <c r="O575" s="8">
        <f>J575/(F575*0.75)</f>
        <v>1458.5154449054864</v>
      </c>
      <c r="P575" s="8">
        <f>K575/(F575*0.75)</f>
        <v>684.26002766251736</v>
      </c>
      <c r="Q575" s="8">
        <f>L575/(F575*0.75)</f>
        <v>264.19548178884281</v>
      </c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 ht="18.95" customHeight="1">
      <c r="A576" s="2">
        <v>69001</v>
      </c>
      <c r="B576" s="2">
        <v>4273111040</v>
      </c>
      <c r="C576" s="4">
        <v>31</v>
      </c>
      <c r="D576" s="15"/>
      <c r="E576" s="6">
        <v>4</v>
      </c>
      <c r="F576" s="41">
        <v>7</v>
      </c>
      <c r="G576" s="41">
        <v>7</v>
      </c>
      <c r="H576" s="8">
        <v>473</v>
      </c>
      <c r="I576" s="8">
        <v>501</v>
      </c>
      <c r="J576" s="8">
        <v>917</v>
      </c>
      <c r="K576" s="37">
        <v>1443</v>
      </c>
      <c r="L576" s="8"/>
      <c r="M576" s="8">
        <f>H576/(F576*0.75)</f>
        <v>90.095238095238102</v>
      </c>
      <c r="N576" s="8">
        <f>I576/(F576*0.75)</f>
        <v>95.428571428571431</v>
      </c>
      <c r="O576" s="8">
        <f>J576/(F576*0.75)</f>
        <v>174.66666666666666</v>
      </c>
      <c r="P576" s="8">
        <f>K576/(F576*0.75)</f>
        <v>274.85714285714283</v>
      </c>
      <c r="Q576" s="8">
        <f>L576/(F576*0.75)</f>
        <v>0</v>
      </c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 ht="18.95" customHeight="1">
      <c r="A577" s="2">
        <v>69001</v>
      </c>
      <c r="B577" s="2">
        <v>3301213026</v>
      </c>
      <c r="C577" s="4">
        <v>37</v>
      </c>
      <c r="D577" s="15"/>
      <c r="E577" s="6">
        <v>4</v>
      </c>
      <c r="F577" s="41">
        <v>26.6</v>
      </c>
      <c r="G577" s="41">
        <v>30.3</v>
      </c>
      <c r="H577" s="8">
        <v>14000</v>
      </c>
      <c r="I577" s="8">
        <v>16914</v>
      </c>
      <c r="J577" s="8">
        <v>30018</v>
      </c>
      <c r="K577" s="37">
        <v>17219</v>
      </c>
      <c r="L577" s="8">
        <v>12347</v>
      </c>
      <c r="M577" s="8">
        <f>H577/(F577*0.75)</f>
        <v>701.75438596491222</v>
      </c>
      <c r="N577" s="8">
        <f>I577/(F577*0.75)</f>
        <v>847.81954887218035</v>
      </c>
      <c r="O577" s="8">
        <f>J577/(F577*0.75)</f>
        <v>1504.661654135338</v>
      </c>
      <c r="P577" s="8">
        <f>K577/(F577*0.75)</f>
        <v>863.10776942355881</v>
      </c>
      <c r="Q577" s="8">
        <f>L577/(F577*0.75)</f>
        <v>618.89724310776933</v>
      </c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 ht="18.95" customHeight="1">
      <c r="A578" s="2">
        <v>69001</v>
      </c>
      <c r="B578" s="2">
        <v>3282114040</v>
      </c>
      <c r="C578" s="14">
        <v>36</v>
      </c>
      <c r="D578" s="15">
        <v>86</v>
      </c>
      <c r="E578" s="6">
        <v>2</v>
      </c>
      <c r="F578" s="41">
        <v>9</v>
      </c>
      <c r="G578" s="41">
        <v>9</v>
      </c>
      <c r="H578" s="8">
        <v>1106</v>
      </c>
      <c r="I578" s="8">
        <v>1782</v>
      </c>
      <c r="J578" s="8">
        <v>2963</v>
      </c>
      <c r="K578" s="37">
        <v>2108</v>
      </c>
      <c r="L578" s="8">
        <v>368</v>
      </c>
      <c r="M578" s="8">
        <f>H578/(F578*0.75)</f>
        <v>163.85185185185185</v>
      </c>
      <c r="N578" s="8">
        <f>I578/(F578*0.75)</f>
        <v>264</v>
      </c>
      <c r="O578" s="8">
        <f>J578/(F578*0.75)</f>
        <v>438.96296296296299</v>
      </c>
      <c r="P578" s="8">
        <f>K578/(F578*0.75)</f>
        <v>312.2962962962963</v>
      </c>
      <c r="Q578" s="8">
        <f>L578/(F578*0.75)</f>
        <v>54.518518518518519</v>
      </c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 ht="18.95" customHeight="1">
      <c r="A579" s="2">
        <v>69001</v>
      </c>
      <c r="B579" s="2">
        <v>3280513000</v>
      </c>
      <c r="C579" s="4">
        <v>34</v>
      </c>
      <c r="D579" s="15"/>
      <c r="E579" s="6">
        <v>4</v>
      </c>
      <c r="F579" s="41">
        <v>27.2</v>
      </c>
      <c r="G579" s="41">
        <v>26.6</v>
      </c>
      <c r="H579" s="8">
        <v>14781</v>
      </c>
      <c r="I579" s="8">
        <v>16354</v>
      </c>
      <c r="J579" s="8">
        <v>25649</v>
      </c>
      <c r="K579" s="37">
        <v>15093</v>
      </c>
      <c r="L579" s="8">
        <v>12059</v>
      </c>
      <c r="M579" s="8">
        <f>H579/(F579*0.75)</f>
        <v>724.55882352941182</v>
      </c>
      <c r="N579" s="8">
        <f>I579/(F579*0.75)</f>
        <v>801.66666666666674</v>
      </c>
      <c r="O579" s="8">
        <f>J579/(F579*0.75)</f>
        <v>1257.3039215686276</v>
      </c>
      <c r="P579" s="8">
        <f>K579/(F579*0.75)</f>
        <v>739.85294117647061</v>
      </c>
      <c r="Q579" s="8">
        <f>L579/(F579*0.75)</f>
        <v>591.12745098039215</v>
      </c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 ht="18.95" customHeight="1">
      <c r="A580" s="2">
        <v>69001</v>
      </c>
      <c r="B580" s="2">
        <v>3303414040</v>
      </c>
      <c r="C580" s="4">
        <v>34</v>
      </c>
      <c r="D580" s="15"/>
      <c r="E580" s="6">
        <v>4</v>
      </c>
      <c r="F580" s="41">
        <v>38</v>
      </c>
      <c r="G580" s="41">
        <v>37.1</v>
      </c>
      <c r="H580" s="8">
        <v>19935</v>
      </c>
      <c r="I580" s="8">
        <v>27118</v>
      </c>
      <c r="J580" s="8">
        <v>33438</v>
      </c>
      <c r="K580" s="37">
        <v>19791</v>
      </c>
      <c r="L580" s="8">
        <v>2622</v>
      </c>
      <c r="M580" s="8">
        <f>H580/(F580*0.75)</f>
        <v>699.47368421052636</v>
      </c>
      <c r="N580" s="8">
        <f>I580/(F580*0.75)</f>
        <v>951.50877192982455</v>
      </c>
      <c r="O580" s="8">
        <f>J580/(F580*0.75)</f>
        <v>1173.2631578947369</v>
      </c>
      <c r="P580" s="8">
        <f>K580/(F580*0.75)</f>
        <v>694.42105263157896</v>
      </c>
      <c r="Q580" s="8">
        <f>L580/(F580*0.75)</f>
        <v>92</v>
      </c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 ht="18.95" customHeight="1">
      <c r="A581" s="2">
        <v>69025</v>
      </c>
      <c r="B581" s="2">
        <v>7272914020</v>
      </c>
      <c r="C581" s="4">
        <v>33</v>
      </c>
      <c r="D581" s="15"/>
      <c r="E581" s="6">
        <v>4</v>
      </c>
      <c r="F581" s="41">
        <v>96.6</v>
      </c>
      <c r="G581" s="41">
        <v>96.6</v>
      </c>
      <c r="H581" s="8">
        <v>0</v>
      </c>
      <c r="I581" s="36"/>
      <c r="J581" s="36"/>
      <c r="K581" s="38"/>
      <c r="L581" s="8"/>
      <c r="M581" s="8">
        <f>H581/(F581*0.75)</f>
        <v>0</v>
      </c>
      <c r="N581" s="8">
        <f>I581/(F581*0.75)</f>
        <v>0</v>
      </c>
      <c r="O581" s="8">
        <f>J581/(F581*0.75)</f>
        <v>0</v>
      </c>
      <c r="P581" s="8">
        <f>K581/(F581*0.75)</f>
        <v>0</v>
      </c>
      <c r="Q581" s="8">
        <f>L581/(F581*0.75)</f>
        <v>0</v>
      </c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 ht="18.95" customHeight="1">
      <c r="A582" s="2">
        <v>69025</v>
      </c>
      <c r="B582" s="2">
        <v>7272911030</v>
      </c>
      <c r="C582" s="4">
        <v>33</v>
      </c>
      <c r="D582" s="15"/>
      <c r="E582" s="6">
        <v>4</v>
      </c>
      <c r="F582" s="41">
        <v>77.900000000000006</v>
      </c>
      <c r="G582" s="41">
        <v>77.900000000000006</v>
      </c>
      <c r="H582" s="8">
        <v>0</v>
      </c>
      <c r="I582" s="36"/>
      <c r="J582" s="36">
        <v>0</v>
      </c>
      <c r="K582" s="38"/>
      <c r="L582" s="8"/>
      <c r="M582" s="8">
        <f>H582/(F582*0.75)</f>
        <v>0</v>
      </c>
      <c r="N582" s="8">
        <f>I582/(F582*0.75)</f>
        <v>0</v>
      </c>
      <c r="O582" s="8">
        <f>J582/(F582*0.75)</f>
        <v>0</v>
      </c>
      <c r="P582" s="8">
        <f>K582/(F582*0.75)</f>
        <v>0</v>
      </c>
      <c r="Q582" s="8">
        <f>L582/(F582*0.75)</f>
        <v>0</v>
      </c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 ht="18.95" customHeight="1">
      <c r="A583" s="2">
        <v>69025</v>
      </c>
      <c r="B583" s="40">
        <v>7272811020</v>
      </c>
      <c r="C583" s="4">
        <v>34</v>
      </c>
      <c r="D583" s="15"/>
      <c r="E583" s="6">
        <v>4</v>
      </c>
      <c r="F583" s="41">
        <v>40.799999999999997</v>
      </c>
      <c r="G583" s="41">
        <v>60</v>
      </c>
      <c r="H583" s="8">
        <v>16376</v>
      </c>
      <c r="I583" s="8"/>
      <c r="J583" s="8"/>
      <c r="K583" s="37"/>
      <c r="L583" s="8"/>
      <c r="M583" s="8">
        <f>H583/(F583*0.75)</f>
        <v>535.16339869281046</v>
      </c>
      <c r="N583" s="8">
        <f>I583/(F583*0.75)</f>
        <v>0</v>
      </c>
      <c r="O583" s="8">
        <f>J583/(F583*0.75)</f>
        <v>0</v>
      </c>
      <c r="P583" s="8">
        <f>K583/(F583*0.75)</f>
        <v>0</v>
      </c>
      <c r="Q583" s="8">
        <f>L583/(F583*0.75)</f>
        <v>0</v>
      </c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 ht="18.95" customHeight="1">
      <c r="A584" s="2">
        <v>69001</v>
      </c>
      <c r="B584" s="2">
        <v>3301313010</v>
      </c>
      <c r="C584" s="4">
        <v>34</v>
      </c>
      <c r="D584" s="15"/>
      <c r="E584" s="6">
        <v>4</v>
      </c>
      <c r="F584" s="41">
        <v>38.299999999999997</v>
      </c>
      <c r="G584" s="41">
        <v>40.799999999999997</v>
      </c>
      <c r="H584" s="8">
        <v>14417</v>
      </c>
      <c r="I584" s="8">
        <v>11013</v>
      </c>
      <c r="J584" s="8">
        <v>7944</v>
      </c>
      <c r="K584" s="37">
        <v>11281</v>
      </c>
      <c r="L584" s="8">
        <v>12255</v>
      </c>
      <c r="M584" s="8">
        <f>H584/(F584*0.75)</f>
        <v>501.89730200174068</v>
      </c>
      <c r="N584" s="8">
        <f>I584/(F584*0.75)</f>
        <v>383.39425587467366</v>
      </c>
      <c r="O584" s="8">
        <f>J584/(F584*0.75)</f>
        <v>276.55352480417758</v>
      </c>
      <c r="P584" s="8">
        <f>K584/(F584*0.75)</f>
        <v>392.72410791993042</v>
      </c>
      <c r="Q584" s="8">
        <f>L584/(F584*0.75)</f>
        <v>426.63185378590083</v>
      </c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 ht="18.95" customHeight="1">
      <c r="A585" s="2">
        <v>69001</v>
      </c>
      <c r="B585" s="2">
        <v>3291013043</v>
      </c>
      <c r="C585" s="4">
        <v>34</v>
      </c>
      <c r="D585" s="15"/>
      <c r="E585" s="6">
        <v>4</v>
      </c>
      <c r="F585" s="41">
        <v>63</v>
      </c>
      <c r="G585" s="41">
        <v>64.400000000000006</v>
      </c>
      <c r="H585" s="8">
        <v>35389</v>
      </c>
      <c r="I585" s="8">
        <v>42837</v>
      </c>
      <c r="J585" s="8">
        <v>82184</v>
      </c>
      <c r="K585" s="37">
        <v>41608</v>
      </c>
      <c r="L585" s="8">
        <v>35709</v>
      </c>
      <c r="M585" s="8">
        <f>H585/(F585*0.75)</f>
        <v>748.97354497354502</v>
      </c>
      <c r="N585" s="8">
        <f>I585/(F585*0.75)</f>
        <v>906.60317460317458</v>
      </c>
      <c r="O585" s="8">
        <f>J585/(F585*0.75)</f>
        <v>1739.3439153439153</v>
      </c>
      <c r="P585" s="8">
        <f>K585/(F585*0.75)</f>
        <v>880.59259259259261</v>
      </c>
      <c r="Q585" s="8">
        <f>L585/(F585*0.75)</f>
        <v>755.74603174603169</v>
      </c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 ht="18.95" customHeight="1">
      <c r="A586" s="2">
        <v>69001</v>
      </c>
      <c r="B586" s="2">
        <v>4303112010</v>
      </c>
      <c r="C586" s="4">
        <v>34</v>
      </c>
      <c r="D586" s="15"/>
      <c r="E586" s="6">
        <v>4</v>
      </c>
      <c r="F586" s="41">
        <v>31.5</v>
      </c>
      <c r="G586" s="41">
        <v>29</v>
      </c>
      <c r="H586" s="8">
        <v>13683</v>
      </c>
      <c r="I586" s="8">
        <v>14903</v>
      </c>
      <c r="J586" s="8">
        <v>26821</v>
      </c>
      <c r="K586" s="37">
        <v>1587</v>
      </c>
      <c r="L586" s="8">
        <v>11616</v>
      </c>
      <c r="M586" s="8">
        <f>H586/(F586*0.75)</f>
        <v>579.17460317460313</v>
      </c>
      <c r="N586" s="8">
        <f>I586/(F586*0.75)</f>
        <v>630.81481481481478</v>
      </c>
      <c r="O586" s="8">
        <f>J586/(F586*0.75)</f>
        <v>1135.2804232804233</v>
      </c>
      <c r="P586" s="8">
        <f>K586/(F586*0.75)</f>
        <v>67.174603174603178</v>
      </c>
      <c r="Q586" s="8">
        <f>L586/(F586*0.75)</f>
        <v>491.6825396825397</v>
      </c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 ht="18.95" customHeight="1">
      <c r="A587" s="2">
        <v>69001</v>
      </c>
      <c r="B587" s="2">
        <v>4302711041</v>
      </c>
      <c r="C587" s="4">
        <v>31</v>
      </c>
      <c r="D587" s="15"/>
      <c r="E587" s="6">
        <v>4</v>
      </c>
      <c r="F587" s="41">
        <v>56.9</v>
      </c>
      <c r="G587" s="41">
        <v>60.7</v>
      </c>
      <c r="H587" s="8">
        <v>41600</v>
      </c>
      <c r="I587" s="8">
        <v>53360</v>
      </c>
      <c r="J587" s="8">
        <v>59440</v>
      </c>
      <c r="K587" s="37">
        <v>28320</v>
      </c>
      <c r="L587" s="8">
        <v>34640</v>
      </c>
      <c r="M587" s="8">
        <f>H587/(F587*0.75)</f>
        <v>974.80960749853546</v>
      </c>
      <c r="N587" s="8">
        <f>I587/(F587*0.75)</f>
        <v>1250.3807850029291</v>
      </c>
      <c r="O587" s="8">
        <f>J587/(F587*0.75)</f>
        <v>1392.8529584065614</v>
      </c>
      <c r="P587" s="8">
        <f>K587/(F587*0.75)</f>
        <v>663.62038664323381</v>
      </c>
      <c r="Q587" s="8">
        <f>L587/(F587*0.75)</f>
        <v>811.71646162858826</v>
      </c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 ht="18.95" customHeight="1">
      <c r="A588" s="2">
        <v>69001</v>
      </c>
      <c r="B588" s="2">
        <v>4302711040</v>
      </c>
      <c r="C588" s="4">
        <v>31</v>
      </c>
      <c r="D588" s="15"/>
      <c r="E588" s="6">
        <v>4</v>
      </c>
      <c r="F588" s="41">
        <v>61.8</v>
      </c>
      <c r="G588" s="41">
        <v>61.8</v>
      </c>
      <c r="H588" s="8">
        <v>48006</v>
      </c>
      <c r="I588" s="8">
        <v>60515</v>
      </c>
      <c r="J588" s="8">
        <v>70616</v>
      </c>
      <c r="K588" s="37">
        <v>29340</v>
      </c>
      <c r="L588" s="8">
        <v>34475</v>
      </c>
      <c r="M588" s="8">
        <f>H588/(F588*0.75)</f>
        <v>1035.7281553398059</v>
      </c>
      <c r="N588" s="8">
        <f>I588/(F588*0.75)</f>
        <v>1305.609492988134</v>
      </c>
      <c r="O588" s="8">
        <f>J588/(F588*0.75)</f>
        <v>1523.5382955771306</v>
      </c>
      <c r="P588" s="8">
        <f>K588/(F588*0.75)</f>
        <v>633.00970873786412</v>
      </c>
      <c r="Q588" s="8">
        <f>L588/(F588*0.75)</f>
        <v>743.79719525350606</v>
      </c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 ht="18.95" customHeight="1">
      <c r="A589" s="2">
        <v>69001</v>
      </c>
      <c r="B589" s="30">
        <v>2310122002</v>
      </c>
      <c r="C589" s="4">
        <v>32</v>
      </c>
      <c r="D589" s="15"/>
      <c r="E589" s="6">
        <v>4</v>
      </c>
      <c r="F589" s="41">
        <v>184.5</v>
      </c>
      <c r="G589" s="41">
        <v>184.5</v>
      </c>
      <c r="H589" s="8">
        <v>37096</v>
      </c>
      <c r="I589" s="8">
        <v>41400</v>
      </c>
      <c r="J589" s="8">
        <v>40600</v>
      </c>
      <c r="K589" s="38">
        <v>45400</v>
      </c>
      <c r="L589" s="8"/>
      <c r="M589" s="8">
        <f>H589/(F589*0.75)</f>
        <v>268.08310749774165</v>
      </c>
      <c r="N589" s="8">
        <f>I589/(F589*0.75)</f>
        <v>299.1869918699187</v>
      </c>
      <c r="O589" s="8">
        <f>J589/(F589*0.75)</f>
        <v>293.40560072267391</v>
      </c>
      <c r="P589" s="8">
        <f>K589/(F589*0.75)</f>
        <v>328.09394760614271</v>
      </c>
      <c r="Q589" s="8">
        <f>L589/(F589*0.75)</f>
        <v>0</v>
      </c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 ht="18.95" customHeight="1">
      <c r="A590" s="2">
        <v>69001</v>
      </c>
      <c r="B590" s="2">
        <v>2300711040</v>
      </c>
      <c r="C590" s="14">
        <v>30</v>
      </c>
      <c r="D590" s="15">
        <v>80</v>
      </c>
      <c r="E590" s="6">
        <v>1</v>
      </c>
      <c r="F590" s="41">
        <v>7.5</v>
      </c>
      <c r="G590" s="41">
        <v>7.5</v>
      </c>
      <c r="H590" s="8">
        <v>0</v>
      </c>
      <c r="I590" s="8">
        <v>0</v>
      </c>
      <c r="J590" s="8">
        <v>3475</v>
      </c>
      <c r="K590" s="37">
        <v>1951</v>
      </c>
      <c r="L590" s="8">
        <v>1475</v>
      </c>
      <c r="M590" s="8">
        <f>H590/(F590*0.75)</f>
        <v>0</v>
      </c>
      <c r="N590" s="8">
        <f>I590/(F590*0.75)</f>
        <v>0</v>
      </c>
      <c r="O590" s="8">
        <f>J590/(F590*0.75)</f>
        <v>617.77777777777783</v>
      </c>
      <c r="P590" s="8">
        <f>K590/(F590*0.75)</f>
        <v>346.84444444444443</v>
      </c>
      <c r="Q590" s="8">
        <f>L590/(F590*0.75)</f>
        <v>262.22222222222223</v>
      </c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 ht="18.95" customHeight="1">
      <c r="A591" s="2">
        <v>69001</v>
      </c>
      <c r="B591" s="2">
        <v>2300711020</v>
      </c>
      <c r="C591" s="4">
        <v>30</v>
      </c>
      <c r="D591" s="15"/>
      <c r="E591" s="6">
        <v>4</v>
      </c>
      <c r="F591" s="41">
        <v>18.100000000000001</v>
      </c>
      <c r="G591" s="41">
        <v>18.100000000000001</v>
      </c>
      <c r="H591" s="8">
        <v>2</v>
      </c>
      <c r="I591" s="8">
        <v>1181</v>
      </c>
      <c r="J591" s="8">
        <v>15891</v>
      </c>
      <c r="K591" s="37"/>
      <c r="L591" s="8"/>
      <c r="M591" s="8">
        <f>H591/(F591*0.75)</f>
        <v>0.14732965009208102</v>
      </c>
      <c r="N591" s="8">
        <f>I591/(F591*0.75)</f>
        <v>86.998158379373848</v>
      </c>
      <c r="O591" s="8">
        <f>J591/(F591*0.75)</f>
        <v>1170.6077348066297</v>
      </c>
      <c r="P591" s="8">
        <f>K591/(F591*0.75)</f>
        <v>0</v>
      </c>
      <c r="Q591" s="8">
        <f>L591/(F591*0.75)</f>
        <v>0</v>
      </c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 ht="18.95" customHeight="1">
      <c r="A592" s="2">
        <v>69001</v>
      </c>
      <c r="B592" s="2">
        <v>2290711012</v>
      </c>
      <c r="C592" s="4">
        <v>32</v>
      </c>
      <c r="D592" s="15"/>
      <c r="E592" s="6">
        <v>4</v>
      </c>
      <c r="F592" s="41">
        <v>51.9</v>
      </c>
      <c r="G592" s="41">
        <v>51</v>
      </c>
      <c r="H592" s="8">
        <v>21883</v>
      </c>
      <c r="I592" s="8">
        <v>24079</v>
      </c>
      <c r="J592" s="8">
        <v>41960</v>
      </c>
      <c r="K592" s="37">
        <v>22452</v>
      </c>
      <c r="L592" s="8">
        <v>5830</v>
      </c>
      <c r="M592" s="8">
        <f>H592/(F592*0.75)</f>
        <v>562.18368657675023</v>
      </c>
      <c r="N592" s="8">
        <f>I592/(F592*0.75)</f>
        <v>618.59987154784847</v>
      </c>
      <c r="O592" s="8">
        <f>J592/(F592*0.75)</f>
        <v>1077.9704560051382</v>
      </c>
      <c r="P592" s="8">
        <f>K592/(F592*0.75)</f>
        <v>576.80154142581887</v>
      </c>
      <c r="Q592" s="8">
        <f>L592/(F592*0.75)</f>
        <v>149.77520873474631</v>
      </c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 ht="18.95" customHeight="1">
      <c r="A593" s="2">
        <v>69001</v>
      </c>
      <c r="B593" s="2">
        <v>2290711030</v>
      </c>
      <c r="C593" s="4">
        <v>36</v>
      </c>
      <c r="D593" s="15"/>
      <c r="E593" s="6">
        <v>4</v>
      </c>
      <c r="F593" s="41">
        <v>10.5</v>
      </c>
      <c r="G593" s="41">
        <v>10.5</v>
      </c>
      <c r="H593" s="8">
        <v>285</v>
      </c>
      <c r="I593" s="8">
        <v>299</v>
      </c>
      <c r="J593" s="8">
        <v>423</v>
      </c>
      <c r="K593" s="37">
        <v>265</v>
      </c>
      <c r="L593" s="8">
        <v>1699</v>
      </c>
      <c r="M593" s="8">
        <f>H593/(F593*0.75)</f>
        <v>36.19047619047619</v>
      </c>
      <c r="N593" s="8">
        <f>I593/(F593*0.75)</f>
        <v>37.968253968253968</v>
      </c>
      <c r="O593" s="8">
        <f>J593/(F593*0.75)</f>
        <v>53.714285714285715</v>
      </c>
      <c r="P593" s="8">
        <f>K593/(F593*0.75)</f>
        <v>33.650793650793652</v>
      </c>
      <c r="Q593" s="8">
        <f>L593/(F593*0.75)</f>
        <v>215.74603174603175</v>
      </c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 ht="18.95" customHeight="1">
      <c r="A594" s="2">
        <v>69001</v>
      </c>
      <c r="B594" s="2">
        <v>2290412020</v>
      </c>
      <c r="C594" s="4">
        <v>32</v>
      </c>
      <c r="D594" s="15"/>
      <c r="E594" s="6">
        <v>4</v>
      </c>
      <c r="F594" s="41">
        <v>10</v>
      </c>
      <c r="G594" s="41">
        <v>10</v>
      </c>
      <c r="H594" s="8">
        <v>0</v>
      </c>
      <c r="I594" s="8">
        <v>0</v>
      </c>
      <c r="J594" s="8">
        <v>0</v>
      </c>
      <c r="K594" s="37">
        <v>0</v>
      </c>
      <c r="L594" s="8"/>
      <c r="M594" s="8">
        <f>H594/(F594*0.75)</f>
        <v>0</v>
      </c>
      <c r="N594" s="8">
        <f>I594/(F594*0.75)</f>
        <v>0</v>
      </c>
      <c r="O594" s="8">
        <f>J594/(F594*0.75)</f>
        <v>0</v>
      </c>
      <c r="P594" s="8">
        <f>K594/(F594*0.75)</f>
        <v>0</v>
      </c>
      <c r="Q594" s="8">
        <f>L594/(F594*0.75)</f>
        <v>0</v>
      </c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 ht="18.95" customHeight="1">
      <c r="A595" s="2">
        <v>69001</v>
      </c>
      <c r="B595" s="2">
        <v>2290412021</v>
      </c>
      <c r="C595" s="4">
        <v>31</v>
      </c>
      <c r="D595" s="15"/>
      <c r="E595" s="6">
        <v>4</v>
      </c>
      <c r="F595" s="41">
        <v>42.4</v>
      </c>
      <c r="G595" s="41">
        <v>42.4</v>
      </c>
      <c r="H595" s="8">
        <v>691</v>
      </c>
      <c r="I595" s="8">
        <v>15038</v>
      </c>
      <c r="J595" s="8">
        <v>4126</v>
      </c>
      <c r="K595" s="37">
        <v>17604</v>
      </c>
      <c r="L595" s="8">
        <v>6360</v>
      </c>
      <c r="M595" s="8">
        <f>H595/(F595*0.75)</f>
        <v>21.729559748427675</v>
      </c>
      <c r="N595" s="8">
        <f>I595/(F595*0.75)</f>
        <v>472.89308176100633</v>
      </c>
      <c r="O595" s="8">
        <f>J595/(F595*0.75)</f>
        <v>129.74842767295598</v>
      </c>
      <c r="P595" s="8">
        <f>K595/(F595*0.75)</f>
        <v>553.58490566037744</v>
      </c>
      <c r="Q595" s="8">
        <f>L595/(F595*0.75)</f>
        <v>200.00000000000003</v>
      </c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 ht="18.95" customHeight="1">
      <c r="A596" s="2">
        <v>69001</v>
      </c>
      <c r="B596" s="2">
        <v>2290411020</v>
      </c>
      <c r="C596" s="4">
        <v>32</v>
      </c>
      <c r="D596" s="15"/>
      <c r="E596" s="6">
        <v>4</v>
      </c>
      <c r="F596" s="41">
        <v>23.2</v>
      </c>
      <c r="G596" s="41">
        <v>23.2</v>
      </c>
      <c r="H596" s="8">
        <v>0</v>
      </c>
      <c r="I596" s="8">
        <v>0</v>
      </c>
      <c r="J596" s="42">
        <v>433</v>
      </c>
      <c r="K596" s="37">
        <v>0</v>
      </c>
      <c r="L596" s="8"/>
      <c r="M596" s="8">
        <f>H596/(F596*0.75)</f>
        <v>0</v>
      </c>
      <c r="N596" s="8">
        <f>I596/(F596*0.75)</f>
        <v>0</v>
      </c>
      <c r="O596" s="8">
        <f>J596/(F596*0.75)</f>
        <v>24.885057471264371</v>
      </c>
      <c r="P596" s="8">
        <f>K596/(F596*0.75)</f>
        <v>0</v>
      </c>
      <c r="Q596" s="8">
        <f>L596/(F596*0.75)</f>
        <v>0</v>
      </c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 ht="18.95" customHeight="1">
      <c r="A597" s="2">
        <v>69001</v>
      </c>
      <c r="B597" s="2">
        <v>2290414010</v>
      </c>
      <c r="C597" s="4">
        <v>32</v>
      </c>
      <c r="D597" s="15"/>
      <c r="E597" s="6">
        <v>4</v>
      </c>
      <c r="F597" s="41">
        <v>111.6</v>
      </c>
      <c r="G597" s="41">
        <v>108.4</v>
      </c>
      <c r="H597" s="8">
        <v>67280</v>
      </c>
      <c r="I597" s="8">
        <v>121040</v>
      </c>
      <c r="J597" s="42">
        <v>136480</v>
      </c>
      <c r="K597" s="37">
        <v>69920</v>
      </c>
      <c r="L597" s="8">
        <v>53040</v>
      </c>
      <c r="M597" s="8">
        <f>H597/(F597*0.75)</f>
        <v>803.8231780167265</v>
      </c>
      <c r="N597" s="8">
        <f>I597/(F597*0.75)</f>
        <v>1446.1170848267625</v>
      </c>
      <c r="O597" s="8">
        <f>J597/(F597*0.75)</f>
        <v>1630.5854241338116</v>
      </c>
      <c r="P597" s="8">
        <f>K597/(F597*0.75)</f>
        <v>835.36439665471937</v>
      </c>
      <c r="Q597" s="8">
        <f>L597/(F597*0.75)</f>
        <v>633.69175627240156</v>
      </c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 ht="18.95" customHeight="1">
      <c r="A598" s="2">
        <v>69022</v>
      </c>
      <c r="B598" s="2">
        <v>7263511000</v>
      </c>
      <c r="C598" s="4">
        <v>36</v>
      </c>
      <c r="D598" s="15"/>
      <c r="E598" s="6">
        <v>4</v>
      </c>
      <c r="F598" s="41">
        <v>7</v>
      </c>
      <c r="G598" s="41">
        <v>7</v>
      </c>
      <c r="H598" s="8">
        <v>210</v>
      </c>
      <c r="I598" s="8">
        <v>351</v>
      </c>
      <c r="J598" s="42">
        <v>554</v>
      </c>
      <c r="K598" s="37">
        <v>245</v>
      </c>
      <c r="L598" s="8">
        <v>290</v>
      </c>
      <c r="M598" s="8">
        <f>H598/(F598*0.75)</f>
        <v>40</v>
      </c>
      <c r="N598" s="8">
        <f>I598/(F598*0.75)</f>
        <v>66.857142857142861</v>
      </c>
      <c r="O598" s="8">
        <f>J598/(F598*0.75)</f>
        <v>105.52380952380952</v>
      </c>
      <c r="P598" s="8">
        <f>K598/(F598*0.75)</f>
        <v>46.666666666666664</v>
      </c>
      <c r="Q598" s="8">
        <f>L598/(F598*0.75)</f>
        <v>55.238095238095241</v>
      </c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 ht="18.95" customHeight="1">
      <c r="A599" s="2">
        <v>69044</v>
      </c>
      <c r="B599" s="2">
        <v>2320611020</v>
      </c>
      <c r="C599" s="4">
        <v>32</v>
      </c>
      <c r="D599" s="15"/>
      <c r="E599" s="6">
        <v>4</v>
      </c>
      <c r="F599" s="41">
        <v>26.8</v>
      </c>
      <c r="G599" s="41">
        <v>26.8</v>
      </c>
      <c r="H599" s="8">
        <v>0</v>
      </c>
      <c r="I599" s="8">
        <v>0</v>
      </c>
      <c r="J599" s="8">
        <v>0</v>
      </c>
      <c r="K599" s="37">
        <v>0</v>
      </c>
      <c r="L599" s="8"/>
      <c r="M599" s="8">
        <f>H599/(F599*0.75)</f>
        <v>0</v>
      </c>
      <c r="N599" s="8">
        <f>I599/(F599*0.75)</f>
        <v>0</v>
      </c>
      <c r="O599" s="8">
        <f>J599/(F599*0.75)</f>
        <v>0</v>
      </c>
      <c r="P599" s="8">
        <f>K599/(F599*0.75)</f>
        <v>0</v>
      </c>
      <c r="Q599" s="8">
        <f>L599/(F599*0.75)</f>
        <v>0</v>
      </c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 ht="18.95" customHeight="1">
      <c r="A600" s="2">
        <v>69044</v>
      </c>
      <c r="B600" s="2">
        <v>2330212004</v>
      </c>
      <c r="C600" s="4">
        <v>31</v>
      </c>
      <c r="D600" s="15"/>
      <c r="E600" s="6">
        <v>4</v>
      </c>
      <c r="F600" s="41">
        <v>22.9</v>
      </c>
      <c r="G600" s="41">
        <v>23.5</v>
      </c>
      <c r="H600" s="8">
        <v>4783</v>
      </c>
      <c r="I600" s="8">
        <v>8406</v>
      </c>
      <c r="J600" s="8">
        <v>7245</v>
      </c>
      <c r="K600" s="37">
        <v>15480</v>
      </c>
      <c r="L600" s="8">
        <v>20354</v>
      </c>
      <c r="M600" s="8">
        <f>H600/(F600*0.75)</f>
        <v>278.48617176128096</v>
      </c>
      <c r="N600" s="8">
        <f>I600/(F600*0.75)</f>
        <v>489.43231441048044</v>
      </c>
      <c r="O600" s="8">
        <f>J600/(F600*0.75)</f>
        <v>421.83406113537126</v>
      </c>
      <c r="P600" s="8">
        <f>K600/(F600*0.75)</f>
        <v>901.31004366812238</v>
      </c>
      <c r="Q600" s="8">
        <f>L600/(F600*0.75)</f>
        <v>1185.0946142649202</v>
      </c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 ht="18.95" customHeight="1">
      <c r="A601" s="2">
        <v>69001</v>
      </c>
      <c r="B601" s="2">
        <v>4281813040</v>
      </c>
      <c r="C601" s="4">
        <v>34</v>
      </c>
      <c r="D601" s="15"/>
      <c r="E601" s="6">
        <v>4</v>
      </c>
      <c r="F601" s="41">
        <v>101.1</v>
      </c>
      <c r="G601" s="44">
        <v>99.8</v>
      </c>
      <c r="H601" s="8">
        <v>15480</v>
      </c>
      <c r="I601" s="43">
        <v>57060</v>
      </c>
      <c r="J601" s="8">
        <v>85580</v>
      </c>
      <c r="K601" s="37">
        <v>49100</v>
      </c>
      <c r="L601" s="8">
        <v>40220</v>
      </c>
      <c r="M601" s="8">
        <f>H601/(F601*0.75)</f>
        <v>204.15430267062317</v>
      </c>
      <c r="N601" s="8">
        <f>I601/(F601*0.75)</f>
        <v>752.52225519287845</v>
      </c>
      <c r="O601" s="8">
        <f>J601/(F601*0.75)</f>
        <v>1128.6515001648534</v>
      </c>
      <c r="P601" s="8">
        <f>K601/(F601*0.75)</f>
        <v>647.54368611935388</v>
      </c>
      <c r="Q601" s="8">
        <f>L601/(F601*0.75)</f>
        <v>530.43191559512047</v>
      </c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 ht="18.95" customHeight="1">
      <c r="A602" s="2">
        <v>69170</v>
      </c>
      <c r="B602" s="2">
        <v>9312514000</v>
      </c>
      <c r="C602" s="4">
        <v>34</v>
      </c>
      <c r="D602" s="15"/>
      <c r="E602" s="6">
        <v>4</v>
      </c>
      <c r="F602" s="41">
        <v>150.19999999999999</v>
      </c>
      <c r="G602" s="41">
        <v>144.19999999999999</v>
      </c>
      <c r="H602" s="8">
        <v>117600</v>
      </c>
      <c r="I602" s="8">
        <v>125760</v>
      </c>
      <c r="J602" s="8">
        <v>197520</v>
      </c>
      <c r="K602" s="37">
        <v>133920</v>
      </c>
      <c r="L602" s="8">
        <v>106640</v>
      </c>
      <c r="M602" s="8">
        <f>H602/(F602*0.75)</f>
        <v>1043.9414114513982</v>
      </c>
      <c r="N602" s="8">
        <f>I602/(F602*0.75)</f>
        <v>1116.3781624500666</v>
      </c>
      <c r="O602" s="8">
        <f>J602/(F602*0.75)</f>
        <v>1753.3954727030628</v>
      </c>
      <c r="P602" s="8">
        <f>K602/(F602*0.75)</f>
        <v>1188.8149134487351</v>
      </c>
      <c r="Q602" s="8">
        <f>L602/(F602*0.75)</f>
        <v>946.64891256102976</v>
      </c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 ht="18.95" customHeight="1">
      <c r="A603" s="2">
        <v>69001</v>
      </c>
      <c r="B603" s="2">
        <v>4281514040</v>
      </c>
      <c r="C603" s="4">
        <v>31</v>
      </c>
      <c r="D603" s="15"/>
      <c r="E603" s="6">
        <v>4</v>
      </c>
      <c r="F603" s="41">
        <v>50</v>
      </c>
      <c r="G603" s="41">
        <v>50</v>
      </c>
      <c r="H603" s="8">
        <v>36982</v>
      </c>
      <c r="I603" s="8">
        <v>44256</v>
      </c>
      <c r="J603" s="8">
        <v>69082</v>
      </c>
      <c r="K603" s="37">
        <v>43294</v>
      </c>
      <c r="L603" s="8">
        <v>32594</v>
      </c>
      <c r="M603" s="8">
        <f>H603/(F603*0.75)</f>
        <v>986.18666666666661</v>
      </c>
      <c r="N603" s="8">
        <f>I603/(F603*0.75)</f>
        <v>1180.1600000000001</v>
      </c>
      <c r="O603" s="8">
        <f>J603/(F603*0.75)</f>
        <v>1842.1866666666667</v>
      </c>
      <c r="P603" s="8">
        <f>K603/(F603*0.75)</f>
        <v>1154.5066666666667</v>
      </c>
      <c r="Q603" s="8">
        <f>L603/(F603*0.75)</f>
        <v>869.17333333333329</v>
      </c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 ht="18.95" customHeight="1">
      <c r="A604" s="2">
        <v>69001</v>
      </c>
      <c r="B604" s="2">
        <v>4281514042</v>
      </c>
      <c r="C604" s="4">
        <v>31</v>
      </c>
      <c r="D604" s="15"/>
      <c r="E604" s="6">
        <v>4</v>
      </c>
      <c r="F604" s="41">
        <v>5</v>
      </c>
      <c r="G604" s="41">
        <v>5</v>
      </c>
      <c r="H604" s="8">
        <v>449</v>
      </c>
      <c r="I604" s="8">
        <v>466</v>
      </c>
      <c r="J604" s="8">
        <v>654</v>
      </c>
      <c r="K604" s="37">
        <v>444</v>
      </c>
      <c r="L604" s="8">
        <v>342</v>
      </c>
      <c r="M604" s="8">
        <f>H604/(F604*0.75)</f>
        <v>119.73333333333333</v>
      </c>
      <c r="N604" s="8">
        <f>I604/(F604*0.75)</f>
        <v>124.26666666666667</v>
      </c>
      <c r="O604" s="8">
        <f>J604/(F604*0.75)</f>
        <v>174.4</v>
      </c>
      <c r="P604" s="8">
        <f>K604/(F604*0.75)</f>
        <v>118.4</v>
      </c>
      <c r="Q604" s="8">
        <f>L604/(F604*0.75)</f>
        <v>91.2</v>
      </c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 ht="18.95" customHeight="1">
      <c r="A605" s="2">
        <v>69001</v>
      </c>
      <c r="B605" s="40">
        <v>4280413000</v>
      </c>
      <c r="C605" s="4">
        <v>31</v>
      </c>
      <c r="D605" s="15"/>
      <c r="E605" s="6">
        <v>4</v>
      </c>
      <c r="F605" s="41">
        <v>98.2</v>
      </c>
      <c r="G605" s="41">
        <v>94.9</v>
      </c>
      <c r="H605" s="8">
        <v>54338</v>
      </c>
      <c r="I605" s="8">
        <v>67220</v>
      </c>
      <c r="J605" s="8"/>
      <c r="K605" s="37"/>
      <c r="L605" s="8"/>
      <c r="M605" s="8">
        <f>H605/(F605*0.75)</f>
        <v>737.78682959945684</v>
      </c>
      <c r="N605" s="8">
        <f>I605/(F605*0.75)</f>
        <v>912.69517990495581</v>
      </c>
      <c r="O605" s="8">
        <f>J605/(F605*0.75)</f>
        <v>0</v>
      </c>
      <c r="P605" s="8">
        <f>K605/(F605*0.75)</f>
        <v>0</v>
      </c>
      <c r="Q605" s="8">
        <f>L605/(F605*0.75)</f>
        <v>0</v>
      </c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 ht="18.95" customHeight="1">
      <c r="A606" s="2">
        <v>69034</v>
      </c>
      <c r="B606" s="2">
        <v>4281413012</v>
      </c>
      <c r="C606" s="4">
        <v>34</v>
      </c>
      <c r="D606" s="15"/>
      <c r="E606" s="6">
        <v>4</v>
      </c>
      <c r="F606" s="41">
        <v>49.4</v>
      </c>
      <c r="G606" s="41">
        <v>50.7</v>
      </c>
      <c r="H606" s="8">
        <v>25581</v>
      </c>
      <c r="I606" s="8">
        <v>34185</v>
      </c>
      <c r="J606" s="8">
        <v>57179</v>
      </c>
      <c r="K606" s="37">
        <v>31510</v>
      </c>
      <c r="L606" s="8">
        <v>20795</v>
      </c>
      <c r="M606" s="8">
        <f>H606/(F606*0.75)</f>
        <v>690.44534412955466</v>
      </c>
      <c r="N606" s="8">
        <f>I606/(F606*0.75)</f>
        <v>922.67206477732805</v>
      </c>
      <c r="O606" s="8">
        <f>J606/(F606*0.75)</f>
        <v>1543.2928475033739</v>
      </c>
      <c r="P606" s="8">
        <f>K606/(F606*0.75)</f>
        <v>850.47233468286106</v>
      </c>
      <c r="Q606" s="8">
        <f>L606/(F606*0.75)</f>
        <v>561.26855600539818</v>
      </c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 ht="18.95" customHeight="1">
      <c r="A607" s="2">
        <v>69034</v>
      </c>
      <c r="B607" s="2">
        <v>4281014000</v>
      </c>
      <c r="C607" s="4">
        <v>31</v>
      </c>
      <c r="D607" s="15"/>
      <c r="E607" s="6">
        <v>4</v>
      </c>
      <c r="F607" s="41">
        <v>70</v>
      </c>
      <c r="G607" s="41">
        <v>70</v>
      </c>
      <c r="H607" s="8">
        <v>48919</v>
      </c>
      <c r="I607" s="8">
        <v>61677</v>
      </c>
      <c r="J607" s="8"/>
      <c r="K607" s="37"/>
      <c r="L607" s="8"/>
      <c r="M607" s="8">
        <f>H607/(F607*0.75)</f>
        <v>931.79047619047617</v>
      </c>
      <c r="N607" s="8">
        <f>I607/(F607*0.75)</f>
        <v>1174.8</v>
      </c>
      <c r="O607" s="8">
        <f>J607/(F607*0.75)</f>
        <v>0</v>
      </c>
      <c r="P607" s="8">
        <f>K607/(F607*0.75)</f>
        <v>0</v>
      </c>
      <c r="Q607" s="8">
        <f>L607/(F607*0.75)</f>
        <v>0</v>
      </c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 ht="18.95" customHeight="1">
      <c r="A608" s="2">
        <v>69034</v>
      </c>
      <c r="B608" s="2">
        <v>3272014000</v>
      </c>
      <c r="C608" s="4">
        <v>34</v>
      </c>
      <c r="D608" s="15"/>
      <c r="E608" s="6">
        <v>4</v>
      </c>
      <c r="F608" s="41">
        <v>20.9</v>
      </c>
      <c r="G608" s="41">
        <v>18.5</v>
      </c>
      <c r="H608" s="8">
        <v>8334</v>
      </c>
      <c r="I608" s="8">
        <v>11613</v>
      </c>
      <c r="J608" s="8">
        <v>18029</v>
      </c>
      <c r="K608" s="37">
        <v>13320</v>
      </c>
      <c r="L608" s="8">
        <v>7631</v>
      </c>
      <c r="M608" s="8">
        <f>H608/(F608*0.75)</f>
        <v>531.67464114832535</v>
      </c>
      <c r="N608" s="8">
        <f>I608/(F608*0.75)</f>
        <v>740.86124401913878</v>
      </c>
      <c r="O608" s="8">
        <f>J608/(F608*0.75)</f>
        <v>1150.1754385964914</v>
      </c>
      <c r="P608" s="8">
        <f>K608/(F608*0.75)</f>
        <v>849.76076555023928</v>
      </c>
      <c r="Q608" s="8">
        <f>L608/(F608*0.75)</f>
        <v>486.82615629984053</v>
      </c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 ht="18.95" customHeight="1">
      <c r="A609" s="2">
        <v>69034</v>
      </c>
      <c r="B609" s="2">
        <v>4283312000</v>
      </c>
      <c r="C609" s="4">
        <v>32</v>
      </c>
      <c r="D609" s="15"/>
      <c r="E609" s="6">
        <v>4</v>
      </c>
      <c r="F609" s="41">
        <v>38.299999999999997</v>
      </c>
      <c r="G609" s="41">
        <v>36.5</v>
      </c>
      <c r="H609" s="8">
        <v>61213</v>
      </c>
      <c r="I609" s="8">
        <v>18517</v>
      </c>
      <c r="J609" s="8">
        <v>38613</v>
      </c>
      <c r="K609" s="37">
        <v>11997</v>
      </c>
      <c r="L609" s="8">
        <v>43</v>
      </c>
      <c r="M609" s="8">
        <f>H609/(F609*0.75)</f>
        <v>2131.0008703220192</v>
      </c>
      <c r="N609" s="8">
        <f>I609/(F609*0.75)</f>
        <v>644.63011314186258</v>
      </c>
      <c r="O609" s="8">
        <f>J609/(F609*0.75)</f>
        <v>1344.2297650130549</v>
      </c>
      <c r="P609" s="8">
        <f>K609/(F609*0.75)</f>
        <v>417.65013054830291</v>
      </c>
      <c r="Q609" s="8">
        <f>L609/(F609*0.75)</f>
        <v>1.4969538729329852</v>
      </c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 ht="18.95" customHeight="1">
      <c r="A610" s="2">
        <v>69034</v>
      </c>
      <c r="B610" s="2">
        <v>4283312040</v>
      </c>
      <c r="C610" s="4">
        <v>32</v>
      </c>
      <c r="D610" s="15"/>
      <c r="E610" s="6">
        <v>4</v>
      </c>
      <c r="F610" s="41">
        <v>63.5</v>
      </c>
      <c r="G610" s="41">
        <v>62.6</v>
      </c>
      <c r="H610" s="8">
        <v>19190</v>
      </c>
      <c r="I610" s="8">
        <v>37577</v>
      </c>
      <c r="J610" s="8">
        <v>33680</v>
      </c>
      <c r="K610" s="37">
        <v>10480</v>
      </c>
      <c r="L610" s="8"/>
      <c r="M610" s="8">
        <f>H610/(F610*0.75)</f>
        <v>402.93963254593177</v>
      </c>
      <c r="N610" s="8">
        <f>I610/(F610*0.75)</f>
        <v>789.01837270341207</v>
      </c>
      <c r="O610" s="8">
        <f>J610/(F610*0.75)</f>
        <v>707.19160104986872</v>
      </c>
      <c r="P610" s="8">
        <f>K610/(F610*0.75)</f>
        <v>220.0524934383202</v>
      </c>
      <c r="Q610" s="8">
        <f>L610/(F610*0.75)</f>
        <v>0</v>
      </c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 ht="18.95" customHeight="1">
      <c r="A611" s="2">
        <v>69034</v>
      </c>
      <c r="B611" s="2">
        <v>3280813000</v>
      </c>
      <c r="C611" s="4">
        <v>36</v>
      </c>
      <c r="D611" s="15"/>
      <c r="E611" s="6">
        <v>4</v>
      </c>
      <c r="F611" s="41">
        <v>10</v>
      </c>
      <c r="G611" s="41">
        <v>10</v>
      </c>
      <c r="H611" s="8">
        <v>57</v>
      </c>
      <c r="I611" s="8">
        <v>2600</v>
      </c>
      <c r="J611" s="42">
        <v>3391</v>
      </c>
      <c r="K611" s="37">
        <v>538</v>
      </c>
      <c r="L611" s="8">
        <v>477</v>
      </c>
      <c r="M611" s="8">
        <f>H611/(F611*0.75)</f>
        <v>7.6</v>
      </c>
      <c r="N611" s="8">
        <f>I611/(F611*0.75)</f>
        <v>346.66666666666669</v>
      </c>
      <c r="O611" s="8">
        <f>J611/(F611*0.75)</f>
        <v>452.13333333333333</v>
      </c>
      <c r="P611" s="8">
        <f>K611/(F611*0.75)</f>
        <v>71.733333333333334</v>
      </c>
      <c r="Q611" s="8">
        <f>L611/(F611*0.75)</f>
        <v>63.6</v>
      </c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 ht="18.95" customHeight="1">
      <c r="A612" s="2">
        <v>69034</v>
      </c>
      <c r="B612" s="2">
        <v>4273511021</v>
      </c>
      <c r="C612" s="4">
        <v>34</v>
      </c>
      <c r="D612" s="15"/>
      <c r="E612" s="6">
        <v>4</v>
      </c>
      <c r="F612" s="41">
        <v>31.1</v>
      </c>
      <c r="G612" s="41">
        <v>31.1</v>
      </c>
      <c r="H612" s="8">
        <v>18605</v>
      </c>
      <c r="I612" s="8">
        <v>23261</v>
      </c>
      <c r="J612" s="8">
        <v>31983</v>
      </c>
      <c r="K612" s="37">
        <v>22009</v>
      </c>
      <c r="L612" s="8">
        <v>17479</v>
      </c>
      <c r="M612" s="8">
        <f>H612/(F612*0.75)</f>
        <v>797.64201500535899</v>
      </c>
      <c r="N612" s="8">
        <f>I612/(F612*0.75)</f>
        <v>997.25616291532674</v>
      </c>
      <c r="O612" s="8">
        <f>J612/(F612*0.75)</f>
        <v>1371.1897106109323</v>
      </c>
      <c r="P612" s="8">
        <f>K612/(F612*0.75)</f>
        <v>943.57984994640935</v>
      </c>
      <c r="Q612" s="8">
        <f>L612/(F612*0.75)</f>
        <v>749.36763129689166</v>
      </c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 ht="18.95" customHeight="1">
      <c r="A613" s="2">
        <v>69034</v>
      </c>
      <c r="B613" s="2">
        <v>4273511030</v>
      </c>
      <c r="C613" s="4">
        <v>34</v>
      </c>
      <c r="D613" s="15"/>
      <c r="E613" s="6">
        <v>4</v>
      </c>
      <c r="F613" s="41">
        <v>41.7</v>
      </c>
      <c r="G613" s="41">
        <v>45.9</v>
      </c>
      <c r="H613" s="8">
        <v>27115</v>
      </c>
      <c r="I613" s="8">
        <v>32886</v>
      </c>
      <c r="J613" s="8">
        <v>45600</v>
      </c>
      <c r="K613" s="37">
        <v>30460</v>
      </c>
      <c r="L613" s="8">
        <v>23803</v>
      </c>
      <c r="M613" s="8">
        <f>H613/(F613*0.75)</f>
        <v>866.98641087130295</v>
      </c>
      <c r="N613" s="8">
        <f>I613/(F613*0.75)</f>
        <v>1051.5107913669065</v>
      </c>
      <c r="O613" s="8">
        <f>J613/(F613*0.75)</f>
        <v>1458.0335731414866</v>
      </c>
      <c r="P613" s="8">
        <f>K613/(F613*0.75)</f>
        <v>973.94084732214219</v>
      </c>
      <c r="Q613" s="8">
        <f>L613/(F613*0.75)</f>
        <v>761.08713029576336</v>
      </c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 ht="18.95" customHeight="1">
      <c r="A614" s="2">
        <v>69170</v>
      </c>
      <c r="B614" s="2">
        <v>9312313001</v>
      </c>
      <c r="C614" s="14">
        <v>36</v>
      </c>
      <c r="D614" s="15">
        <v>86</v>
      </c>
      <c r="E614" s="6">
        <v>2</v>
      </c>
      <c r="F614" s="41">
        <v>10</v>
      </c>
      <c r="G614" s="41">
        <v>10</v>
      </c>
      <c r="H614" s="8">
        <v>7880</v>
      </c>
      <c r="I614" s="8">
        <v>2513</v>
      </c>
      <c r="J614" s="8">
        <v>3092</v>
      </c>
      <c r="K614" s="37">
        <v>1877</v>
      </c>
      <c r="L614" s="8">
        <v>1230</v>
      </c>
      <c r="M614" s="8">
        <f>H614/(F614*0.75)</f>
        <v>1050.6666666666667</v>
      </c>
      <c r="N614" s="8">
        <f>I614/(F614*0.75)</f>
        <v>335.06666666666666</v>
      </c>
      <c r="O614" s="8">
        <f>J614/(F614*0.75)</f>
        <v>412.26666666666665</v>
      </c>
      <c r="P614" s="8">
        <f>K614/(F614*0.75)</f>
        <v>250.26666666666668</v>
      </c>
      <c r="Q614" s="8">
        <f>L614/(F614*0.75)</f>
        <v>164</v>
      </c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 ht="18.95" customHeight="1">
      <c r="A615" s="2">
        <v>69170</v>
      </c>
      <c r="B615" s="2">
        <v>9312314030</v>
      </c>
      <c r="C615" s="14">
        <v>36</v>
      </c>
      <c r="D615" s="15">
        <v>86</v>
      </c>
      <c r="E615" s="6">
        <v>2</v>
      </c>
      <c r="F615" s="41">
        <v>15</v>
      </c>
      <c r="G615" s="41">
        <v>15</v>
      </c>
      <c r="H615" s="8">
        <v>10369</v>
      </c>
      <c r="I615" s="8">
        <v>2733</v>
      </c>
      <c r="J615" s="8">
        <v>2840</v>
      </c>
      <c r="K615" s="37">
        <v>1832</v>
      </c>
      <c r="L615" s="8">
        <v>1113</v>
      </c>
      <c r="M615" s="8">
        <f>H615/(F615*0.75)</f>
        <v>921.68888888888887</v>
      </c>
      <c r="N615" s="8">
        <f>I615/(F615*0.75)</f>
        <v>242.93333333333334</v>
      </c>
      <c r="O615" s="8">
        <f>J615/(F615*0.75)</f>
        <v>252.44444444444446</v>
      </c>
      <c r="P615" s="8">
        <f>K615/(F615*0.75)</f>
        <v>162.84444444444443</v>
      </c>
      <c r="Q615" s="8">
        <f>L615/(F615*0.75)</f>
        <v>98.933333333333337</v>
      </c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 ht="18.95" customHeight="1">
      <c r="A616" s="2">
        <v>69170</v>
      </c>
      <c r="B616" s="2">
        <v>8312011000</v>
      </c>
      <c r="C616" s="4">
        <v>34</v>
      </c>
      <c r="D616" s="5"/>
      <c r="E616" s="6">
        <v>4</v>
      </c>
      <c r="F616" s="41">
        <v>112.1</v>
      </c>
      <c r="G616" s="41">
        <v>113.4</v>
      </c>
      <c r="H616" s="8">
        <v>84120</v>
      </c>
      <c r="I616" s="8">
        <v>98260</v>
      </c>
      <c r="J616" s="8">
        <v>131560</v>
      </c>
      <c r="K616" s="37">
        <v>59640</v>
      </c>
      <c r="L616" s="8">
        <v>47840</v>
      </c>
      <c r="M616" s="8">
        <f>H616/(F616*0.75)</f>
        <v>1000.5352363960751</v>
      </c>
      <c r="N616" s="8">
        <f>I616/(F616*0.75)</f>
        <v>1168.7184061849541</v>
      </c>
      <c r="O616" s="8">
        <f>J616/(F616*0.75)</f>
        <v>1564.7933392804046</v>
      </c>
      <c r="P616" s="8">
        <f>K616/(F616*0.75)</f>
        <v>709.3666369313114</v>
      </c>
      <c r="Q616" s="8">
        <f>L616/(F616*0.75)</f>
        <v>569.01575973832894</v>
      </c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 ht="18.95" customHeight="1">
      <c r="A617" s="2">
        <v>69170</v>
      </c>
      <c r="B617" s="2">
        <v>8310213000</v>
      </c>
      <c r="C617" s="4">
        <v>34</v>
      </c>
      <c r="D617" s="5"/>
      <c r="E617" s="6">
        <v>4</v>
      </c>
      <c r="F617" s="41">
        <v>111.8</v>
      </c>
      <c r="G617" s="41">
        <v>111</v>
      </c>
      <c r="H617" s="8">
        <v>50280</v>
      </c>
      <c r="I617" s="8">
        <v>102880</v>
      </c>
      <c r="J617" s="8">
        <v>113880</v>
      </c>
      <c r="K617" s="37">
        <v>81580</v>
      </c>
      <c r="L617" s="8">
        <v>49900</v>
      </c>
      <c r="M617" s="8">
        <f>H617/(F617*0.75)</f>
        <v>599.64221824686945</v>
      </c>
      <c r="N617" s="8">
        <f>I617/(F617*0.75)</f>
        <v>1226.9528920691712</v>
      </c>
      <c r="O617" s="8">
        <f>J617/(F617*0.75)</f>
        <v>1358.1395348837211</v>
      </c>
      <c r="P617" s="8">
        <f>K617/(F617*0.75)</f>
        <v>972.92784734645204</v>
      </c>
      <c r="Q617" s="8">
        <f>L617/(F617*0.75)</f>
        <v>595.11031604054858</v>
      </c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 ht="18.95" customHeight="1">
      <c r="A618" s="2">
        <v>69170</v>
      </c>
      <c r="B618" s="2">
        <v>8310311044</v>
      </c>
      <c r="C618" s="4">
        <v>34</v>
      </c>
      <c r="D618" s="15"/>
      <c r="E618" s="6">
        <v>4</v>
      </c>
      <c r="F618" s="41">
        <v>108.9</v>
      </c>
      <c r="G618" s="41">
        <v>111.3</v>
      </c>
      <c r="H618" s="8">
        <v>83920</v>
      </c>
      <c r="I618" s="8">
        <v>107640</v>
      </c>
      <c r="J618" s="8">
        <v>107900</v>
      </c>
      <c r="K618" s="37">
        <v>58680</v>
      </c>
      <c r="L618" s="8">
        <v>48620</v>
      </c>
      <c r="M618" s="8">
        <f>H618/(F618*0.75)</f>
        <v>1027.4869911233545</v>
      </c>
      <c r="N618" s="8">
        <f>I618/(F618*0.75)</f>
        <v>1317.9063360881541</v>
      </c>
      <c r="O618" s="8">
        <f>J618/(F618*0.75)</f>
        <v>1321.0896847260483</v>
      </c>
      <c r="P618" s="8">
        <f>K618/(F618*0.75)</f>
        <v>718.457300275482</v>
      </c>
      <c r="Q618" s="8">
        <f>L618/(F618*0.75)</f>
        <v>595.28619528619515</v>
      </c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 ht="18.95" customHeight="1">
      <c r="A619" s="2">
        <v>69170</v>
      </c>
      <c r="B619" s="2">
        <v>8310314000</v>
      </c>
      <c r="C619" s="4">
        <v>36</v>
      </c>
      <c r="D619" s="15"/>
      <c r="E619" s="6">
        <v>4</v>
      </c>
      <c r="F619" s="41">
        <v>7.5</v>
      </c>
      <c r="G619" s="41">
        <v>7.5</v>
      </c>
      <c r="H619" s="8">
        <v>3227</v>
      </c>
      <c r="I619" s="8">
        <v>3749</v>
      </c>
      <c r="J619" s="8">
        <v>3778</v>
      </c>
      <c r="K619" s="37">
        <v>1826</v>
      </c>
      <c r="L619" s="8">
        <v>1288</v>
      </c>
      <c r="M619" s="8">
        <f>H619/(F619*0.75)</f>
        <v>573.68888888888887</v>
      </c>
      <c r="N619" s="8">
        <f>I619/(F619*0.75)</f>
        <v>666.48888888888894</v>
      </c>
      <c r="O619" s="8">
        <f>J619/(F619*0.75)</f>
        <v>671.64444444444439</v>
      </c>
      <c r="P619" s="8">
        <f>K619/(F619*0.75)</f>
        <v>324.62222222222221</v>
      </c>
      <c r="Q619" s="8">
        <f>L619/(F619*0.75)</f>
        <v>228.97777777777779</v>
      </c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 ht="18.95" customHeight="1">
      <c r="A620" s="2">
        <v>69170</v>
      </c>
      <c r="B620" s="2">
        <v>8310311001</v>
      </c>
      <c r="C620" s="4">
        <v>34</v>
      </c>
      <c r="D620" s="15"/>
      <c r="E620" s="6">
        <v>4</v>
      </c>
      <c r="F620" s="41">
        <v>106.2</v>
      </c>
      <c r="G620" s="41">
        <v>105.1</v>
      </c>
      <c r="H620" s="8">
        <v>88140</v>
      </c>
      <c r="I620" s="8">
        <v>102640</v>
      </c>
      <c r="J620" s="8">
        <v>112560</v>
      </c>
      <c r="K620" s="37">
        <v>58720</v>
      </c>
      <c r="L620" s="8">
        <v>46000</v>
      </c>
      <c r="M620" s="8">
        <f>H620/(F620*0.75)</f>
        <v>1106.5913370998117</v>
      </c>
      <c r="N620" s="8">
        <f>I620/(F620*0.75)</f>
        <v>1288.6377903327054</v>
      </c>
      <c r="O620" s="8">
        <f>J620/(F620*0.75)</f>
        <v>1413.1826741996233</v>
      </c>
      <c r="P620" s="8">
        <f>K620/(F620*0.75)</f>
        <v>737.22536095417445</v>
      </c>
      <c r="Q620" s="8">
        <f>L620/(F620*0.75)</f>
        <v>577.52667922159446</v>
      </c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 ht="18.95" customHeight="1">
      <c r="A621" s="2">
        <v>69170</v>
      </c>
      <c r="B621" s="2">
        <v>8310312000</v>
      </c>
      <c r="C621" s="4">
        <v>34</v>
      </c>
      <c r="D621" s="5" t="s">
        <v>3</v>
      </c>
      <c r="E621" s="6">
        <v>4</v>
      </c>
      <c r="F621" s="41">
        <v>71.900000000000006</v>
      </c>
      <c r="G621" s="41">
        <v>74</v>
      </c>
      <c r="H621" s="8">
        <v>55532</v>
      </c>
      <c r="I621" s="8">
        <v>67600</v>
      </c>
      <c r="J621" s="8">
        <v>84720</v>
      </c>
      <c r="K621" s="37">
        <v>38280</v>
      </c>
      <c r="L621" s="8">
        <v>30940</v>
      </c>
      <c r="M621" s="8">
        <f>H621/(F621*0.75)</f>
        <v>1029.8006490496059</v>
      </c>
      <c r="N621" s="8">
        <f>I621/(F621*0.75)</f>
        <v>1253.592953175707</v>
      </c>
      <c r="O621" s="8">
        <f>J621/(F621*0.75)</f>
        <v>1571.0709318497914</v>
      </c>
      <c r="P621" s="8">
        <f>K621/(F621*0.75)</f>
        <v>709.87482614742692</v>
      </c>
      <c r="Q621" s="8">
        <f>L621/(F621*0.75)</f>
        <v>573.75985164580436</v>
      </c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 ht="18.95" customHeight="1">
      <c r="A622" s="2">
        <v>69170</v>
      </c>
      <c r="B622" s="40">
        <v>9312313020</v>
      </c>
      <c r="C622" s="4">
        <v>34</v>
      </c>
      <c r="D622" s="5" t="s">
        <v>3</v>
      </c>
      <c r="E622" s="6">
        <v>4</v>
      </c>
      <c r="F622" s="41">
        <v>183.7</v>
      </c>
      <c r="G622" s="41">
        <v>125</v>
      </c>
      <c r="H622" s="8">
        <v>128400</v>
      </c>
      <c r="I622" s="8"/>
      <c r="J622" s="8"/>
      <c r="K622" s="37"/>
      <c r="L622" s="8"/>
      <c r="M622" s="8">
        <f>H622/(F622*0.75)</f>
        <v>931.95427327163873</v>
      </c>
      <c r="N622" s="8">
        <f>I622/(F622*0.75)</f>
        <v>0</v>
      </c>
      <c r="O622" s="8">
        <f>J622/(F622*0.75)</f>
        <v>0</v>
      </c>
      <c r="P622" s="8">
        <f>K622/(F622*0.75)</f>
        <v>0</v>
      </c>
      <c r="Q622" s="8">
        <f>L622/(F622*0.75)</f>
        <v>0</v>
      </c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 ht="18.95" customHeight="1">
      <c r="A623" s="2">
        <v>69170</v>
      </c>
      <c r="B623" s="40">
        <v>9310812030</v>
      </c>
      <c r="C623" s="4">
        <v>34</v>
      </c>
      <c r="D623" s="5" t="s">
        <v>3</v>
      </c>
      <c r="E623" s="6">
        <v>4</v>
      </c>
      <c r="F623" s="41">
        <v>471</v>
      </c>
      <c r="G623" s="41">
        <v>400</v>
      </c>
      <c r="H623" s="8">
        <v>323121</v>
      </c>
      <c r="I623" s="8"/>
      <c r="J623" s="8"/>
      <c r="K623" s="37"/>
      <c r="L623" s="8"/>
      <c r="M623" s="8">
        <f>H623/(F623*0.75)</f>
        <v>914.70912951167725</v>
      </c>
      <c r="N623" s="8">
        <f>I623/(F623*0.75)</f>
        <v>0</v>
      </c>
      <c r="O623" s="8">
        <f>J623/(F623*0.75)</f>
        <v>0</v>
      </c>
      <c r="P623" s="8">
        <f>K623/(F623*0.75)</f>
        <v>0</v>
      </c>
      <c r="Q623" s="8">
        <f>L623/(F623*0.75)</f>
        <v>0</v>
      </c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 ht="18.95" customHeight="1">
      <c r="A624" s="2">
        <v>69170</v>
      </c>
      <c r="B624" s="40">
        <v>9311713040</v>
      </c>
      <c r="C624" s="4">
        <v>34</v>
      </c>
      <c r="D624" s="5" t="s">
        <v>3</v>
      </c>
      <c r="E624" s="6">
        <v>4</v>
      </c>
      <c r="F624" s="41">
        <v>224.5</v>
      </c>
      <c r="G624" s="41">
        <v>200</v>
      </c>
      <c r="H624" s="8">
        <v>157320</v>
      </c>
      <c r="I624" s="8"/>
      <c r="J624" s="8"/>
      <c r="K624" s="37"/>
      <c r="L624" s="8"/>
      <c r="M624" s="8">
        <f>H624/(F624*0.75)</f>
        <v>934.34298440979956</v>
      </c>
      <c r="N624" s="8">
        <f>I624/(F624*0.75)</f>
        <v>0</v>
      </c>
      <c r="O624" s="8">
        <f>J624/(F624*0.75)</f>
        <v>0</v>
      </c>
      <c r="P624" s="8">
        <f>K624/(F624*0.75)</f>
        <v>0</v>
      </c>
      <c r="Q624" s="8">
        <f>L624/(F624*0.75)</f>
        <v>0</v>
      </c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 ht="18.95" customHeight="1">
      <c r="A625" s="2">
        <v>69170</v>
      </c>
      <c r="B625" s="40">
        <v>9311712010</v>
      </c>
      <c r="C625" s="4">
        <v>34</v>
      </c>
      <c r="D625" s="5" t="s">
        <v>3</v>
      </c>
      <c r="E625" s="6">
        <v>4</v>
      </c>
      <c r="F625" s="41">
        <v>71.8</v>
      </c>
      <c r="G625" s="41">
        <v>75</v>
      </c>
      <c r="H625" s="8">
        <v>70280</v>
      </c>
      <c r="I625" s="8"/>
      <c r="J625" s="8"/>
      <c r="K625" s="37"/>
      <c r="L625" s="8"/>
      <c r="M625" s="8">
        <f>H625/(F625*0.75)</f>
        <v>1305.1067780872795</v>
      </c>
      <c r="N625" s="8">
        <f>I625/(F625*0.75)</f>
        <v>0</v>
      </c>
      <c r="O625" s="8">
        <f>J625/(F625*0.75)</f>
        <v>0</v>
      </c>
      <c r="P625" s="8">
        <f>K625/(F625*0.75)</f>
        <v>0</v>
      </c>
      <c r="Q625" s="8">
        <f>L625/(F625*0.75)</f>
        <v>0</v>
      </c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 ht="18.95" customHeight="1">
      <c r="A626" s="2">
        <v>69170</v>
      </c>
      <c r="B626" s="40">
        <v>9310513000</v>
      </c>
      <c r="C626" s="4">
        <v>34</v>
      </c>
      <c r="D626" s="5" t="s">
        <v>3</v>
      </c>
      <c r="E626" s="6">
        <v>4</v>
      </c>
      <c r="F626" s="41">
        <v>307.7</v>
      </c>
      <c r="G626" s="41">
        <v>300</v>
      </c>
      <c r="H626" s="8">
        <v>208040</v>
      </c>
      <c r="I626" s="8"/>
      <c r="J626" s="8"/>
      <c r="K626" s="37"/>
      <c r="L626" s="8"/>
      <c r="M626" s="8">
        <f>H626/(F626*0.75)</f>
        <v>901.4841295634277</v>
      </c>
      <c r="N626" s="8">
        <f>I626/(F626*0.75)</f>
        <v>0</v>
      </c>
      <c r="O626" s="8">
        <f>J626/(F626*0.75)</f>
        <v>0</v>
      </c>
      <c r="P626" s="8">
        <f>K626/(F626*0.75)</f>
        <v>0</v>
      </c>
      <c r="Q626" s="8">
        <f>L626/(F626*0.75)</f>
        <v>0</v>
      </c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 ht="18.95" customHeight="1">
      <c r="A627" s="2">
        <v>69170</v>
      </c>
      <c r="B627" s="40">
        <v>8311012000</v>
      </c>
      <c r="C627" s="4">
        <v>34</v>
      </c>
      <c r="D627" s="15"/>
      <c r="E627" s="6">
        <v>4</v>
      </c>
      <c r="F627" s="41">
        <v>109.4</v>
      </c>
      <c r="G627" s="41">
        <v>107.3</v>
      </c>
      <c r="H627" s="8">
        <v>98400</v>
      </c>
      <c r="I627" s="8">
        <v>54720</v>
      </c>
      <c r="J627" s="8">
        <v>104080</v>
      </c>
      <c r="K627" s="37">
        <v>48960</v>
      </c>
      <c r="L627" s="8">
        <v>38320</v>
      </c>
      <c r="M627" s="8">
        <f>H627/(F627*0.75)</f>
        <v>1199.2687385740401</v>
      </c>
      <c r="N627" s="8">
        <f>I627/(F627*0.75)</f>
        <v>666.91042047531982</v>
      </c>
      <c r="O627" s="8">
        <f>J627/(F627*0.75)</f>
        <v>1268.4948202315659</v>
      </c>
      <c r="P627" s="8">
        <f>K627/(F627*0.75)</f>
        <v>596.70932358318089</v>
      </c>
      <c r="Q627" s="8">
        <f>L627/(F627*0.75)</f>
        <v>467.03229737964648</v>
      </c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 ht="18.95" customHeight="1">
      <c r="A628" s="2">
        <v>69001</v>
      </c>
      <c r="B628" s="2">
        <v>4292912000</v>
      </c>
      <c r="C628" s="4">
        <v>31</v>
      </c>
      <c r="D628" s="15"/>
      <c r="E628" s="6">
        <v>4</v>
      </c>
      <c r="F628" s="41">
        <v>163.1</v>
      </c>
      <c r="G628" s="41">
        <v>164.1</v>
      </c>
      <c r="H628" s="8">
        <v>95838</v>
      </c>
      <c r="I628" s="8">
        <v>187840</v>
      </c>
      <c r="J628" s="42">
        <v>216000</v>
      </c>
      <c r="K628" s="37">
        <v>81920</v>
      </c>
      <c r="L628" s="8">
        <v>85600</v>
      </c>
      <c r="M628" s="8">
        <f>H628/(F628*0.75)</f>
        <v>783.47026364193755</v>
      </c>
      <c r="N628" s="8">
        <f>I628/(F628*0.75)</f>
        <v>1535.5814428775805</v>
      </c>
      <c r="O628" s="8">
        <f>J628/(F628*0.75)</f>
        <v>1765.7878602084613</v>
      </c>
      <c r="P628" s="8">
        <f>K628/(F628*0.75)</f>
        <v>669.69139587165341</v>
      </c>
      <c r="Q628" s="8">
        <f>L628/(F628*0.75)</f>
        <v>699.77518904557542</v>
      </c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 ht="18.95" customHeight="1">
      <c r="A629" s="2">
        <v>69001</v>
      </c>
      <c r="B629" s="2">
        <v>4293211001</v>
      </c>
      <c r="C629" s="4">
        <v>36</v>
      </c>
      <c r="D629" s="15"/>
      <c r="E629" s="6">
        <v>4</v>
      </c>
      <c r="F629" s="41">
        <v>7.5</v>
      </c>
      <c r="G629" s="41">
        <v>7.5</v>
      </c>
      <c r="H629" s="8">
        <v>399</v>
      </c>
      <c r="I629" s="8">
        <v>689</v>
      </c>
      <c r="J629" s="42">
        <v>792</v>
      </c>
      <c r="K629" s="37">
        <v>465</v>
      </c>
      <c r="L629" s="8">
        <v>482</v>
      </c>
      <c r="M629" s="8">
        <f>H629/(F629*0.75)</f>
        <v>70.933333333333337</v>
      </c>
      <c r="N629" s="8">
        <f>I629/(F629*0.75)</f>
        <v>122.48888888888889</v>
      </c>
      <c r="O629" s="8">
        <f>J629/(F629*0.75)</f>
        <v>140.80000000000001</v>
      </c>
      <c r="P629" s="8">
        <f>K629/(F629*0.75)</f>
        <v>82.666666666666671</v>
      </c>
      <c r="Q629" s="8">
        <f>L629/(F629*0.75)</f>
        <v>85.688888888888883</v>
      </c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 ht="18.95" customHeight="1">
      <c r="A630" s="2">
        <v>69001</v>
      </c>
      <c r="B630" s="2">
        <v>4293314021</v>
      </c>
      <c r="C630" s="4">
        <v>31</v>
      </c>
      <c r="D630" s="5"/>
      <c r="E630" s="6">
        <v>4</v>
      </c>
      <c r="F630" s="41">
        <v>26.9</v>
      </c>
      <c r="G630" s="41">
        <v>33.4</v>
      </c>
      <c r="H630" s="8">
        <v>34990</v>
      </c>
      <c r="I630" s="8">
        <v>24794</v>
      </c>
      <c r="J630" s="42">
        <v>57076</v>
      </c>
      <c r="K630" s="37">
        <v>32711</v>
      </c>
      <c r="L630" s="8">
        <v>24736</v>
      </c>
      <c r="M630" s="8">
        <f>H630/(F630*0.75)</f>
        <v>1734.3246592317228</v>
      </c>
      <c r="N630" s="8">
        <f>I630/(F630*0.75)</f>
        <v>1228.9467162329618</v>
      </c>
      <c r="O630" s="8">
        <f>J630/(F630*0.75)</f>
        <v>2829.045848822801</v>
      </c>
      <c r="P630" s="8">
        <f>K630/(F630*0.75)</f>
        <v>1621.3630731102853</v>
      </c>
      <c r="Q630" s="8">
        <f>L630/(F630*0.75)</f>
        <v>1226.0718711276334</v>
      </c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 ht="18.95" customHeight="1">
      <c r="A631" s="2">
        <v>69034</v>
      </c>
      <c r="B631" s="2">
        <v>4281913000</v>
      </c>
      <c r="C631" s="4">
        <v>34</v>
      </c>
      <c r="D631" s="15"/>
      <c r="E631" s="6">
        <v>4</v>
      </c>
      <c r="F631" s="41">
        <v>58.6</v>
      </c>
      <c r="G631" s="41">
        <v>57.8</v>
      </c>
      <c r="H631" s="8">
        <v>41703</v>
      </c>
      <c r="I631" s="8">
        <v>33483</v>
      </c>
      <c r="J631" s="8">
        <v>60540</v>
      </c>
      <c r="K631" s="37">
        <v>31587</v>
      </c>
      <c r="L631" s="8">
        <v>17502</v>
      </c>
      <c r="M631" s="8">
        <f>H631/(F631*0.75)</f>
        <v>948.87372013651873</v>
      </c>
      <c r="N631" s="8">
        <f>I631/(F631*0.75)</f>
        <v>761.84300341296921</v>
      </c>
      <c r="O631" s="8">
        <f>J631/(F631*0.75)</f>
        <v>1377.4744027303752</v>
      </c>
      <c r="P631" s="8">
        <f>K631/(F631*0.75)</f>
        <v>718.70307167235489</v>
      </c>
      <c r="Q631" s="8">
        <f>L631/(F631*0.75)</f>
        <v>398.22525597269623</v>
      </c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 ht="18.95" customHeight="1">
      <c r="A632" s="2">
        <v>69034</v>
      </c>
      <c r="B632" s="2">
        <v>4281913040</v>
      </c>
      <c r="C632" s="4">
        <v>34</v>
      </c>
      <c r="D632" s="15"/>
      <c r="E632" s="6">
        <v>4</v>
      </c>
      <c r="F632" s="41">
        <v>50</v>
      </c>
      <c r="G632" s="41">
        <v>53.8</v>
      </c>
      <c r="H632" s="8">
        <v>34562</v>
      </c>
      <c r="I632" s="8">
        <v>28759</v>
      </c>
      <c r="J632" s="8">
        <v>51941</v>
      </c>
      <c r="K632" s="37">
        <v>29280</v>
      </c>
      <c r="L632" s="8">
        <v>27431</v>
      </c>
      <c r="M632" s="8">
        <f>H632/(F632*0.75)</f>
        <v>921.65333333333331</v>
      </c>
      <c r="N632" s="8">
        <f>I632/(F632*0.75)</f>
        <v>766.90666666666664</v>
      </c>
      <c r="O632" s="8">
        <f>J632/(F632*0.75)</f>
        <v>1385.0933333333332</v>
      </c>
      <c r="P632" s="8">
        <f>K632/(F632*0.75)</f>
        <v>780.8</v>
      </c>
      <c r="Q632" s="8">
        <f>L632/(F632*0.75)</f>
        <v>731.49333333333334</v>
      </c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 ht="18.95" customHeight="1">
      <c r="A633" s="2">
        <v>69034</v>
      </c>
      <c r="B633" s="2">
        <v>4283113040</v>
      </c>
      <c r="C633" s="4">
        <v>31</v>
      </c>
      <c r="D633" s="15"/>
      <c r="E633" s="6">
        <v>4</v>
      </c>
      <c r="F633" s="41">
        <v>60.6</v>
      </c>
      <c r="G633" s="41">
        <v>68.2</v>
      </c>
      <c r="H633" s="8">
        <v>28783</v>
      </c>
      <c r="I633" s="8">
        <v>56599</v>
      </c>
      <c r="J633" s="8">
        <v>81684</v>
      </c>
      <c r="K633" s="37">
        <v>44864</v>
      </c>
      <c r="L633" s="8">
        <v>31825</v>
      </c>
      <c r="M633" s="8">
        <f>H633/(F633*0.75)</f>
        <v>633.28932893289323</v>
      </c>
      <c r="N633" s="8">
        <f>I633/(F633*0.75)</f>
        <v>1245.3025302530252</v>
      </c>
      <c r="O633" s="8">
        <f>J633/(F633*0.75)</f>
        <v>1797.227722772277</v>
      </c>
      <c r="P633" s="8">
        <f>K633/(F633*0.75)</f>
        <v>987.10671067106705</v>
      </c>
      <c r="Q633" s="8">
        <f>L633/(F633*0.75)</f>
        <v>700.22002200220015</v>
      </c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 ht="18.95" customHeight="1">
      <c r="A634" s="2">
        <v>69034</v>
      </c>
      <c r="B634" s="2">
        <v>4283112021</v>
      </c>
      <c r="C634" s="4">
        <v>34</v>
      </c>
      <c r="D634" s="15"/>
      <c r="E634" s="6">
        <v>4</v>
      </c>
      <c r="F634" s="41">
        <v>53.3</v>
      </c>
      <c r="G634" s="41">
        <v>49.1</v>
      </c>
      <c r="H634" s="8">
        <v>32999</v>
      </c>
      <c r="I634" s="8">
        <v>26346</v>
      </c>
      <c r="J634" s="8">
        <v>49732</v>
      </c>
      <c r="K634" s="37">
        <v>38723</v>
      </c>
      <c r="L634" s="8">
        <v>35698</v>
      </c>
      <c r="M634" s="8">
        <f>H634/(F634*0.75)</f>
        <v>825.4909318323954</v>
      </c>
      <c r="N634" s="8">
        <f>I634/(F634*0.75)</f>
        <v>659.06191369606017</v>
      </c>
      <c r="O634" s="8">
        <f>J634/(F634*0.75)</f>
        <v>1244.0775484677924</v>
      </c>
      <c r="P634" s="8">
        <f>K634/(F634*0.75)</f>
        <v>968.68042526579131</v>
      </c>
      <c r="Q634" s="8">
        <f>L634/(F634*0.75)</f>
        <v>893.00813008130092</v>
      </c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 ht="18.95" customHeight="1">
      <c r="A635" s="2">
        <v>69034</v>
      </c>
      <c r="B635" s="2">
        <v>4283112031</v>
      </c>
      <c r="C635" s="4">
        <v>34</v>
      </c>
      <c r="D635" s="15"/>
      <c r="E635" s="6">
        <v>4</v>
      </c>
      <c r="F635" s="41">
        <v>72.5</v>
      </c>
      <c r="G635" s="41">
        <v>71.400000000000006</v>
      </c>
      <c r="H635" s="8">
        <v>53790</v>
      </c>
      <c r="I635" s="8">
        <v>41355</v>
      </c>
      <c r="J635" s="8">
        <v>78161</v>
      </c>
      <c r="K635" s="37">
        <v>61985</v>
      </c>
      <c r="L635" s="8">
        <v>48412</v>
      </c>
      <c r="M635" s="8">
        <f>H635/(F635*0.75)</f>
        <v>989.24137931034488</v>
      </c>
      <c r="N635" s="8">
        <f>I635/(F635*0.75)</f>
        <v>760.55172413793105</v>
      </c>
      <c r="O635" s="8">
        <f>J635/(F635*0.75)</f>
        <v>1437.4436781609195</v>
      </c>
      <c r="P635" s="8">
        <f>K635/(F635*0.75)</f>
        <v>1139.9540229885058</v>
      </c>
      <c r="Q635" s="8">
        <f>L635/(F635*0.75)</f>
        <v>890.33563218390805</v>
      </c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 ht="18.95" customHeight="1">
      <c r="A636" s="2">
        <v>69034</v>
      </c>
      <c r="B636" s="2">
        <v>4283112032</v>
      </c>
      <c r="C636" s="4">
        <v>34</v>
      </c>
      <c r="D636" s="15"/>
      <c r="E636" s="6">
        <v>4</v>
      </c>
      <c r="F636" s="41">
        <v>22.7</v>
      </c>
      <c r="G636" s="41">
        <v>22.7</v>
      </c>
      <c r="H636" s="8">
        <v>9508</v>
      </c>
      <c r="I636" s="8">
        <v>16233</v>
      </c>
      <c r="J636" s="8">
        <v>19599</v>
      </c>
      <c r="K636" s="37">
        <v>8185</v>
      </c>
      <c r="L636" s="8">
        <v>8406</v>
      </c>
      <c r="M636" s="8">
        <f>H636/(F636*0.75)</f>
        <v>558.47283406754775</v>
      </c>
      <c r="N636" s="8">
        <f>I636/(F636*0.75)</f>
        <v>953.4801762114538</v>
      </c>
      <c r="O636" s="8">
        <f>J636/(F636*0.75)</f>
        <v>1151.1894273127755</v>
      </c>
      <c r="P636" s="8">
        <f>K636/(F636*0.75)</f>
        <v>480.76358296622618</v>
      </c>
      <c r="Q636" s="8">
        <f>L636/(F636*0.75)</f>
        <v>493.74449339207052</v>
      </c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 ht="18.95" customHeight="1">
      <c r="A637" s="2">
        <v>69034</v>
      </c>
      <c r="B637" s="2">
        <v>3281711040</v>
      </c>
      <c r="C637" s="4">
        <v>34</v>
      </c>
      <c r="D637" s="15"/>
      <c r="E637" s="6">
        <v>4</v>
      </c>
      <c r="F637" s="41">
        <v>45.7</v>
      </c>
      <c r="G637" s="41">
        <v>45</v>
      </c>
      <c r="H637" s="8">
        <v>17366</v>
      </c>
      <c r="I637" s="8">
        <v>29883</v>
      </c>
      <c r="J637" s="8">
        <v>32784</v>
      </c>
      <c r="K637" s="37">
        <v>15700</v>
      </c>
      <c r="L637" s="8">
        <v>189</v>
      </c>
      <c r="M637" s="8">
        <f>H637/(F637*0.75)</f>
        <v>506.66666666666657</v>
      </c>
      <c r="N637" s="8">
        <f>I637/(F637*0.75)</f>
        <v>871.85995623632368</v>
      </c>
      <c r="O637" s="8">
        <f>J637/(F637*0.75)</f>
        <v>956.49890590809616</v>
      </c>
      <c r="P637" s="8">
        <f>K637/(F637*0.75)</f>
        <v>458.05981035740331</v>
      </c>
      <c r="Q637" s="8">
        <f>L637/(F637*0.75)</f>
        <v>5.5142231947483582</v>
      </c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 ht="18.95" customHeight="1">
      <c r="A638" s="2">
        <v>69034</v>
      </c>
      <c r="B638" s="2">
        <v>4281913010</v>
      </c>
      <c r="C638" s="4">
        <v>34</v>
      </c>
      <c r="D638" s="15"/>
      <c r="E638" s="6">
        <v>4</v>
      </c>
      <c r="F638" s="41">
        <v>49.9</v>
      </c>
      <c r="G638" s="41">
        <v>80.900000000000006</v>
      </c>
      <c r="H638" s="8">
        <v>33020</v>
      </c>
      <c r="I638" s="8">
        <v>25720</v>
      </c>
      <c r="J638" s="8">
        <v>72900</v>
      </c>
      <c r="K638" s="37">
        <v>40320</v>
      </c>
      <c r="L638" s="8">
        <v>37920</v>
      </c>
      <c r="M638" s="8">
        <f>H638/(F638*0.75)</f>
        <v>882.29792919171689</v>
      </c>
      <c r="N638" s="8">
        <f>I638/(F638*0.75)</f>
        <v>687.24114896459594</v>
      </c>
      <c r="O638" s="8">
        <f>J638/(F638*0.75)</f>
        <v>1947.8957915831666</v>
      </c>
      <c r="P638" s="8">
        <f>K638/(F638*0.75)</f>
        <v>1077.3547094188377</v>
      </c>
      <c r="Q638" s="8">
        <f>L638/(F638*0.75)</f>
        <v>1013.2264529058117</v>
      </c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 ht="18.95" customHeight="1">
      <c r="A639" s="2">
        <v>69034</v>
      </c>
      <c r="B639" s="2">
        <v>4283111002</v>
      </c>
      <c r="C639" s="4">
        <v>30</v>
      </c>
      <c r="D639" s="15"/>
      <c r="E639" s="6">
        <v>4</v>
      </c>
      <c r="F639" s="41">
        <v>21.6</v>
      </c>
      <c r="G639" s="41">
        <v>17.899999999999999</v>
      </c>
      <c r="H639" s="8">
        <v>2978</v>
      </c>
      <c r="I639" s="8">
        <v>1855</v>
      </c>
      <c r="J639" s="8">
        <v>9326</v>
      </c>
      <c r="K639" s="37">
        <v>2492</v>
      </c>
      <c r="L639" s="8">
        <v>2521</v>
      </c>
      <c r="M639" s="8">
        <f>H639/(F639*0.75)</f>
        <v>183.82716049382714</v>
      </c>
      <c r="N639" s="8">
        <f>I639/(F639*0.75)</f>
        <v>114.50617283950615</v>
      </c>
      <c r="O639" s="8">
        <f>J639/(F639*0.75)</f>
        <v>575.67901234567887</v>
      </c>
      <c r="P639" s="8">
        <f>K639/(F639*0.75)</f>
        <v>153.82716049382714</v>
      </c>
      <c r="Q639" s="8">
        <f>L639/(F639*0.75)</f>
        <v>155.61728395061726</v>
      </c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 ht="18.95" customHeight="1">
      <c r="A640" s="2">
        <v>69034</v>
      </c>
      <c r="B640" s="2">
        <v>4283112030</v>
      </c>
      <c r="C640" s="4">
        <v>34</v>
      </c>
      <c r="D640" s="15"/>
      <c r="E640" s="6">
        <v>4</v>
      </c>
      <c r="F640" s="41">
        <v>19.100000000000001</v>
      </c>
      <c r="G640" s="41">
        <v>19.100000000000001</v>
      </c>
      <c r="H640" s="8">
        <v>7941</v>
      </c>
      <c r="I640" s="8">
        <v>13158</v>
      </c>
      <c r="J640" s="8">
        <v>13399</v>
      </c>
      <c r="K640" s="37">
        <v>8844</v>
      </c>
      <c r="L640" s="8">
        <v>3363</v>
      </c>
      <c r="M640" s="8">
        <f>H640/(F640*0.75)</f>
        <v>554.3455497382198</v>
      </c>
      <c r="N640" s="8">
        <f>I640/(F640*0.75)</f>
        <v>918.53403141361252</v>
      </c>
      <c r="O640" s="8">
        <f>J640/(F640*0.75)</f>
        <v>935.35776614310635</v>
      </c>
      <c r="P640" s="8">
        <f>K640/(F640*0.75)</f>
        <v>617.38219895287955</v>
      </c>
      <c r="Q640" s="8">
        <f>L640/(F640*0.75)</f>
        <v>234.76439790575915</v>
      </c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 ht="18.95" customHeight="1">
      <c r="A641" s="2">
        <v>69034</v>
      </c>
      <c r="B641" s="2">
        <v>4283114020</v>
      </c>
      <c r="C641" s="4">
        <v>31</v>
      </c>
      <c r="D641" s="15"/>
      <c r="E641" s="6">
        <v>4</v>
      </c>
      <c r="F641" s="41">
        <v>129.80000000000001</v>
      </c>
      <c r="G641" s="41">
        <v>138.9</v>
      </c>
      <c r="H641" s="8">
        <v>77843</v>
      </c>
      <c r="I641" s="8">
        <v>151860</v>
      </c>
      <c r="J641" s="8">
        <v>186540</v>
      </c>
      <c r="K641" s="37">
        <v>123260</v>
      </c>
      <c r="L641" s="8">
        <v>79900</v>
      </c>
      <c r="M641" s="8">
        <f>H641/(F641*0.75)</f>
        <v>799.6199280945043</v>
      </c>
      <c r="N641" s="8">
        <f>I641/(F641*0.75)</f>
        <v>1559.9383667180275</v>
      </c>
      <c r="O641" s="8">
        <f>J641/(F641*0.75)</f>
        <v>1916.1787365177195</v>
      </c>
      <c r="P641" s="8">
        <f>K641/(F641*0.75)</f>
        <v>1266.1530559835644</v>
      </c>
      <c r="Q641" s="8">
        <f>L641/(F641*0.75)</f>
        <v>820.74987159732916</v>
      </c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 ht="18.95" customHeight="1">
      <c r="A642" s="2">
        <v>69034</v>
      </c>
      <c r="B642" s="2">
        <v>3290111001</v>
      </c>
      <c r="C642" s="4">
        <v>36</v>
      </c>
      <c r="D642" s="15"/>
      <c r="E642" s="6">
        <v>4</v>
      </c>
      <c r="F642" s="41">
        <v>10</v>
      </c>
      <c r="G642" s="41">
        <v>10</v>
      </c>
      <c r="H642" s="8">
        <v>1202</v>
      </c>
      <c r="I642" s="8">
        <v>2774</v>
      </c>
      <c r="J642" s="8">
        <v>2609</v>
      </c>
      <c r="K642" s="37">
        <v>1981</v>
      </c>
      <c r="L642" s="8">
        <v>1260</v>
      </c>
      <c r="M642" s="8">
        <f>H642/(F642*0.75)</f>
        <v>160.26666666666668</v>
      </c>
      <c r="N642" s="8">
        <f>I642/(F642*0.75)</f>
        <v>369.86666666666667</v>
      </c>
      <c r="O642" s="8">
        <f>J642/(F642*0.75)</f>
        <v>347.86666666666667</v>
      </c>
      <c r="P642" s="8">
        <f>K642/(F642*0.75)</f>
        <v>264.13333333333333</v>
      </c>
      <c r="Q642" s="8">
        <f>L642/(F642*0.75)</f>
        <v>168</v>
      </c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 ht="18.95" customHeight="1">
      <c r="A643" s="2">
        <v>69034</v>
      </c>
      <c r="B643" s="40">
        <v>3281711000</v>
      </c>
      <c r="C643" s="4">
        <v>36</v>
      </c>
      <c r="D643" s="15"/>
      <c r="E643" s="6">
        <v>4</v>
      </c>
      <c r="F643" s="41">
        <v>5</v>
      </c>
      <c r="G643" s="41">
        <v>5</v>
      </c>
      <c r="H643" s="8">
        <v>206</v>
      </c>
      <c r="I643" s="8">
        <v>308</v>
      </c>
      <c r="J643" s="8"/>
      <c r="K643" s="37"/>
      <c r="L643" s="8"/>
      <c r="M643" s="8">
        <f>H643/(F643*0.75)</f>
        <v>54.93333333333333</v>
      </c>
      <c r="N643" s="8">
        <f>I643/(F643*0.75)</f>
        <v>82.13333333333334</v>
      </c>
      <c r="O643" s="8">
        <f>J643/(F643*0.75)</f>
        <v>0</v>
      </c>
      <c r="P643" s="8">
        <f>K643/(F643*0.75)</f>
        <v>0</v>
      </c>
      <c r="Q643" s="8">
        <f>L643/(F643*0.75)</f>
        <v>0</v>
      </c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 ht="18.95" customHeight="1">
      <c r="A644" s="2">
        <v>69034</v>
      </c>
      <c r="B644" s="40">
        <v>3281711030</v>
      </c>
      <c r="C644" s="4">
        <v>34</v>
      </c>
      <c r="D644" s="15"/>
      <c r="E644" s="6">
        <v>4</v>
      </c>
      <c r="F644" s="41">
        <v>14.4</v>
      </c>
      <c r="G644" s="41">
        <v>14.4</v>
      </c>
      <c r="H644" s="8">
        <v>6882</v>
      </c>
      <c r="I644" s="8">
        <v>11510</v>
      </c>
      <c r="J644" s="8"/>
      <c r="K644" s="37"/>
      <c r="L644" s="8"/>
      <c r="M644" s="8">
        <f>H644/(F644*0.75)</f>
        <v>637.22222222222217</v>
      </c>
      <c r="N644" s="8">
        <f>I644/(F644*0.75)</f>
        <v>1065.7407407407406</v>
      </c>
      <c r="O644" s="8">
        <f>J644/(F644*0.75)</f>
        <v>0</v>
      </c>
      <c r="P644" s="8">
        <f>K644/(F644*0.75)</f>
        <v>0</v>
      </c>
      <c r="Q644" s="8">
        <f>L644/(F644*0.75)</f>
        <v>0</v>
      </c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 ht="18.95" customHeight="1">
      <c r="A645" s="2">
        <v>69034</v>
      </c>
      <c r="B645" s="2">
        <v>4291214031</v>
      </c>
      <c r="C645" s="14">
        <v>36</v>
      </c>
      <c r="D645" s="15">
        <v>86</v>
      </c>
      <c r="E645" s="6">
        <v>1</v>
      </c>
      <c r="F645" s="41">
        <v>10</v>
      </c>
      <c r="G645" s="41">
        <v>10</v>
      </c>
      <c r="H645" s="8">
        <v>1342</v>
      </c>
      <c r="I645" s="8">
        <v>2147</v>
      </c>
      <c r="J645" s="42">
        <v>2237</v>
      </c>
      <c r="K645" s="37">
        <v>1300</v>
      </c>
      <c r="L645" s="8">
        <v>1444</v>
      </c>
      <c r="M645" s="8">
        <f>H645/(F645*0.75)</f>
        <v>178.93333333333334</v>
      </c>
      <c r="N645" s="8">
        <f>I645/(F645*0.75)</f>
        <v>286.26666666666665</v>
      </c>
      <c r="O645" s="8">
        <f>J645/(F645*0.75)</f>
        <v>298.26666666666665</v>
      </c>
      <c r="P645" s="8">
        <f>K645/(F645*0.75)</f>
        <v>173.33333333333334</v>
      </c>
      <c r="Q645" s="8">
        <f>L645/(F645*0.75)</f>
        <v>192.53333333333333</v>
      </c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 ht="18.95" customHeight="1">
      <c r="A646" s="2">
        <v>69034</v>
      </c>
      <c r="B646" s="2">
        <v>3280611014</v>
      </c>
      <c r="C646" s="4">
        <v>34</v>
      </c>
      <c r="D646" s="15"/>
      <c r="E646" s="6">
        <v>4</v>
      </c>
      <c r="F646" s="41">
        <v>24.7</v>
      </c>
      <c r="G646" s="41">
        <v>24.1</v>
      </c>
      <c r="H646" s="8">
        <v>7845</v>
      </c>
      <c r="I646" s="8">
        <v>16458</v>
      </c>
      <c r="J646" s="8">
        <v>18789</v>
      </c>
      <c r="K646" s="37">
        <v>13106</v>
      </c>
      <c r="L646" s="8">
        <v>5382</v>
      </c>
      <c r="M646" s="8">
        <f>H646/(F646*0.75)</f>
        <v>423.48178137651826</v>
      </c>
      <c r="N646" s="8">
        <f>I646/(F646*0.75)</f>
        <v>888.42105263157896</v>
      </c>
      <c r="O646" s="8">
        <f>J646/(F646*0.75)</f>
        <v>1014.2510121457491</v>
      </c>
      <c r="P646" s="8">
        <f>K646/(F646*0.75)</f>
        <v>707.47638326585695</v>
      </c>
      <c r="Q646" s="8">
        <f>L646/(F646*0.75)</f>
        <v>290.5263157894737</v>
      </c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 ht="18.95" customHeight="1">
      <c r="A647" s="2">
        <v>69034</v>
      </c>
      <c r="B647" s="2">
        <v>4291311000</v>
      </c>
      <c r="C647" s="4">
        <v>36</v>
      </c>
      <c r="D647" s="15"/>
      <c r="E647" s="6">
        <v>4</v>
      </c>
      <c r="F647" s="41">
        <v>10</v>
      </c>
      <c r="G647" s="41">
        <v>10</v>
      </c>
      <c r="H647" s="8">
        <v>937</v>
      </c>
      <c r="I647" s="8">
        <v>1155</v>
      </c>
      <c r="J647" s="42">
        <v>1430</v>
      </c>
      <c r="K647" s="37">
        <v>952</v>
      </c>
      <c r="L647" s="8">
        <v>635</v>
      </c>
      <c r="M647" s="8">
        <f>H647/(F647*0.75)</f>
        <v>124.93333333333334</v>
      </c>
      <c r="N647" s="8">
        <f>I647/(F647*0.75)</f>
        <v>154</v>
      </c>
      <c r="O647" s="8">
        <f>J647/(F647*0.75)</f>
        <v>190.66666666666666</v>
      </c>
      <c r="P647" s="8">
        <f>K647/(F647*0.75)</f>
        <v>126.93333333333334</v>
      </c>
      <c r="Q647" s="8">
        <f>L647/(F647*0.75)</f>
        <v>84.666666666666671</v>
      </c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 ht="18.95" customHeight="1">
      <c r="A648" s="2">
        <v>69034</v>
      </c>
      <c r="B648" s="2">
        <v>4283212040</v>
      </c>
      <c r="C648" s="4">
        <v>36</v>
      </c>
      <c r="D648" s="15"/>
      <c r="E648" s="6">
        <v>4</v>
      </c>
      <c r="F648" s="41">
        <v>6</v>
      </c>
      <c r="G648" s="41">
        <v>6</v>
      </c>
      <c r="H648" s="8">
        <v>1346</v>
      </c>
      <c r="I648" s="8">
        <v>1494</v>
      </c>
      <c r="J648" s="42">
        <v>1542</v>
      </c>
      <c r="K648" s="37">
        <v>1294</v>
      </c>
      <c r="L648" s="8">
        <v>4973</v>
      </c>
      <c r="M648" s="8">
        <f>H648/(F648*0.75)</f>
        <v>299.11111111111109</v>
      </c>
      <c r="N648" s="8">
        <f>I648/(F648*0.75)</f>
        <v>332</v>
      </c>
      <c r="O648" s="8">
        <f>J648/(F648*0.75)</f>
        <v>342.66666666666669</v>
      </c>
      <c r="P648" s="8">
        <f>K648/(F648*0.75)</f>
        <v>287.55555555555554</v>
      </c>
      <c r="Q648" s="8">
        <f>L648/(F648*0.75)</f>
        <v>1105.1111111111111</v>
      </c>
      <c r="R648" s="17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 ht="18.95" customHeight="1">
      <c r="A649" s="2">
        <v>69034</v>
      </c>
      <c r="B649" s="2">
        <v>4291314010</v>
      </c>
      <c r="C649" s="4">
        <v>34</v>
      </c>
      <c r="D649" s="15"/>
      <c r="E649" s="6">
        <v>4</v>
      </c>
      <c r="F649" s="41">
        <v>148</v>
      </c>
      <c r="G649" s="41">
        <v>153.69999999999999</v>
      </c>
      <c r="H649" s="8">
        <v>100920</v>
      </c>
      <c r="I649" s="8">
        <v>170000</v>
      </c>
      <c r="J649" s="8">
        <v>202300</v>
      </c>
      <c r="K649" s="37">
        <v>96040</v>
      </c>
      <c r="L649" s="8">
        <v>69100</v>
      </c>
      <c r="M649" s="8">
        <f>H649/(F649*0.75)</f>
        <v>909.18918918918916</v>
      </c>
      <c r="N649" s="8">
        <f>I649/(F649*0.75)</f>
        <v>1531.5315315315315</v>
      </c>
      <c r="O649" s="8">
        <f>J649/(F649*0.75)</f>
        <v>1822.5225225225224</v>
      </c>
      <c r="P649" s="8">
        <f>K649/(F649*0.75)</f>
        <v>865.22522522522524</v>
      </c>
      <c r="Q649" s="8">
        <f>L649/(F649*0.75)</f>
        <v>622.52252252252254</v>
      </c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 ht="18.95" customHeight="1">
      <c r="A650" s="2">
        <v>69034</v>
      </c>
      <c r="B650" s="2">
        <v>4291314030</v>
      </c>
      <c r="C650" s="4">
        <v>34</v>
      </c>
      <c r="D650" s="15"/>
      <c r="E650" s="6">
        <v>4</v>
      </c>
      <c r="F650" s="41">
        <v>81.5</v>
      </c>
      <c r="G650" s="41">
        <v>85.9</v>
      </c>
      <c r="H650" s="8">
        <v>59234</v>
      </c>
      <c r="I650" s="8">
        <v>106560</v>
      </c>
      <c r="J650" s="8">
        <v>112240</v>
      </c>
      <c r="K650" s="37">
        <v>57440</v>
      </c>
      <c r="L650" s="8">
        <v>58240</v>
      </c>
      <c r="M650" s="8">
        <f>H650/(F650*0.75)</f>
        <v>969.06339468302656</v>
      </c>
      <c r="N650" s="8">
        <f>I650/(F650*0.75)</f>
        <v>1743.3128834355828</v>
      </c>
      <c r="O650" s="8">
        <f>J650/(F650*0.75)</f>
        <v>1836.2372188139059</v>
      </c>
      <c r="P650" s="8">
        <f>K650/(F650*0.75)</f>
        <v>939.71370143149284</v>
      </c>
      <c r="Q650" s="8">
        <f>L650/(F650*0.75)</f>
        <v>952.80163599182004</v>
      </c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 ht="18.95" customHeight="1">
      <c r="A651" s="2">
        <v>69034</v>
      </c>
      <c r="B651" s="2">
        <v>3280514000</v>
      </c>
      <c r="C651" s="4">
        <v>31</v>
      </c>
      <c r="D651" s="15"/>
      <c r="E651" s="6">
        <v>4</v>
      </c>
      <c r="F651" s="41">
        <v>101.9</v>
      </c>
      <c r="G651" s="41">
        <v>99.8</v>
      </c>
      <c r="H651" s="8">
        <v>67944</v>
      </c>
      <c r="I651" s="8">
        <v>79440</v>
      </c>
      <c r="J651" s="8">
        <v>111200</v>
      </c>
      <c r="K651" s="37">
        <v>77280</v>
      </c>
      <c r="L651" s="8">
        <v>48560</v>
      </c>
      <c r="M651" s="8">
        <f>H651/(F651*0.75)</f>
        <v>889.02845927379769</v>
      </c>
      <c r="N651" s="8">
        <f>I651/(F651*0.75)</f>
        <v>1039.4504416094207</v>
      </c>
      <c r="O651" s="8">
        <f>J651/(F651*0.75)</f>
        <v>1455.0212626758257</v>
      </c>
      <c r="P651" s="8">
        <f>K651/(F651*0.75)</f>
        <v>1011.1874386653581</v>
      </c>
      <c r="Q651" s="8">
        <f>L651/(F651*0.75)</f>
        <v>635.39417729800448</v>
      </c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 ht="18.95" customHeight="1">
      <c r="A652" s="2">
        <v>69170</v>
      </c>
      <c r="B652" s="2">
        <v>10301113000</v>
      </c>
      <c r="C652" s="4">
        <v>37</v>
      </c>
      <c r="D652" s="15"/>
      <c r="E652" s="6">
        <v>4</v>
      </c>
      <c r="F652" s="41">
        <v>80.5</v>
      </c>
      <c r="G652" s="41">
        <v>86.9</v>
      </c>
      <c r="H652" s="8">
        <v>34480</v>
      </c>
      <c r="I652" s="8">
        <v>34160</v>
      </c>
      <c r="J652" s="8">
        <v>76800</v>
      </c>
      <c r="K652" s="37">
        <v>48720</v>
      </c>
      <c r="L652" s="8">
        <v>54800</v>
      </c>
      <c r="M652" s="8">
        <f>H652/(F652*0.75)</f>
        <v>571.09730848861284</v>
      </c>
      <c r="N652" s="8">
        <f>I652/(F652*0.75)</f>
        <v>565.79710144927537</v>
      </c>
      <c r="O652" s="8">
        <f>J652/(F652*0.75)</f>
        <v>1272.0496894409937</v>
      </c>
      <c r="P652" s="8">
        <f>K652/(F652*0.75)</f>
        <v>806.95652173913038</v>
      </c>
      <c r="Q652" s="8">
        <f>L652/(F652*0.75)</f>
        <v>907.66045548654245</v>
      </c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 ht="18.95" customHeight="1">
      <c r="A653" s="2">
        <v>69024</v>
      </c>
      <c r="B653" s="2">
        <v>2320411001</v>
      </c>
      <c r="C653" s="4">
        <v>34</v>
      </c>
      <c r="D653" s="5"/>
      <c r="E653" s="6">
        <v>4</v>
      </c>
      <c r="F653" s="41">
        <v>31.5</v>
      </c>
      <c r="G653" s="41">
        <v>32.1</v>
      </c>
      <c r="H653" s="8">
        <v>19222</v>
      </c>
      <c r="I653" s="8">
        <v>7857</v>
      </c>
      <c r="J653" s="8">
        <v>29266</v>
      </c>
      <c r="K653" s="37">
        <v>14676</v>
      </c>
      <c r="L653" s="8">
        <v>14702</v>
      </c>
      <c r="M653" s="8">
        <f>H653/(F653*0.75)</f>
        <v>813.62962962962968</v>
      </c>
      <c r="N653" s="8">
        <f>I653/(F653*0.75)</f>
        <v>332.57142857142856</v>
      </c>
      <c r="O653" s="8">
        <f>J653/(F653*0.75)</f>
        <v>1238.7724867724867</v>
      </c>
      <c r="P653" s="8">
        <f>K653/(F653*0.75)</f>
        <v>621.20634920634916</v>
      </c>
      <c r="Q653" s="8">
        <f>L653/(F653*0.75)</f>
        <v>622.30687830687827</v>
      </c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 ht="18.95" customHeight="1">
      <c r="A654" s="2">
        <v>69024</v>
      </c>
      <c r="B654" s="2">
        <v>3313012015</v>
      </c>
      <c r="C654" s="4">
        <v>31</v>
      </c>
      <c r="D654" s="15"/>
      <c r="E654" s="6">
        <v>4</v>
      </c>
      <c r="F654" s="41">
        <v>20.9</v>
      </c>
      <c r="G654" s="41">
        <v>23.6</v>
      </c>
      <c r="H654" s="8">
        <v>4605</v>
      </c>
      <c r="I654" s="8">
        <v>16292</v>
      </c>
      <c r="J654" s="8">
        <v>1231</v>
      </c>
      <c r="K654" s="37">
        <v>10400</v>
      </c>
      <c r="L654" s="8">
        <v>8096</v>
      </c>
      <c r="M654" s="8">
        <f>H654/(F654*0.75)</f>
        <v>293.77990430622009</v>
      </c>
      <c r="N654" s="8">
        <f>I654/(F654*0.75)</f>
        <v>1039.3620414673046</v>
      </c>
      <c r="O654" s="8">
        <f>J654/(F654*0.75)</f>
        <v>78.532695374800639</v>
      </c>
      <c r="P654" s="8">
        <f>K654/(F654*0.75)</f>
        <v>663.47687400318989</v>
      </c>
      <c r="Q654" s="8">
        <f>L654/(F654*0.75)</f>
        <v>516.49122807017545</v>
      </c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 ht="18.95" customHeight="1">
      <c r="A655" s="2">
        <v>69024</v>
      </c>
      <c r="B655" s="2">
        <v>3313011002</v>
      </c>
      <c r="C655" s="4">
        <v>34</v>
      </c>
      <c r="D655" s="15"/>
      <c r="E655" s="6">
        <v>4</v>
      </c>
      <c r="F655" s="41">
        <v>56.8</v>
      </c>
      <c r="G655" s="41">
        <v>57.5</v>
      </c>
      <c r="H655" s="8">
        <v>23875</v>
      </c>
      <c r="I655" s="8">
        <v>10396</v>
      </c>
      <c r="J655" s="8">
        <v>51418</v>
      </c>
      <c r="K655" s="37">
        <v>6930</v>
      </c>
      <c r="L655" s="8">
        <v>12999</v>
      </c>
      <c r="M655" s="8">
        <f>H655/(F655*0.75)</f>
        <v>560.44600938967142</v>
      </c>
      <c r="N655" s="8">
        <f>I655/(F655*0.75)</f>
        <v>244.03755868544604</v>
      </c>
      <c r="O655" s="8">
        <f>J655/(F655*0.75)</f>
        <v>1206.9953051643195</v>
      </c>
      <c r="P655" s="8">
        <f>K655/(F655*0.75)</f>
        <v>162.67605633802819</v>
      </c>
      <c r="Q655" s="8">
        <f>L655/(F655*0.75)</f>
        <v>305.14084507042259</v>
      </c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 ht="18.95" customHeight="1">
      <c r="A656" s="2">
        <v>69024</v>
      </c>
      <c r="B656" s="2">
        <v>3313012013</v>
      </c>
      <c r="C656" s="4">
        <v>36</v>
      </c>
      <c r="D656" s="15"/>
      <c r="E656" s="6">
        <v>4</v>
      </c>
      <c r="F656" s="41">
        <v>13.6</v>
      </c>
      <c r="G656" s="41">
        <v>13.6</v>
      </c>
      <c r="H656" s="8">
        <v>6252</v>
      </c>
      <c r="I656" s="8">
        <v>9667</v>
      </c>
      <c r="J656" s="8">
        <v>9434</v>
      </c>
      <c r="K656" s="37">
        <v>6746</v>
      </c>
      <c r="L656" s="8">
        <v>4686</v>
      </c>
      <c r="M656" s="8">
        <f>H656/(F656*0.75)</f>
        <v>612.94117647058829</v>
      </c>
      <c r="N656" s="8">
        <f>I656/(F656*0.75)</f>
        <v>947.7450980392158</v>
      </c>
      <c r="O656" s="8">
        <f>J656/(F656*0.75)</f>
        <v>924.90196078431381</v>
      </c>
      <c r="P656" s="8">
        <f>K656/(F656*0.75)</f>
        <v>661.37254901960785</v>
      </c>
      <c r="Q656" s="8">
        <f>L656/(F656*0.75)</f>
        <v>459.41176470588238</v>
      </c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 ht="18.95" customHeight="1">
      <c r="A657" s="2">
        <v>69028</v>
      </c>
      <c r="B657" s="2">
        <v>7251414040</v>
      </c>
      <c r="C657" s="4">
        <v>36</v>
      </c>
      <c r="D657" s="15"/>
      <c r="E657" s="6">
        <v>4</v>
      </c>
      <c r="F657" s="41">
        <v>5</v>
      </c>
      <c r="G657" s="41">
        <v>5</v>
      </c>
      <c r="H657" s="8">
        <v>1075</v>
      </c>
      <c r="I657" s="8">
        <v>1076</v>
      </c>
      <c r="J657" s="42">
        <v>246</v>
      </c>
      <c r="K657" s="37">
        <v>341</v>
      </c>
      <c r="L657" s="8">
        <v>382</v>
      </c>
      <c r="M657" s="8">
        <f>H657/(F657*0.75)</f>
        <v>286.66666666666669</v>
      </c>
      <c r="N657" s="8">
        <f>I657/(F657*0.75)</f>
        <v>286.93333333333334</v>
      </c>
      <c r="O657" s="8">
        <f>J657/(F657*0.75)</f>
        <v>65.599999999999994</v>
      </c>
      <c r="P657" s="8">
        <f>K657/(F657*0.75)</f>
        <v>90.933333333333337</v>
      </c>
      <c r="Q657" s="8">
        <f>L657/(F657*0.75)</f>
        <v>101.86666666666666</v>
      </c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 ht="18.95" customHeight="1">
      <c r="A658" s="2">
        <v>69130</v>
      </c>
      <c r="B658" s="2">
        <v>7241713000</v>
      </c>
      <c r="C658" s="4">
        <v>32</v>
      </c>
      <c r="D658" s="5"/>
      <c r="E658" s="6">
        <v>4</v>
      </c>
      <c r="F658" s="41">
        <v>106.2</v>
      </c>
      <c r="G658" s="41">
        <v>101.9</v>
      </c>
      <c r="H658" s="8">
        <v>48480</v>
      </c>
      <c r="I658" s="8">
        <v>61920</v>
      </c>
      <c r="J658" s="8">
        <v>62880</v>
      </c>
      <c r="K658" s="37">
        <v>40880</v>
      </c>
      <c r="L658" s="8">
        <v>30000</v>
      </c>
      <c r="M658" s="8">
        <f>H658/(F658*0.75)</f>
        <v>608.66290018832387</v>
      </c>
      <c r="N658" s="8">
        <f>I658/(F658*0.75)</f>
        <v>777.40112994350272</v>
      </c>
      <c r="O658" s="8">
        <f>J658/(F658*0.75)</f>
        <v>789.45386064030129</v>
      </c>
      <c r="P658" s="8">
        <f>K658/(F658*0.75)</f>
        <v>513.24544883866918</v>
      </c>
      <c r="Q658" s="8">
        <f>L658/(F658*0.75)</f>
        <v>376.64783427495291</v>
      </c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 ht="18.95" customHeight="1">
      <c r="A659" s="2">
        <v>69001</v>
      </c>
      <c r="B659" s="40">
        <v>5292512000</v>
      </c>
      <c r="C659" s="4">
        <v>32</v>
      </c>
      <c r="D659" s="5"/>
      <c r="E659" s="6">
        <v>4</v>
      </c>
      <c r="F659" s="41">
        <v>125.5</v>
      </c>
      <c r="G659" s="41">
        <v>125</v>
      </c>
      <c r="H659" s="8">
        <v>58080</v>
      </c>
      <c r="I659" s="8"/>
      <c r="J659" s="8"/>
      <c r="K659" s="37"/>
      <c r="L659" s="8"/>
      <c r="M659" s="8">
        <f>H659/(F659*0.75)</f>
        <v>617.05179282868528</v>
      </c>
      <c r="N659" s="8">
        <f>I659/(F659*0.75)</f>
        <v>0</v>
      </c>
      <c r="O659" s="8">
        <f>J659/(F659*0.75)</f>
        <v>0</v>
      </c>
      <c r="P659" s="8">
        <f>K659/(F659*0.75)</f>
        <v>0</v>
      </c>
      <c r="Q659" s="8">
        <f>L659/(F659*0.75)</f>
        <v>0</v>
      </c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 ht="18.95" customHeight="1">
      <c r="A660" s="2">
        <v>69001</v>
      </c>
      <c r="B660" s="40">
        <v>5292514000</v>
      </c>
      <c r="C660" s="4">
        <v>32</v>
      </c>
      <c r="D660" s="5"/>
      <c r="E660" s="6">
        <v>4</v>
      </c>
      <c r="F660" s="41">
        <v>151.30000000000001</v>
      </c>
      <c r="G660" s="41">
        <v>200</v>
      </c>
      <c r="H660" s="8">
        <v>102747</v>
      </c>
      <c r="I660" s="8"/>
      <c r="J660" s="8"/>
      <c r="K660" s="37"/>
      <c r="L660" s="8"/>
      <c r="M660" s="8">
        <f>H660/(F660*0.75)</f>
        <v>905.45935228023791</v>
      </c>
      <c r="N660" s="8">
        <f>I660/(F660*0.75)</f>
        <v>0</v>
      </c>
      <c r="O660" s="8">
        <f>J660/(F660*0.75)</f>
        <v>0</v>
      </c>
      <c r="P660" s="8">
        <f>K660/(F660*0.75)</f>
        <v>0</v>
      </c>
      <c r="Q660" s="8">
        <f>L660/(F660*0.75)</f>
        <v>0</v>
      </c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 ht="18.95" customHeight="1">
      <c r="A661" s="2">
        <v>69001</v>
      </c>
      <c r="B661" s="2">
        <v>4290911030</v>
      </c>
      <c r="C661" s="4">
        <v>34</v>
      </c>
      <c r="D661" s="15"/>
      <c r="E661" s="6">
        <v>4</v>
      </c>
      <c r="F661" s="41">
        <v>57.5</v>
      </c>
      <c r="G661" s="41">
        <v>57.5</v>
      </c>
      <c r="H661" s="8">
        <v>32001</v>
      </c>
      <c r="I661" s="8">
        <v>38251</v>
      </c>
      <c r="J661" s="8">
        <v>61891</v>
      </c>
      <c r="K661" s="37">
        <v>34252</v>
      </c>
      <c r="L661" s="8">
        <v>27800</v>
      </c>
      <c r="M661" s="8">
        <f>H661/(F661*0.75)</f>
        <v>742.05217391304348</v>
      </c>
      <c r="N661" s="8">
        <f>I661/(F661*0.75)</f>
        <v>886.97971014492748</v>
      </c>
      <c r="O661" s="8">
        <f>J661/(F661*0.75)</f>
        <v>1435.1536231884058</v>
      </c>
      <c r="P661" s="8">
        <f>K661/(F661*0.75)</f>
        <v>794.24927536231883</v>
      </c>
      <c r="Q661" s="8">
        <f>L661/(F661*0.75)</f>
        <v>644.63768115942025</v>
      </c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 ht="18.95" customHeight="1">
      <c r="A662" s="2">
        <v>69001</v>
      </c>
      <c r="B662" s="2">
        <v>4291514001</v>
      </c>
      <c r="C662" s="4">
        <v>36</v>
      </c>
      <c r="D662" s="15"/>
      <c r="E662" s="6">
        <v>4</v>
      </c>
      <c r="F662" s="41">
        <v>7</v>
      </c>
      <c r="G662" s="41">
        <v>7</v>
      </c>
      <c r="H662" s="8">
        <v>1989</v>
      </c>
      <c r="I662" s="8">
        <v>1700</v>
      </c>
      <c r="J662" s="42">
        <v>1538</v>
      </c>
      <c r="K662" s="37">
        <v>1468</v>
      </c>
      <c r="L662" s="8">
        <v>1064</v>
      </c>
      <c r="M662" s="8">
        <f>H662/(F662*0.75)</f>
        <v>378.85714285714283</v>
      </c>
      <c r="N662" s="8">
        <f>I662/(F662*0.75)</f>
        <v>323.8095238095238</v>
      </c>
      <c r="O662" s="8">
        <f>J662/(F662*0.75)</f>
        <v>292.95238095238096</v>
      </c>
      <c r="P662" s="8">
        <f>K662/(F662*0.75)</f>
        <v>279.61904761904759</v>
      </c>
      <c r="Q662" s="8">
        <f>L662/(F662*0.75)</f>
        <v>202.66666666666666</v>
      </c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 ht="18.95" customHeight="1">
      <c r="A663" s="2">
        <v>69001</v>
      </c>
      <c r="B663" s="2">
        <v>4290912003</v>
      </c>
      <c r="C663" s="14">
        <v>30</v>
      </c>
      <c r="D663" s="15">
        <v>80</v>
      </c>
      <c r="E663" s="6">
        <v>1</v>
      </c>
      <c r="F663" s="41">
        <v>10</v>
      </c>
      <c r="G663" s="41">
        <v>10</v>
      </c>
      <c r="H663" s="8">
        <v>2220</v>
      </c>
      <c r="I663" s="8">
        <v>0</v>
      </c>
      <c r="J663" s="8">
        <v>0</v>
      </c>
      <c r="K663" s="37">
        <v>0</v>
      </c>
      <c r="L663" s="8">
        <v>26</v>
      </c>
      <c r="M663" s="8">
        <f>H663/(F663*0.75)</f>
        <v>296</v>
      </c>
      <c r="N663" s="8">
        <f>I663/(F663*0.75)</f>
        <v>0</v>
      </c>
      <c r="O663" s="8">
        <f>J663/(F663*0.75)</f>
        <v>0</v>
      </c>
      <c r="P663" s="8">
        <f>K663/(F663*0.75)</f>
        <v>0</v>
      </c>
      <c r="Q663" s="8">
        <f>L663/(F663*0.75)</f>
        <v>3.4666666666666668</v>
      </c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 ht="18.95" customHeight="1">
      <c r="A664" s="2">
        <v>69001</v>
      </c>
      <c r="B664" s="2">
        <v>4290912002</v>
      </c>
      <c r="C664" s="4">
        <v>36</v>
      </c>
      <c r="D664" s="15"/>
      <c r="E664" s="6">
        <v>4</v>
      </c>
      <c r="F664" s="41">
        <v>5</v>
      </c>
      <c r="G664" s="41">
        <v>5</v>
      </c>
      <c r="H664" s="8">
        <v>2157</v>
      </c>
      <c r="I664" s="8">
        <v>3100</v>
      </c>
      <c r="J664" s="42">
        <v>3120</v>
      </c>
      <c r="K664" s="37">
        <v>1001</v>
      </c>
      <c r="L664" s="8">
        <v>552</v>
      </c>
      <c r="M664" s="8">
        <f>H664/(F664*0.75)</f>
        <v>575.20000000000005</v>
      </c>
      <c r="N664" s="8">
        <f>I664/(F664*0.75)</f>
        <v>826.66666666666663</v>
      </c>
      <c r="O664" s="8">
        <f>J664/(F664*0.75)</f>
        <v>832</v>
      </c>
      <c r="P664" s="8">
        <f>K664/(F664*0.75)</f>
        <v>266.93333333333334</v>
      </c>
      <c r="Q664" s="8">
        <f>L664/(F664*0.75)</f>
        <v>147.19999999999999</v>
      </c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 ht="18.95" customHeight="1">
      <c r="A665" s="2">
        <v>69001</v>
      </c>
      <c r="B665" s="2">
        <v>4291511040</v>
      </c>
      <c r="C665" s="4">
        <v>34</v>
      </c>
      <c r="D665" s="15"/>
      <c r="E665" s="6">
        <v>4</v>
      </c>
      <c r="F665" s="41">
        <v>59.8</v>
      </c>
      <c r="G665" s="41">
        <v>60</v>
      </c>
      <c r="H665" s="8">
        <v>31560</v>
      </c>
      <c r="I665" s="8">
        <v>75404</v>
      </c>
      <c r="J665" s="8">
        <v>55082</v>
      </c>
      <c r="K665" s="37">
        <v>38175</v>
      </c>
      <c r="L665" s="8">
        <v>34331</v>
      </c>
      <c r="M665" s="8">
        <f>H665/(F665*0.75)</f>
        <v>703.67892976588632</v>
      </c>
      <c r="N665" s="8">
        <f>I665/(F665*0.75)</f>
        <v>1681.2486064659979</v>
      </c>
      <c r="O665" s="8">
        <f>J665/(F665*0.75)</f>
        <v>1228.1382385730212</v>
      </c>
      <c r="P665" s="8">
        <f>K665/(F665*0.75)</f>
        <v>851.17056856187298</v>
      </c>
      <c r="Q665" s="8">
        <f>L665/(F665*0.75)</f>
        <v>765.4626532887404</v>
      </c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 ht="18.95" customHeight="1">
      <c r="A666" s="2">
        <v>69001</v>
      </c>
      <c r="B666" s="2">
        <v>4292214001</v>
      </c>
      <c r="C666" s="4">
        <v>31</v>
      </c>
      <c r="D666" s="15"/>
      <c r="E666" s="6">
        <v>4</v>
      </c>
      <c r="F666" s="41">
        <v>76</v>
      </c>
      <c r="G666" s="41">
        <v>76</v>
      </c>
      <c r="H666" s="8">
        <v>33632</v>
      </c>
      <c r="I666" s="8">
        <v>41423</v>
      </c>
      <c r="J666" s="8">
        <v>84752</v>
      </c>
      <c r="K666" s="37">
        <v>54831</v>
      </c>
      <c r="L666" s="8">
        <v>33164</v>
      </c>
      <c r="M666" s="8">
        <f>H666/(F666*0.75)</f>
        <v>590.03508771929819</v>
      </c>
      <c r="N666" s="8">
        <f>I666/(F666*0.75)</f>
        <v>726.71929824561403</v>
      </c>
      <c r="O666" s="8">
        <f>J666/(F666*0.75)</f>
        <v>1486.8771929824561</v>
      </c>
      <c r="P666" s="8">
        <f>K666/(F666*0.75)</f>
        <v>961.9473684210526</v>
      </c>
      <c r="Q666" s="8">
        <f>L666/(F666*0.75)</f>
        <v>581.82456140350882</v>
      </c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 ht="18.95" customHeight="1">
      <c r="A667" s="2">
        <v>69001</v>
      </c>
      <c r="B667" s="2">
        <v>4293614010</v>
      </c>
      <c r="C667" s="4">
        <v>33</v>
      </c>
      <c r="D667" s="15"/>
      <c r="E667" s="6">
        <v>4</v>
      </c>
      <c r="F667" s="41">
        <v>40.799999999999997</v>
      </c>
      <c r="G667" s="41">
        <v>40.799999999999997</v>
      </c>
      <c r="H667" s="8">
        <v>0</v>
      </c>
      <c r="I667" s="36"/>
      <c r="J667" s="36"/>
      <c r="K667" s="38"/>
      <c r="L667" s="8">
        <v>28867</v>
      </c>
      <c r="M667" s="8">
        <f>H667/(F667*0.75)</f>
        <v>0</v>
      </c>
      <c r="N667" s="8">
        <f>I667/(F667*0.75)</f>
        <v>0</v>
      </c>
      <c r="O667" s="8">
        <f>J667/(F667*0.75)</f>
        <v>0</v>
      </c>
      <c r="P667" s="8">
        <f>K667/(F667*0.75)</f>
        <v>0</v>
      </c>
      <c r="Q667" s="8">
        <f>L667/(F667*0.75)</f>
        <v>943.36601307189551</v>
      </c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 ht="18.95" customHeight="1">
      <c r="A668" s="2">
        <v>69001</v>
      </c>
      <c r="B668" s="2">
        <v>4292612001</v>
      </c>
      <c r="C668" s="4">
        <v>32</v>
      </c>
      <c r="D668" s="15"/>
      <c r="E668" s="6">
        <v>4</v>
      </c>
      <c r="F668" s="41">
        <v>33.799999999999997</v>
      </c>
      <c r="G668" s="41">
        <v>34.799999999999997</v>
      </c>
      <c r="H668" s="8">
        <v>10701</v>
      </c>
      <c r="I668" s="8">
        <v>6634</v>
      </c>
      <c r="J668" s="8">
        <v>27840</v>
      </c>
      <c r="K668" s="37">
        <v>15998</v>
      </c>
      <c r="L668" s="8">
        <v>14127</v>
      </c>
      <c r="M668" s="8">
        <f>H668/(F668*0.75)</f>
        <v>422.13017751479293</v>
      </c>
      <c r="N668" s="8">
        <f>I668/(F668*0.75)</f>
        <v>261.69625246548327</v>
      </c>
      <c r="O668" s="8">
        <f>J668/(F668*0.75)</f>
        <v>1098.2248520710059</v>
      </c>
      <c r="P668" s="8">
        <f>K668/(F668*0.75)</f>
        <v>631.08481262327416</v>
      </c>
      <c r="Q668" s="8">
        <f>L668/(F668*0.75)</f>
        <v>557.27810650887579</v>
      </c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 ht="18.95" customHeight="1">
      <c r="A669" s="2">
        <v>69001</v>
      </c>
      <c r="B669" s="2">
        <v>4292611002</v>
      </c>
      <c r="C669" s="4">
        <v>32</v>
      </c>
      <c r="D669" s="15"/>
      <c r="E669" s="6">
        <v>4</v>
      </c>
      <c r="F669" s="41">
        <v>24.7</v>
      </c>
      <c r="G669" s="41">
        <v>24.7</v>
      </c>
      <c r="H669" s="8">
        <v>10919</v>
      </c>
      <c r="I669" s="8">
        <v>8662</v>
      </c>
      <c r="J669" s="8">
        <v>17142</v>
      </c>
      <c r="K669" s="37">
        <v>8894</v>
      </c>
      <c r="L669" s="8">
        <v>6324</v>
      </c>
      <c r="M669" s="8">
        <f>H669/(F669*0.75)</f>
        <v>589.41970310391366</v>
      </c>
      <c r="N669" s="8">
        <f>I669/(F669*0.75)</f>
        <v>467.58434547908234</v>
      </c>
      <c r="O669" s="8">
        <f>J669/(F669*0.75)</f>
        <v>925.34412955465598</v>
      </c>
      <c r="P669" s="8">
        <f>K669/(F669*0.75)</f>
        <v>480.10796221322539</v>
      </c>
      <c r="Q669" s="8">
        <f>L669/(F669*0.75)</f>
        <v>341.37651821862352</v>
      </c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 ht="18.95" customHeight="1">
      <c r="A670" s="2">
        <v>69001</v>
      </c>
      <c r="B670" s="2">
        <v>4292214020</v>
      </c>
      <c r="C670" s="4">
        <v>36</v>
      </c>
      <c r="D670" s="15"/>
      <c r="E670" s="6">
        <v>4</v>
      </c>
      <c r="F670" s="41">
        <v>5</v>
      </c>
      <c r="G670" s="41">
        <v>5</v>
      </c>
      <c r="H670" s="8">
        <v>173</v>
      </c>
      <c r="I670" s="8">
        <v>207</v>
      </c>
      <c r="J670" s="42">
        <v>191</v>
      </c>
      <c r="K670" s="37">
        <v>130</v>
      </c>
      <c r="L670" s="8"/>
      <c r="M670" s="8">
        <f>H670/(F670*0.75)</f>
        <v>46.133333333333333</v>
      </c>
      <c r="N670" s="8">
        <f>I670/(F670*0.75)</f>
        <v>55.2</v>
      </c>
      <c r="O670" s="8">
        <f>J670/(F670*0.75)</f>
        <v>50.93333333333333</v>
      </c>
      <c r="P670" s="8">
        <f>K670/(F670*0.75)</f>
        <v>34.666666666666664</v>
      </c>
      <c r="Q670" s="8">
        <f>L670/(F670*0.75)</f>
        <v>0</v>
      </c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 ht="18.95" customHeight="1">
      <c r="A671" s="2">
        <v>69001</v>
      </c>
      <c r="B671" s="2">
        <v>3291514040</v>
      </c>
      <c r="C671" s="4">
        <v>34</v>
      </c>
      <c r="D671" s="15"/>
      <c r="E671" s="6">
        <v>4</v>
      </c>
      <c r="F671" s="41">
        <v>63.4</v>
      </c>
      <c r="G671" s="41">
        <v>59.9</v>
      </c>
      <c r="H671" s="8">
        <v>55285</v>
      </c>
      <c r="I671" s="8">
        <v>55253</v>
      </c>
      <c r="J671" s="8">
        <v>88896</v>
      </c>
      <c r="K671" s="37">
        <v>47103</v>
      </c>
      <c r="L671" s="8">
        <v>31505</v>
      </c>
      <c r="M671" s="8">
        <f>H671/(F671*0.75)</f>
        <v>1162.67087276551</v>
      </c>
      <c r="N671" s="8">
        <f>I671/(F671*0.75)</f>
        <v>1161.9978969505785</v>
      </c>
      <c r="O671" s="8">
        <f>J671/(F671*0.75)</f>
        <v>1869.5268138801264</v>
      </c>
      <c r="P671" s="8">
        <f>K671/(F671*0.75)</f>
        <v>990.59936908517352</v>
      </c>
      <c r="Q671" s="8">
        <f>L671/(F671*0.75)</f>
        <v>662.56572029442691</v>
      </c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 ht="18.95" customHeight="1">
      <c r="A672" s="2">
        <v>69001</v>
      </c>
      <c r="B672" s="2">
        <v>3292314001</v>
      </c>
      <c r="C672" s="4">
        <v>34</v>
      </c>
      <c r="D672" s="15"/>
      <c r="E672" s="6">
        <v>4</v>
      </c>
      <c r="F672" s="41">
        <v>40.200000000000003</v>
      </c>
      <c r="G672" s="41">
        <v>44.5</v>
      </c>
      <c r="H672" s="8">
        <v>33737</v>
      </c>
      <c r="I672" s="8">
        <v>43365</v>
      </c>
      <c r="J672" s="8">
        <v>33944</v>
      </c>
      <c r="K672" s="37">
        <v>27680</v>
      </c>
      <c r="L672" s="8">
        <v>21032</v>
      </c>
      <c r="M672" s="8">
        <f>H672/(F672*0.75)</f>
        <v>1118.9718076285239</v>
      </c>
      <c r="N672" s="8">
        <f>I672/(F672*0.75)</f>
        <v>1438.3084577114428</v>
      </c>
      <c r="O672" s="8">
        <f>J672/(F672*0.75)</f>
        <v>1125.837479270315</v>
      </c>
      <c r="P672" s="8">
        <f>K672/(F672*0.75)</f>
        <v>918.07628524046424</v>
      </c>
      <c r="Q672" s="8">
        <f>L672/(F672*0.75)</f>
        <v>697.57877280265336</v>
      </c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 ht="18.95" customHeight="1">
      <c r="A673" s="2">
        <v>69001</v>
      </c>
      <c r="B673" s="2">
        <v>3291511001</v>
      </c>
      <c r="C673" s="4">
        <v>34</v>
      </c>
      <c r="D673" s="15"/>
      <c r="E673" s="6">
        <v>4</v>
      </c>
      <c r="F673" s="41">
        <v>18.5</v>
      </c>
      <c r="G673" s="41">
        <v>19.8</v>
      </c>
      <c r="H673" s="8">
        <v>17944</v>
      </c>
      <c r="I673" s="8">
        <v>17989</v>
      </c>
      <c r="J673" s="8">
        <v>30230</v>
      </c>
      <c r="K673" s="37">
        <v>15170</v>
      </c>
      <c r="L673" s="8">
        <v>9397</v>
      </c>
      <c r="M673" s="8">
        <f>H673/(F673*0.75)</f>
        <v>1293.2612612612613</v>
      </c>
      <c r="N673" s="8">
        <f>I673/(F673*0.75)</f>
        <v>1296.5045045045044</v>
      </c>
      <c r="O673" s="8">
        <f>J673/(F673*0.75)</f>
        <v>2178.7387387387389</v>
      </c>
      <c r="P673" s="8">
        <f>K673/(F673*0.75)</f>
        <v>1093.3333333333333</v>
      </c>
      <c r="Q673" s="8">
        <f>L673/(F673*0.75)</f>
        <v>677.26126126126121</v>
      </c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 ht="18.95" customHeight="1">
      <c r="A674" s="2">
        <v>69001</v>
      </c>
      <c r="B674" s="2">
        <v>3291511040</v>
      </c>
      <c r="C674" s="4">
        <v>34</v>
      </c>
      <c r="D674" s="15"/>
      <c r="E674" s="6">
        <v>4</v>
      </c>
      <c r="F674" s="41">
        <v>43.3</v>
      </c>
      <c r="G674" s="41">
        <v>41.4</v>
      </c>
      <c r="H674" s="8">
        <v>29840</v>
      </c>
      <c r="I674" s="8">
        <v>7324</v>
      </c>
      <c r="J674" s="8">
        <v>53727</v>
      </c>
      <c r="K674" s="37">
        <v>25183</v>
      </c>
      <c r="L674" s="8">
        <v>1567</v>
      </c>
      <c r="M674" s="8">
        <f>H674/(F674*0.75)</f>
        <v>918.86066204772919</v>
      </c>
      <c r="N674" s="8">
        <f>I674/(F674*0.75)</f>
        <v>225.52732871439574</v>
      </c>
      <c r="O674" s="8">
        <f>J674/(F674*0.75)</f>
        <v>1654.4110854503467</v>
      </c>
      <c r="P674" s="8">
        <f>K674/(F674*0.75)</f>
        <v>775.45804464973071</v>
      </c>
      <c r="Q674" s="8">
        <f>L674/(F674*0.75)</f>
        <v>48.252501924557357</v>
      </c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 ht="18.95" customHeight="1">
      <c r="A675" s="2">
        <v>69001</v>
      </c>
      <c r="B675" s="40">
        <v>3291413000</v>
      </c>
      <c r="C675" s="4">
        <v>34</v>
      </c>
      <c r="D675" s="15"/>
      <c r="E675" s="6">
        <v>4</v>
      </c>
      <c r="F675" s="41">
        <v>19</v>
      </c>
      <c r="G675" s="41">
        <v>40</v>
      </c>
      <c r="H675" s="8">
        <v>13959</v>
      </c>
      <c r="I675" s="8"/>
      <c r="J675" s="8"/>
      <c r="K675" s="37"/>
      <c r="L675" s="8"/>
      <c r="M675" s="8"/>
      <c r="N675" s="8"/>
      <c r="O675" s="8"/>
      <c r="P675" s="8"/>
      <c r="Q675" s="8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 ht="18.95" customHeight="1">
      <c r="A676" s="2">
        <v>69001</v>
      </c>
      <c r="B676" s="2">
        <v>3291112030</v>
      </c>
      <c r="C676" s="4">
        <v>34</v>
      </c>
      <c r="D676" s="15"/>
      <c r="E676" s="6">
        <v>4</v>
      </c>
      <c r="F676" s="41">
        <v>32.1</v>
      </c>
      <c r="G676" s="41">
        <v>32.1</v>
      </c>
      <c r="H676" s="8">
        <v>29546</v>
      </c>
      <c r="I676" s="8">
        <v>27454</v>
      </c>
      <c r="J676" s="42">
        <v>51411</v>
      </c>
      <c r="K676" s="37">
        <v>24625</v>
      </c>
      <c r="L676" s="8">
        <v>14238</v>
      </c>
      <c r="M676" s="8">
        <f>H676/(F676*0.75)</f>
        <v>1227.2481827622014</v>
      </c>
      <c r="N676" s="8">
        <f>I676/(F676*0.75)</f>
        <v>1140.3530633437174</v>
      </c>
      <c r="O676" s="8">
        <f>J676/(F676*0.75)</f>
        <v>2135.4517133956383</v>
      </c>
      <c r="P676" s="8">
        <f>K676/(F676*0.75)</f>
        <v>1022.8452751817237</v>
      </c>
      <c r="Q676" s="8">
        <f>L676/(F676*0.75)</f>
        <v>591.40186915887841</v>
      </c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 ht="18.95" customHeight="1">
      <c r="A677" s="2">
        <v>69001</v>
      </c>
      <c r="B677" s="2">
        <v>3291411040</v>
      </c>
      <c r="C677" s="4">
        <v>34</v>
      </c>
      <c r="D677" s="15"/>
      <c r="E677" s="6">
        <v>4</v>
      </c>
      <c r="F677" s="41">
        <v>57</v>
      </c>
      <c r="G677" s="41">
        <v>57.5</v>
      </c>
      <c r="H677" s="8">
        <v>47798</v>
      </c>
      <c r="I677" s="8">
        <v>45281</v>
      </c>
      <c r="J677" s="42">
        <v>73979</v>
      </c>
      <c r="K677" s="37">
        <v>41843</v>
      </c>
      <c r="L677" s="8">
        <v>24463</v>
      </c>
      <c r="M677" s="8">
        <f>H677/(F677*0.75)</f>
        <v>1118.0818713450292</v>
      </c>
      <c r="N677" s="8">
        <f>I677/(F677*0.75)</f>
        <v>1059.2046783625731</v>
      </c>
      <c r="O677" s="8">
        <f>J677/(F677*0.75)</f>
        <v>1730.5029239766081</v>
      </c>
      <c r="P677" s="8">
        <f>K677/(F677*0.75)</f>
        <v>978.78362573099412</v>
      </c>
      <c r="Q677" s="8">
        <f>L677/(F677*0.75)</f>
        <v>572.23391812865498</v>
      </c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 ht="18.95" customHeight="1">
      <c r="A678" s="2">
        <v>69001</v>
      </c>
      <c r="B678" s="2">
        <v>3291112020</v>
      </c>
      <c r="C678" s="4">
        <v>34</v>
      </c>
      <c r="D678" s="15"/>
      <c r="E678" s="6">
        <v>4</v>
      </c>
      <c r="F678" s="41">
        <v>31.5</v>
      </c>
      <c r="G678" s="41">
        <v>31.5</v>
      </c>
      <c r="H678" s="8">
        <v>29006</v>
      </c>
      <c r="I678" s="8">
        <v>26418</v>
      </c>
      <c r="J678" s="42">
        <v>48635</v>
      </c>
      <c r="K678" s="37">
        <v>23618</v>
      </c>
      <c r="L678" s="8">
        <v>13539</v>
      </c>
      <c r="M678" s="8">
        <f>H678/(F678*0.75)</f>
        <v>1227.7671957671957</v>
      </c>
      <c r="N678" s="8">
        <f>I678/(F678*0.75)</f>
        <v>1118.2222222222222</v>
      </c>
      <c r="O678" s="8">
        <f>J678/(F678*0.75)</f>
        <v>2058.6243386243386</v>
      </c>
      <c r="P678" s="8">
        <f>K678/(F678*0.75)</f>
        <v>999.7037037037037</v>
      </c>
      <c r="Q678" s="8">
        <f>L678/(F678*0.75)</f>
        <v>573.07936507936506</v>
      </c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 ht="18.95" customHeight="1">
      <c r="A679" s="2">
        <v>69001</v>
      </c>
      <c r="B679" s="2">
        <v>4291312030</v>
      </c>
      <c r="C679" s="4">
        <v>32</v>
      </c>
      <c r="D679" s="15"/>
      <c r="E679" s="6">
        <v>4</v>
      </c>
      <c r="F679" s="41">
        <v>43.3</v>
      </c>
      <c r="G679" s="41">
        <v>43.8</v>
      </c>
      <c r="H679" s="8">
        <v>19039</v>
      </c>
      <c r="I679" s="8">
        <v>15749</v>
      </c>
      <c r="J679" s="8">
        <v>28973</v>
      </c>
      <c r="K679" s="37">
        <v>10563</v>
      </c>
      <c r="L679" s="8">
        <v>10503</v>
      </c>
      <c r="M679" s="8">
        <f>H679/(F679*0.75)</f>
        <v>586.26635873749046</v>
      </c>
      <c r="N679" s="8">
        <f>I679/(F679*0.75)</f>
        <v>484.9576597382603</v>
      </c>
      <c r="O679" s="8">
        <f>J679/(F679*0.75)</f>
        <v>892.16320246343355</v>
      </c>
      <c r="P679" s="8">
        <f>K679/(F679*0.75)</f>
        <v>325.26558891454971</v>
      </c>
      <c r="Q679" s="8">
        <f>L679/(F679*0.75)</f>
        <v>323.41801385681299</v>
      </c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 ht="18.95" customHeight="1">
      <c r="A680" s="2">
        <v>69001</v>
      </c>
      <c r="B680" s="2">
        <v>4291313010</v>
      </c>
      <c r="C680" s="4">
        <v>32</v>
      </c>
      <c r="D680" s="15"/>
      <c r="E680" s="6">
        <v>4</v>
      </c>
      <c r="F680" s="41">
        <v>47</v>
      </c>
      <c r="G680" s="41">
        <v>47.6</v>
      </c>
      <c r="H680" s="8">
        <v>20510</v>
      </c>
      <c r="I680" s="8">
        <v>18187</v>
      </c>
      <c r="J680" s="8">
        <v>31075</v>
      </c>
      <c r="K680" s="37">
        <v>11294</v>
      </c>
      <c r="L680" s="8">
        <v>11615</v>
      </c>
      <c r="M680" s="8">
        <f>H680/(F680*0.75)</f>
        <v>581.8439716312057</v>
      </c>
      <c r="N680" s="8">
        <f>I680/(F680*0.75)</f>
        <v>515.94326241134752</v>
      </c>
      <c r="O680" s="8">
        <f>J680/(F680*0.75)</f>
        <v>881.5602836879433</v>
      </c>
      <c r="P680" s="8">
        <f>K680/(F680*0.75)</f>
        <v>320.39716312056737</v>
      </c>
      <c r="Q680" s="8">
        <f>L680/(F680*0.75)</f>
        <v>329.50354609929076</v>
      </c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 ht="18.95" customHeight="1">
      <c r="A681" s="2">
        <v>69001</v>
      </c>
      <c r="B681" s="40">
        <v>4281811000</v>
      </c>
      <c r="C681" s="14">
        <v>36</v>
      </c>
      <c r="D681" s="15">
        <v>86</v>
      </c>
      <c r="E681" s="6">
        <v>1</v>
      </c>
      <c r="F681" s="41">
        <v>5</v>
      </c>
      <c r="G681" s="41">
        <v>5</v>
      </c>
      <c r="H681" s="8">
        <v>5604</v>
      </c>
      <c r="I681" s="8">
        <v>2487</v>
      </c>
      <c r="J681" s="8"/>
      <c r="K681" s="37"/>
      <c r="L681" s="8"/>
      <c r="M681" s="8">
        <f>H681/(F681*0.75)</f>
        <v>1494.4</v>
      </c>
      <c r="N681" s="8">
        <f>I681/(F681*0.75)</f>
        <v>663.2</v>
      </c>
      <c r="O681" s="8">
        <f>J681/(F681*0.75)</f>
        <v>0</v>
      </c>
      <c r="P681" s="8">
        <f>K681/(F681*0.75)</f>
        <v>0</v>
      </c>
      <c r="Q681" s="8">
        <f>L681/(F681*0.75)</f>
        <v>0</v>
      </c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 ht="18.95" customHeight="1">
      <c r="A682" s="2">
        <v>69001</v>
      </c>
      <c r="B682" s="2">
        <v>3281614020</v>
      </c>
      <c r="C682" s="4">
        <v>33</v>
      </c>
      <c r="D682" s="15"/>
      <c r="E682" s="6">
        <v>4</v>
      </c>
      <c r="F682" s="44">
        <v>8.6</v>
      </c>
      <c r="G682" s="44">
        <v>8.6</v>
      </c>
      <c r="H682" s="43"/>
      <c r="I682" s="36"/>
      <c r="J682" s="36">
        <v>8475</v>
      </c>
      <c r="K682" s="38">
        <v>6291</v>
      </c>
      <c r="L682" s="8">
        <v>7605</v>
      </c>
      <c r="M682" s="8">
        <f>H682/(F682*0.75)</f>
        <v>0</v>
      </c>
      <c r="N682" s="8">
        <f>I682/(F682*0.75)</f>
        <v>0</v>
      </c>
      <c r="O682" s="8">
        <f>J682/(F682*0.75)</f>
        <v>1313.9534883720933</v>
      </c>
      <c r="P682" s="8">
        <f>K682/(F682*0.75)</f>
        <v>975.34883720930247</v>
      </c>
      <c r="Q682" s="8">
        <f>L682/(F682*0.75)</f>
        <v>1179.0697674418607</v>
      </c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 ht="18.95" customHeight="1">
      <c r="A683" s="2">
        <v>69101</v>
      </c>
      <c r="B683" s="2">
        <v>7241813001</v>
      </c>
      <c r="C683" s="14">
        <v>33</v>
      </c>
      <c r="D683" s="15">
        <v>83</v>
      </c>
      <c r="E683" s="6">
        <v>2</v>
      </c>
      <c r="F683" s="41">
        <v>5</v>
      </c>
      <c r="G683" s="41">
        <v>5</v>
      </c>
      <c r="H683" s="8">
        <v>0</v>
      </c>
      <c r="I683" s="36"/>
      <c r="J683" s="36"/>
      <c r="K683" s="38"/>
      <c r="L683" s="8"/>
      <c r="M683" s="8">
        <f>H683/(F683*0.75)</f>
        <v>0</v>
      </c>
      <c r="N683" s="8">
        <f>I683/(F683*0.75)</f>
        <v>0</v>
      </c>
      <c r="O683" s="8">
        <f>J683/(F683*0.75)</f>
        <v>0</v>
      </c>
      <c r="P683" s="8">
        <f>K683/(F683*0.75)</f>
        <v>0</v>
      </c>
      <c r="Q683" s="8">
        <f>L683/(F683*0.75)</f>
        <v>0</v>
      </c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 ht="18.95" customHeight="1">
      <c r="A684" s="2">
        <v>69028</v>
      </c>
      <c r="B684" s="2">
        <v>7243011040</v>
      </c>
      <c r="C684" s="4">
        <v>36</v>
      </c>
      <c r="D684" s="5"/>
      <c r="E684" s="6">
        <v>4</v>
      </c>
      <c r="F684" s="41">
        <v>6</v>
      </c>
      <c r="G684" s="41">
        <v>6</v>
      </c>
      <c r="H684" s="8">
        <v>147</v>
      </c>
      <c r="I684" s="8">
        <v>238</v>
      </c>
      <c r="J684" s="8">
        <v>216</v>
      </c>
      <c r="K684" s="37">
        <v>122</v>
      </c>
      <c r="L684" s="8">
        <v>58</v>
      </c>
      <c r="M684" s="8">
        <f>H684/(F684*0.75)</f>
        <v>32.666666666666664</v>
      </c>
      <c r="N684" s="8">
        <f>I684/(F684*0.75)</f>
        <v>52.888888888888886</v>
      </c>
      <c r="O684" s="8">
        <f>J684/(F684*0.75)</f>
        <v>48</v>
      </c>
      <c r="P684" s="8">
        <f>K684/(F684*0.75)</f>
        <v>27.111111111111111</v>
      </c>
      <c r="Q684" s="8">
        <f>L684/(F684*0.75)</f>
        <v>12.888888888888889</v>
      </c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 ht="18.95" customHeight="1">
      <c r="A685" s="2">
        <v>69028</v>
      </c>
      <c r="B685" s="2">
        <v>7242913040</v>
      </c>
      <c r="C685" s="4">
        <v>37</v>
      </c>
      <c r="D685" s="15"/>
      <c r="E685" s="6">
        <v>4</v>
      </c>
      <c r="F685" s="41">
        <v>84.5</v>
      </c>
      <c r="G685" s="41">
        <v>84.5</v>
      </c>
      <c r="H685" s="8">
        <v>41600</v>
      </c>
      <c r="I685" s="8">
        <v>40720</v>
      </c>
      <c r="J685" s="8">
        <v>45840</v>
      </c>
      <c r="K685" s="37">
        <v>19260</v>
      </c>
      <c r="L685" s="8">
        <v>7700</v>
      </c>
      <c r="M685" s="8">
        <f>H685/(F685*0.75)</f>
        <v>656.41025641025647</v>
      </c>
      <c r="N685" s="8">
        <f>I685/(F685*0.75)</f>
        <v>642.5246548323471</v>
      </c>
      <c r="O685" s="8">
        <f>J685/(F685*0.75)</f>
        <v>723.31360946745565</v>
      </c>
      <c r="P685" s="8">
        <f>K685/(F685*0.75)</f>
        <v>303.90532544378698</v>
      </c>
      <c r="Q685" s="8">
        <f>L685/(F685*0.75)</f>
        <v>121.49901380670612</v>
      </c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 ht="18.95" customHeight="1">
      <c r="A686" s="2">
        <v>69001</v>
      </c>
      <c r="B686" s="2">
        <v>5300211040</v>
      </c>
      <c r="C686" s="4">
        <v>34</v>
      </c>
      <c r="D686" s="15"/>
      <c r="E686" s="6">
        <v>4</v>
      </c>
      <c r="F686" s="41">
        <v>7</v>
      </c>
      <c r="G686" s="41">
        <v>7</v>
      </c>
      <c r="H686" s="8">
        <v>1227</v>
      </c>
      <c r="I686" s="8">
        <v>1403</v>
      </c>
      <c r="J686" s="8">
        <v>19844</v>
      </c>
      <c r="K686" s="37">
        <v>6395</v>
      </c>
      <c r="L686" s="8">
        <v>7576</v>
      </c>
      <c r="M686" s="8">
        <f>H686/(F686*0.75)</f>
        <v>233.71428571428572</v>
      </c>
      <c r="N686" s="8">
        <f>I686/(F686*0.75)</f>
        <v>267.23809523809524</v>
      </c>
      <c r="O686" s="8">
        <f>J686/(F686*0.75)</f>
        <v>3779.8095238095239</v>
      </c>
      <c r="P686" s="8">
        <f>K686/(F686*0.75)</f>
        <v>1218.0952380952381</v>
      </c>
      <c r="Q686" s="8">
        <f>L686/(F686*0.75)</f>
        <v>1443.047619047619</v>
      </c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 ht="18.95" customHeight="1">
      <c r="A687" s="2">
        <v>69001</v>
      </c>
      <c r="B687" s="2">
        <v>6303513020</v>
      </c>
      <c r="C687" s="4">
        <v>34</v>
      </c>
      <c r="D687" s="15"/>
      <c r="E687" s="6">
        <v>4</v>
      </c>
      <c r="F687" s="41">
        <v>113.7</v>
      </c>
      <c r="G687" s="41">
        <v>112.6</v>
      </c>
      <c r="H687" s="8">
        <v>56418</v>
      </c>
      <c r="I687" s="8">
        <v>93520</v>
      </c>
      <c r="J687" s="8">
        <v>89600</v>
      </c>
      <c r="K687" s="37">
        <v>36080</v>
      </c>
      <c r="L687" s="8">
        <v>49680</v>
      </c>
      <c r="M687" s="8">
        <f>H687/(F687*0.75)</f>
        <v>661.60070360598058</v>
      </c>
      <c r="N687" s="8">
        <f>I687/(F687*0.75)</f>
        <v>1096.687188507769</v>
      </c>
      <c r="O687" s="8">
        <f>J687/(F687*0.75)</f>
        <v>1050.7182644385809</v>
      </c>
      <c r="P687" s="8">
        <f>K687/(F687*0.75)</f>
        <v>423.10172969803574</v>
      </c>
      <c r="Q687" s="8">
        <f>L687/(F687*0.75)</f>
        <v>582.58575197889184</v>
      </c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 ht="18.95" customHeight="1">
      <c r="A688" s="2">
        <v>69001</v>
      </c>
      <c r="B688" s="2">
        <v>6302914021</v>
      </c>
      <c r="C688" s="14">
        <v>36</v>
      </c>
      <c r="D688" s="15">
        <v>86</v>
      </c>
      <c r="E688" s="6">
        <v>1</v>
      </c>
      <c r="F688" s="41">
        <v>5</v>
      </c>
      <c r="G688" s="41">
        <v>5</v>
      </c>
      <c r="H688" s="8">
        <v>587</v>
      </c>
      <c r="I688" s="8">
        <v>738</v>
      </c>
      <c r="J688" s="8">
        <v>901</v>
      </c>
      <c r="K688" s="37">
        <v>835</v>
      </c>
      <c r="L688" s="8">
        <v>443</v>
      </c>
      <c r="M688" s="8">
        <f>H688/(F688*0.75)</f>
        <v>156.53333333333333</v>
      </c>
      <c r="N688" s="8">
        <f>I688/(F688*0.75)</f>
        <v>196.8</v>
      </c>
      <c r="O688" s="8">
        <f>J688/(F688*0.75)</f>
        <v>240.26666666666668</v>
      </c>
      <c r="P688" s="8">
        <f>K688/(F688*0.75)</f>
        <v>222.66666666666666</v>
      </c>
      <c r="Q688" s="8">
        <f>L688/(F688*0.75)</f>
        <v>118.13333333333334</v>
      </c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 ht="18.95" customHeight="1">
      <c r="A689" s="2">
        <v>69001</v>
      </c>
      <c r="B689" s="2">
        <v>6303214010</v>
      </c>
      <c r="C689" s="14">
        <v>36</v>
      </c>
      <c r="D689" s="15">
        <v>86</v>
      </c>
      <c r="E689" s="6">
        <v>1</v>
      </c>
      <c r="F689" s="41">
        <v>7.5</v>
      </c>
      <c r="G689" s="41">
        <v>7.5</v>
      </c>
      <c r="H689" s="8">
        <v>2196</v>
      </c>
      <c r="I689" s="8">
        <v>3030</v>
      </c>
      <c r="J689" s="8">
        <v>3630</v>
      </c>
      <c r="K689" s="37">
        <v>1445</v>
      </c>
      <c r="L689" s="8"/>
      <c r="M689" s="8">
        <f>H689/(F689*0.75)</f>
        <v>390.4</v>
      </c>
      <c r="N689" s="8">
        <f>I689/(F689*0.75)</f>
        <v>538.66666666666663</v>
      </c>
      <c r="O689" s="8">
        <f>J689/(F689*0.75)</f>
        <v>645.33333333333337</v>
      </c>
      <c r="P689" s="8">
        <f>K689/(F689*0.75)</f>
        <v>256.88888888888891</v>
      </c>
      <c r="Q689" s="8">
        <f>L689/(F689*0.75)</f>
        <v>0</v>
      </c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 ht="18.95" customHeight="1">
      <c r="A690" s="2">
        <v>69001</v>
      </c>
      <c r="B690" s="2">
        <v>3283214001</v>
      </c>
      <c r="C690" s="4">
        <v>32</v>
      </c>
      <c r="D690" s="15"/>
      <c r="E690" s="6">
        <v>4</v>
      </c>
      <c r="F690" s="41">
        <v>40.799999999999997</v>
      </c>
      <c r="G690" s="41">
        <v>41.4</v>
      </c>
      <c r="H690" s="8">
        <v>22202</v>
      </c>
      <c r="I690" s="8">
        <v>37943</v>
      </c>
      <c r="J690" s="8">
        <v>42092</v>
      </c>
      <c r="K690" s="37">
        <v>36356</v>
      </c>
      <c r="L690" s="8">
        <v>30047</v>
      </c>
      <c r="M690" s="8">
        <f>H690/(F690*0.75)</f>
        <v>725.55555555555566</v>
      </c>
      <c r="N690" s="8">
        <f>I690/(F690*0.75)</f>
        <v>1239.9673202614381</v>
      </c>
      <c r="O690" s="8">
        <f>J690/(F690*0.75)</f>
        <v>1375.5555555555557</v>
      </c>
      <c r="P690" s="8">
        <f>K690/(F690*0.75)</f>
        <v>1188.1045751633987</v>
      </c>
      <c r="Q690" s="8">
        <f>L690/(F690*0.75)</f>
        <v>981.9281045751635</v>
      </c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 ht="18.95" customHeight="1">
      <c r="A691" s="2">
        <v>69001</v>
      </c>
      <c r="B691" s="2">
        <v>2291014000</v>
      </c>
      <c r="C691" s="4">
        <v>34</v>
      </c>
      <c r="D691" s="15"/>
      <c r="E691" s="6">
        <v>4</v>
      </c>
      <c r="F691" s="41">
        <v>36.5</v>
      </c>
      <c r="G691" s="41">
        <v>36.5</v>
      </c>
      <c r="H691" s="8">
        <v>4419</v>
      </c>
      <c r="I691" s="8">
        <v>0</v>
      </c>
      <c r="J691" s="8">
        <v>18917</v>
      </c>
      <c r="K691" s="37">
        <v>12675</v>
      </c>
      <c r="L691" s="8">
        <v>18798</v>
      </c>
      <c r="M691" s="8">
        <f>H691/(F691*0.75)</f>
        <v>161.42465753424656</v>
      </c>
      <c r="N691" s="8">
        <f>I691/(F691*0.75)</f>
        <v>0</v>
      </c>
      <c r="O691" s="8">
        <f>J691/(F691*0.75)</f>
        <v>691.03196347031962</v>
      </c>
      <c r="P691" s="8">
        <f>K691/(F691*0.75)</f>
        <v>463.01369863013701</v>
      </c>
      <c r="Q691" s="8">
        <f>L691/(F691*0.75)</f>
        <v>686.68493150684935</v>
      </c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 ht="18.95" customHeight="1">
      <c r="A692" s="2">
        <v>69001</v>
      </c>
      <c r="B692" s="2">
        <v>3283211010</v>
      </c>
      <c r="C692" s="4">
        <v>33</v>
      </c>
      <c r="D692" s="15"/>
      <c r="E692" s="6">
        <v>4</v>
      </c>
      <c r="F692" s="41">
        <v>11.7</v>
      </c>
      <c r="G692" s="41">
        <v>11.7</v>
      </c>
      <c r="H692" s="8">
        <v>1935</v>
      </c>
      <c r="I692" s="8">
        <v>2237</v>
      </c>
      <c r="J692" s="36"/>
      <c r="K692" s="38"/>
      <c r="L692" s="8"/>
      <c r="M692" s="8">
        <f>H692/(F692*0.75)</f>
        <v>220.51282051282055</v>
      </c>
      <c r="N692" s="8">
        <f>I692/(F692*0.75)</f>
        <v>254.92877492877497</v>
      </c>
      <c r="O692" s="8">
        <f>J692/(F692*0.75)</f>
        <v>0</v>
      </c>
      <c r="P692" s="8">
        <f>K692/(F692*0.75)</f>
        <v>0</v>
      </c>
      <c r="Q692" s="8">
        <f>L692/(F692*0.75)</f>
        <v>0</v>
      </c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 ht="18.95" customHeight="1">
      <c r="A693" s="2">
        <v>69001</v>
      </c>
      <c r="B693" s="25">
        <v>6303511040</v>
      </c>
      <c r="C693" s="4">
        <v>34</v>
      </c>
      <c r="D693" s="15"/>
      <c r="E693" s="6">
        <v>4</v>
      </c>
      <c r="F693" s="41">
        <v>125.2</v>
      </c>
      <c r="G693" s="41">
        <v>125.8</v>
      </c>
      <c r="H693" s="8">
        <v>75172</v>
      </c>
      <c r="I693" s="8">
        <v>86100</v>
      </c>
      <c r="J693" s="8">
        <v>159320</v>
      </c>
      <c r="K693" s="37">
        <v>90700</v>
      </c>
      <c r="L693" s="8">
        <v>105900</v>
      </c>
      <c r="M693" s="8">
        <f>H693/(F693*0.75)</f>
        <v>800.55378061767829</v>
      </c>
      <c r="N693" s="8">
        <f>I693/(F693*0.75)</f>
        <v>916.93290734824279</v>
      </c>
      <c r="O693" s="8">
        <f>J693/(F693*0.75)</f>
        <v>1696.6986155484558</v>
      </c>
      <c r="P693" s="8">
        <f>K693/(F693*0.75)</f>
        <v>965.92119275825337</v>
      </c>
      <c r="Q693" s="8">
        <f>L693/(F693*0.75)</f>
        <v>1127.7955271565495</v>
      </c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 ht="18.95" customHeight="1">
      <c r="A694" s="2">
        <v>69001</v>
      </c>
      <c r="B694" s="2">
        <v>6303514001</v>
      </c>
      <c r="C694" s="4">
        <v>34</v>
      </c>
      <c r="D694" s="15"/>
      <c r="E694" s="6">
        <v>4</v>
      </c>
      <c r="F694" s="41">
        <v>10</v>
      </c>
      <c r="G694" s="41">
        <v>10</v>
      </c>
      <c r="H694" s="8">
        <v>1337</v>
      </c>
      <c r="I694" s="8">
        <v>838</v>
      </c>
      <c r="J694" s="8">
        <v>1143</v>
      </c>
      <c r="K694" s="37">
        <v>791</v>
      </c>
      <c r="L694" s="8">
        <v>773</v>
      </c>
      <c r="M694" s="8">
        <f>H694/(F694*0.75)</f>
        <v>178.26666666666668</v>
      </c>
      <c r="N694" s="8">
        <f>I694/(F694*0.75)</f>
        <v>111.73333333333333</v>
      </c>
      <c r="O694" s="8">
        <f>J694/(F694*0.75)</f>
        <v>152.4</v>
      </c>
      <c r="P694" s="8">
        <f>K694/(F694*0.75)</f>
        <v>105.46666666666667</v>
      </c>
      <c r="Q694" s="8">
        <f>L694/(F694*0.75)</f>
        <v>103.06666666666666</v>
      </c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 ht="18.95" customHeight="1">
      <c r="A695" s="2">
        <v>69001</v>
      </c>
      <c r="B695" s="2">
        <v>8300612010</v>
      </c>
      <c r="C695" s="4">
        <v>36</v>
      </c>
      <c r="D695" s="15"/>
      <c r="E695" s="6">
        <v>4</v>
      </c>
      <c r="F695" s="41">
        <v>10</v>
      </c>
      <c r="G695" s="41">
        <v>10</v>
      </c>
      <c r="H695" s="8">
        <v>1416</v>
      </c>
      <c r="I695" s="8">
        <v>2309</v>
      </c>
      <c r="J695" s="42">
        <v>2933</v>
      </c>
      <c r="K695" s="37">
        <v>1468</v>
      </c>
      <c r="L695" s="8">
        <v>1536</v>
      </c>
      <c r="M695" s="8">
        <f>H695/(F695*0.75)</f>
        <v>188.8</v>
      </c>
      <c r="N695" s="8">
        <f>I695/(F695*0.75)</f>
        <v>307.86666666666667</v>
      </c>
      <c r="O695" s="8">
        <f>J695/(F695*0.75)</f>
        <v>391.06666666666666</v>
      </c>
      <c r="P695" s="8">
        <f>K695/(F695*0.75)</f>
        <v>195.73333333333332</v>
      </c>
      <c r="Q695" s="8">
        <f>L695/(F695*0.75)</f>
        <v>204.8</v>
      </c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 ht="18.95" customHeight="1">
      <c r="A696" s="2">
        <v>69001</v>
      </c>
      <c r="B696" s="25">
        <v>6303512020</v>
      </c>
      <c r="C696" s="4">
        <v>34</v>
      </c>
      <c r="D696" s="15"/>
      <c r="E696" s="6">
        <v>4</v>
      </c>
      <c r="F696" s="41">
        <v>7</v>
      </c>
      <c r="G696" s="41">
        <v>7</v>
      </c>
      <c r="H696" s="8">
        <v>917</v>
      </c>
      <c r="I696" s="8">
        <v>2069</v>
      </c>
      <c r="J696" s="8">
        <v>2578</v>
      </c>
      <c r="K696" s="37">
        <v>1372</v>
      </c>
      <c r="L696" s="8">
        <v>1541</v>
      </c>
      <c r="M696" s="8">
        <f>H696/(F696*0.75)</f>
        <v>174.66666666666666</v>
      </c>
      <c r="N696" s="8">
        <f>I696/(F696*0.75)</f>
        <v>394.09523809523807</v>
      </c>
      <c r="O696" s="8">
        <f>J696/(F696*0.75)</f>
        <v>491.04761904761904</v>
      </c>
      <c r="P696" s="8">
        <f>K696/(F696*0.75)</f>
        <v>261.33333333333331</v>
      </c>
      <c r="Q696" s="8">
        <f>L696/(F696*0.75)</f>
        <v>293.52380952380952</v>
      </c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 ht="18.95" customHeight="1">
      <c r="A697" s="2">
        <v>69034</v>
      </c>
      <c r="B697" s="2">
        <v>5283512001</v>
      </c>
      <c r="C697" s="14">
        <v>36</v>
      </c>
      <c r="D697" s="15">
        <v>86</v>
      </c>
      <c r="E697" s="6">
        <v>3</v>
      </c>
      <c r="F697" s="41">
        <v>10</v>
      </c>
      <c r="G697" s="41">
        <v>10</v>
      </c>
      <c r="H697" s="8">
        <v>6881</v>
      </c>
      <c r="I697" s="8">
        <v>1743</v>
      </c>
      <c r="J697" s="8">
        <v>1881</v>
      </c>
      <c r="K697" s="37">
        <v>1149</v>
      </c>
      <c r="L697" s="8">
        <v>1265</v>
      </c>
      <c r="M697" s="8">
        <f>H697/(F697*0.75)</f>
        <v>917.4666666666667</v>
      </c>
      <c r="N697" s="8">
        <f>I697/(F697*0.75)</f>
        <v>232.4</v>
      </c>
      <c r="O697" s="8">
        <f>J697/(F697*0.75)</f>
        <v>250.8</v>
      </c>
      <c r="P697" s="8">
        <f>K697/(F697*0.75)</f>
        <v>153.19999999999999</v>
      </c>
      <c r="Q697" s="8">
        <f>L697/(F697*0.75)</f>
        <v>168.66666666666666</v>
      </c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 ht="18.95" customHeight="1">
      <c r="A698" s="2">
        <v>69034</v>
      </c>
      <c r="B698" s="2">
        <v>4281311002</v>
      </c>
      <c r="C698" s="4">
        <v>34</v>
      </c>
      <c r="D698" s="15"/>
      <c r="E698" s="6">
        <v>4</v>
      </c>
      <c r="F698" s="41">
        <v>86.9</v>
      </c>
      <c r="G698" s="41">
        <v>86.9</v>
      </c>
      <c r="H698" s="8">
        <v>60409</v>
      </c>
      <c r="I698" s="8">
        <v>61120</v>
      </c>
      <c r="J698" s="8">
        <v>101040</v>
      </c>
      <c r="K698" s="37">
        <v>56720</v>
      </c>
      <c r="L698" s="8">
        <v>45440</v>
      </c>
      <c r="M698" s="8">
        <f>H698/(F698*0.75)</f>
        <v>926.87380130418092</v>
      </c>
      <c r="N698" s="8">
        <f>I698/(F698*0.75)</f>
        <v>937.78289221327179</v>
      </c>
      <c r="O698" s="8">
        <f>J698/(F698*0.75)</f>
        <v>1550.2876869965476</v>
      </c>
      <c r="P698" s="8">
        <f>K698/(F698*0.75)</f>
        <v>870.2723436900651</v>
      </c>
      <c r="Q698" s="8">
        <f>L698/(F698*0.75)</f>
        <v>697.19984656693509</v>
      </c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 ht="18.95" customHeight="1">
      <c r="A699" s="2">
        <v>69034</v>
      </c>
      <c r="B699" s="2">
        <v>4281311003</v>
      </c>
      <c r="C699" s="4">
        <v>34</v>
      </c>
      <c r="D699" s="15"/>
      <c r="E699" s="6">
        <v>4</v>
      </c>
      <c r="F699" s="41">
        <v>57.5</v>
      </c>
      <c r="G699" s="41">
        <v>58.9</v>
      </c>
      <c r="H699" s="8">
        <v>17424</v>
      </c>
      <c r="I699" s="8">
        <v>18241</v>
      </c>
      <c r="J699" s="8">
        <v>25616</v>
      </c>
      <c r="K699" s="37">
        <v>18593</v>
      </c>
      <c r="L699" s="8">
        <v>15120</v>
      </c>
      <c r="M699" s="8">
        <f>H699/(F699*0.75)</f>
        <v>404.03478260869565</v>
      </c>
      <c r="N699" s="8">
        <f>I699/(F699*0.75)</f>
        <v>422.97971014492754</v>
      </c>
      <c r="O699" s="8">
        <f>J699/(F699*0.75)</f>
        <v>593.99420289855072</v>
      </c>
      <c r="P699" s="8">
        <f>K699/(F699*0.75)</f>
        <v>431.14202898550724</v>
      </c>
      <c r="Q699" s="8">
        <f>L699/(F699*0.75)</f>
        <v>350.60869565217394</v>
      </c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 ht="18.95" customHeight="1">
      <c r="A700" s="2">
        <v>69034</v>
      </c>
      <c r="B700" s="2">
        <v>4291212020</v>
      </c>
      <c r="C700" s="4">
        <v>34</v>
      </c>
      <c r="D700" s="15"/>
      <c r="E700" s="6">
        <v>4</v>
      </c>
      <c r="F700" s="41">
        <v>64.099999999999994</v>
      </c>
      <c r="G700" s="41">
        <v>62.5</v>
      </c>
      <c r="H700" s="8">
        <v>26986</v>
      </c>
      <c r="I700" s="8">
        <v>31860</v>
      </c>
      <c r="J700" s="8">
        <v>46573</v>
      </c>
      <c r="K700" s="37">
        <v>33560</v>
      </c>
      <c r="L700" s="8">
        <v>32018</v>
      </c>
      <c r="M700" s="8">
        <f>H700/(F700*0.75)</f>
        <v>561.33125325013009</v>
      </c>
      <c r="N700" s="8">
        <f>I700/(F700*0.75)</f>
        <v>662.71450858034325</v>
      </c>
      <c r="O700" s="8">
        <f>J700/(F700*0.75)</f>
        <v>968.75715028601155</v>
      </c>
      <c r="P700" s="8">
        <f>K700/(F700*0.75)</f>
        <v>698.07592303692149</v>
      </c>
      <c r="Q700" s="8">
        <f>L700/(F700*0.75)</f>
        <v>666.00104004160175</v>
      </c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 ht="18.95" customHeight="1">
      <c r="A701" s="2">
        <v>69034</v>
      </c>
      <c r="B701" s="2">
        <v>4280112002</v>
      </c>
      <c r="C701" s="4">
        <v>36</v>
      </c>
      <c r="D701" s="15"/>
      <c r="E701" s="6">
        <v>4</v>
      </c>
      <c r="F701" s="41">
        <v>7</v>
      </c>
      <c r="G701" s="41">
        <v>7</v>
      </c>
      <c r="H701" s="8">
        <v>2726</v>
      </c>
      <c r="I701" s="8">
        <v>572</v>
      </c>
      <c r="J701" s="8">
        <v>876</v>
      </c>
      <c r="K701" s="37">
        <v>1708</v>
      </c>
      <c r="L701" s="8">
        <v>1491</v>
      </c>
      <c r="M701" s="8">
        <f>H701/(F701*0.75)</f>
        <v>519.23809523809518</v>
      </c>
      <c r="N701" s="8">
        <f>I701/(F701*0.75)</f>
        <v>108.95238095238095</v>
      </c>
      <c r="O701" s="8">
        <f>J701/(F701*0.75)</f>
        <v>166.85714285714286</v>
      </c>
      <c r="P701" s="8">
        <f>K701/(F701*0.75)</f>
        <v>325.33333333333331</v>
      </c>
      <c r="Q701" s="8">
        <f>L701/(F701*0.75)</f>
        <v>284</v>
      </c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 ht="18.95" customHeight="1">
      <c r="A702" s="2">
        <v>69025</v>
      </c>
      <c r="B702" s="2">
        <v>8281611001</v>
      </c>
      <c r="C702" s="14">
        <v>36</v>
      </c>
      <c r="D702" s="15">
        <v>86</v>
      </c>
      <c r="E702" s="6">
        <v>1</v>
      </c>
      <c r="F702" s="41">
        <v>7</v>
      </c>
      <c r="G702" s="41">
        <v>7</v>
      </c>
      <c r="H702" s="8">
        <v>2053</v>
      </c>
      <c r="I702" s="8">
        <v>1529</v>
      </c>
      <c r="J702" s="8">
        <v>3196</v>
      </c>
      <c r="K702" s="37">
        <v>1399</v>
      </c>
      <c r="L702" s="8">
        <v>1534</v>
      </c>
      <c r="M702" s="8">
        <f>H702/(F702*0.75)</f>
        <v>391.04761904761904</v>
      </c>
      <c r="N702" s="8">
        <f>I702/(F702*0.75)</f>
        <v>291.23809523809524</v>
      </c>
      <c r="O702" s="8">
        <f>J702/(F702*0.75)</f>
        <v>608.76190476190482</v>
      </c>
      <c r="P702" s="8">
        <f>K702/(F702*0.75)</f>
        <v>266.47619047619048</v>
      </c>
      <c r="Q702" s="8">
        <f>L702/(F702*0.75)</f>
        <v>292.1904761904762</v>
      </c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 ht="18.95" customHeight="1">
      <c r="A703" s="2">
        <v>69025</v>
      </c>
      <c r="B703" s="2">
        <v>8281611000</v>
      </c>
      <c r="C703" s="14">
        <v>36</v>
      </c>
      <c r="D703" s="15">
        <v>86</v>
      </c>
      <c r="E703" s="6">
        <v>1</v>
      </c>
      <c r="F703" s="41">
        <v>7</v>
      </c>
      <c r="G703" s="41">
        <v>7</v>
      </c>
      <c r="H703" s="8">
        <v>1738</v>
      </c>
      <c r="I703" s="8">
        <v>1329</v>
      </c>
      <c r="J703" s="8">
        <v>2033</v>
      </c>
      <c r="K703" s="37">
        <v>1009</v>
      </c>
      <c r="L703" s="8">
        <v>984</v>
      </c>
      <c r="M703" s="8">
        <f>H703/(F703*0.75)</f>
        <v>331.04761904761904</v>
      </c>
      <c r="N703" s="8">
        <f>I703/(F703*0.75)</f>
        <v>253.14285714285714</v>
      </c>
      <c r="O703" s="8">
        <f>J703/(F703*0.75)</f>
        <v>387.23809523809524</v>
      </c>
      <c r="P703" s="8">
        <f>K703/(F703*0.75)</f>
        <v>192.1904761904762</v>
      </c>
      <c r="Q703" s="8">
        <f>L703/(F703*0.75)</f>
        <v>187.42857142857142</v>
      </c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 ht="18.95" customHeight="1">
      <c r="A704" s="2">
        <v>69046</v>
      </c>
      <c r="B704" s="2">
        <v>3303513030</v>
      </c>
      <c r="C704" s="4">
        <v>32</v>
      </c>
      <c r="D704" s="5"/>
      <c r="E704" s="6">
        <v>4</v>
      </c>
      <c r="F704" s="41">
        <v>67.2</v>
      </c>
      <c r="G704" s="41">
        <v>66.7</v>
      </c>
      <c r="H704" s="8">
        <v>14497</v>
      </c>
      <c r="I704" s="8">
        <v>24604</v>
      </c>
      <c r="J704" s="8">
        <v>53826</v>
      </c>
      <c r="K704" s="37">
        <v>16348</v>
      </c>
      <c r="L704" s="8">
        <v>25669</v>
      </c>
      <c r="M704" s="8">
        <f>H704/(F704*0.75)</f>
        <v>287.63888888888886</v>
      </c>
      <c r="N704" s="8">
        <f>I704/(F704*0.75)</f>
        <v>488.17460317460313</v>
      </c>
      <c r="O704" s="8">
        <f>J704/(F704*0.75)</f>
        <v>1067.9761904761904</v>
      </c>
      <c r="P704" s="8">
        <f>K704/(F704*0.75)</f>
        <v>324.36507936507934</v>
      </c>
      <c r="Q704" s="8">
        <f>L704/(F704*0.75)</f>
        <v>509.30555555555549</v>
      </c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 ht="18.95" customHeight="1">
      <c r="A705" s="2">
        <v>69046</v>
      </c>
      <c r="B705" s="2">
        <v>3303512030</v>
      </c>
      <c r="C705" s="4">
        <v>32</v>
      </c>
      <c r="D705" s="5"/>
      <c r="E705" s="6">
        <v>4</v>
      </c>
      <c r="F705" s="41">
        <v>59.3</v>
      </c>
      <c r="G705" s="41">
        <v>59.8</v>
      </c>
      <c r="H705" s="8">
        <v>18961</v>
      </c>
      <c r="I705" s="8">
        <v>17694</v>
      </c>
      <c r="J705" s="8">
        <v>43778</v>
      </c>
      <c r="K705" s="37">
        <v>22609</v>
      </c>
      <c r="L705" s="8">
        <v>23741</v>
      </c>
      <c r="M705" s="8">
        <f>H705/(F705*0.75)</f>
        <v>426.32939853850485</v>
      </c>
      <c r="N705" s="8">
        <f>I705/(F705*0.75)</f>
        <v>397.84148397976395</v>
      </c>
      <c r="O705" s="8">
        <f>J705/(F705*0.75)</f>
        <v>984.32827431141106</v>
      </c>
      <c r="P705" s="8">
        <f>K705/(F705*0.75)</f>
        <v>508.35300730747616</v>
      </c>
      <c r="Q705" s="8">
        <f>L705/(F705*0.75)</f>
        <v>533.80550871276</v>
      </c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 ht="18.95" customHeight="1">
      <c r="A706" s="2">
        <v>69044</v>
      </c>
      <c r="B706" s="2">
        <v>2320414002</v>
      </c>
      <c r="C706" s="4">
        <v>31</v>
      </c>
      <c r="D706" s="15"/>
      <c r="E706" s="6">
        <v>4</v>
      </c>
      <c r="F706" s="41">
        <v>27.2</v>
      </c>
      <c r="G706" s="41">
        <v>26.6</v>
      </c>
      <c r="H706" s="8">
        <v>10428</v>
      </c>
      <c r="I706" s="8">
        <v>20271</v>
      </c>
      <c r="J706" s="8">
        <v>26994</v>
      </c>
      <c r="K706" s="37">
        <v>14086</v>
      </c>
      <c r="L706" s="8">
        <v>9664</v>
      </c>
      <c r="M706" s="8">
        <f>H706/(F706*0.75)</f>
        <v>511.1764705882353</v>
      </c>
      <c r="N706" s="8">
        <f>I706/(F706*0.75)</f>
        <v>993.67647058823536</v>
      </c>
      <c r="O706" s="8">
        <f>J706/(F706*0.75)</f>
        <v>1323.2352941176471</v>
      </c>
      <c r="P706" s="8">
        <f>K706/(F706*0.75)</f>
        <v>690.49019607843138</v>
      </c>
      <c r="Q706" s="8">
        <f>L706/(F706*0.75)</f>
        <v>473.72549019607845</v>
      </c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 ht="18.95" customHeight="1">
      <c r="A707" s="2">
        <v>69044</v>
      </c>
      <c r="B707" s="2">
        <v>2320214040</v>
      </c>
      <c r="C707" s="4">
        <v>34</v>
      </c>
      <c r="D707" s="15"/>
      <c r="E707" s="6">
        <v>4</v>
      </c>
      <c r="F707" s="41">
        <v>32.700000000000003</v>
      </c>
      <c r="G707" s="41">
        <v>34</v>
      </c>
      <c r="H707" s="8">
        <v>2235</v>
      </c>
      <c r="I707" s="8">
        <v>5152</v>
      </c>
      <c r="J707" s="8">
        <v>24153</v>
      </c>
      <c r="K707" s="37">
        <v>16157</v>
      </c>
      <c r="L707" s="8">
        <v>18523</v>
      </c>
      <c r="M707" s="8">
        <f>H707/(F707*0.75)</f>
        <v>91.131498470948003</v>
      </c>
      <c r="N707" s="8">
        <f>I707/(F707*0.75)</f>
        <v>210.07135575942914</v>
      </c>
      <c r="O707" s="8">
        <f>J707/(F707*0.75)</f>
        <v>984.83180428134551</v>
      </c>
      <c r="P707" s="8">
        <f>K707/(F707*0.75)</f>
        <v>658.79714576962283</v>
      </c>
      <c r="Q707" s="8">
        <f>L707/(F707*0.75)</f>
        <v>755.27013251783887</v>
      </c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 ht="18.95" customHeight="1">
      <c r="A708" s="2">
        <v>69044</v>
      </c>
      <c r="B708" s="25">
        <v>2320414004</v>
      </c>
      <c r="C708" s="4">
        <v>31</v>
      </c>
      <c r="D708" s="15"/>
      <c r="E708" s="6">
        <v>4</v>
      </c>
      <c r="F708" s="41">
        <v>21</v>
      </c>
      <c r="G708" s="41">
        <v>21</v>
      </c>
      <c r="H708" s="8">
        <v>9314</v>
      </c>
      <c r="I708" s="8">
        <v>16945</v>
      </c>
      <c r="J708" s="8">
        <v>23634</v>
      </c>
      <c r="K708" s="37">
        <v>11899</v>
      </c>
      <c r="L708" s="8">
        <v>6731</v>
      </c>
      <c r="M708" s="8">
        <f>H708/(F708*0.75)</f>
        <v>591.3650793650794</v>
      </c>
      <c r="N708" s="8">
        <f>I708/(F708*0.75)</f>
        <v>1075.8730158730159</v>
      </c>
      <c r="O708" s="8">
        <f>J708/(F708*0.75)</f>
        <v>1500.5714285714287</v>
      </c>
      <c r="P708" s="8">
        <f>K708/(F708*0.75)</f>
        <v>755.49206349206349</v>
      </c>
      <c r="Q708" s="8">
        <f>L708/(F708*0.75)</f>
        <v>427.36507936507934</v>
      </c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 ht="18.95" customHeight="1">
      <c r="A709" s="45">
        <v>69044</v>
      </c>
      <c r="B709" s="45">
        <v>3323211030</v>
      </c>
      <c r="C709" s="46">
        <v>31</v>
      </c>
      <c r="D709" s="47"/>
      <c r="E709" s="48">
        <v>4</v>
      </c>
      <c r="F709" s="49">
        <v>40.200000000000003</v>
      </c>
      <c r="G709" s="49">
        <v>37.1</v>
      </c>
      <c r="H709" s="50">
        <v>0</v>
      </c>
      <c r="I709" s="50">
        <v>19583</v>
      </c>
      <c r="J709" s="50">
        <v>23754</v>
      </c>
      <c r="K709" s="51">
        <v>13284</v>
      </c>
      <c r="L709" s="50">
        <v>9352</v>
      </c>
      <c r="M709" s="50">
        <f>H709/(F709*0.75)</f>
        <v>0</v>
      </c>
      <c r="N709" s="50">
        <f>I709/(F709*0.75)</f>
        <v>649.51907131011603</v>
      </c>
      <c r="O709" s="50">
        <f>J709/(F709*0.75)</f>
        <v>787.86069651741286</v>
      </c>
      <c r="P709" s="50">
        <f>K709/(F709*0.75)</f>
        <v>440.59701492537312</v>
      </c>
      <c r="Q709" s="50">
        <f>L709/(F709*0.75)</f>
        <v>310.18242122719732</v>
      </c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 ht="18.95" customHeight="1">
      <c r="A710" s="2">
        <v>69044</v>
      </c>
      <c r="B710" s="2">
        <v>3323313000</v>
      </c>
      <c r="C710" s="4">
        <v>31</v>
      </c>
      <c r="D710" s="15"/>
      <c r="E710" s="6">
        <v>4</v>
      </c>
      <c r="F710" s="41">
        <v>115.9</v>
      </c>
      <c r="G710" s="41">
        <v>100.8</v>
      </c>
      <c r="H710" s="8">
        <v>46000</v>
      </c>
      <c r="I710" s="8">
        <v>52560</v>
      </c>
      <c r="J710" s="8">
        <v>118320</v>
      </c>
      <c r="K710" s="37">
        <v>65680</v>
      </c>
      <c r="L710" s="8">
        <v>45280</v>
      </c>
      <c r="M710" s="8">
        <f>H710/(F710*0.75)</f>
        <v>529.19183203911416</v>
      </c>
      <c r="N710" s="8">
        <f>I710/(F710*0.75)</f>
        <v>604.65918895599646</v>
      </c>
      <c r="O710" s="8">
        <f>J710/(F710*0.75)</f>
        <v>1361.1734253666953</v>
      </c>
      <c r="P710" s="8">
        <f>K710/(F710*0.75)</f>
        <v>755.59390278976116</v>
      </c>
      <c r="Q710" s="8">
        <f>L710/(F710*0.75)</f>
        <v>520.90882945067585</v>
      </c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 ht="18.95" customHeight="1">
      <c r="A711" s="2">
        <v>69044</v>
      </c>
      <c r="B711" s="2">
        <v>3312914040</v>
      </c>
      <c r="C711" s="4">
        <v>32</v>
      </c>
      <c r="D711" s="5"/>
      <c r="E711" s="6">
        <v>4</v>
      </c>
      <c r="F711" s="41">
        <v>21.6</v>
      </c>
      <c r="G711" s="41">
        <v>21.6</v>
      </c>
      <c r="H711" s="8">
        <v>7049</v>
      </c>
      <c r="I711" s="8">
        <v>7098</v>
      </c>
      <c r="J711" s="8">
        <v>6109</v>
      </c>
      <c r="K711" s="37">
        <v>4167</v>
      </c>
      <c r="L711" s="8">
        <v>3451</v>
      </c>
      <c r="M711" s="8">
        <f>H711/(F711*0.75)</f>
        <v>435.12345679012338</v>
      </c>
      <c r="N711" s="8">
        <f>I711/(F711*0.75)</f>
        <v>438.1481481481481</v>
      </c>
      <c r="O711" s="8">
        <f>J711/(F711*0.75)</f>
        <v>377.09876543209867</v>
      </c>
      <c r="P711" s="8">
        <f>K711/(F711*0.75)</f>
        <v>257.22222222222217</v>
      </c>
      <c r="Q711" s="8">
        <f>L711/(F711*0.75)</f>
        <v>213.02469135802465</v>
      </c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 ht="18.95" customHeight="1">
      <c r="A712" s="2">
        <v>69044</v>
      </c>
      <c r="B712" s="2">
        <v>3312911001</v>
      </c>
      <c r="C712" s="4">
        <v>34</v>
      </c>
      <c r="D712" s="5"/>
      <c r="E712" s="6">
        <v>4</v>
      </c>
      <c r="F712" s="41">
        <v>48.2</v>
      </c>
      <c r="G712" s="41">
        <v>47.7</v>
      </c>
      <c r="H712" s="8">
        <v>23843</v>
      </c>
      <c r="I712" s="8">
        <v>20490</v>
      </c>
      <c r="J712" s="8">
        <v>42223</v>
      </c>
      <c r="K712" s="37">
        <v>23299</v>
      </c>
      <c r="L712" s="8">
        <v>15752</v>
      </c>
      <c r="M712" s="8">
        <f>H712/(F712*0.75)</f>
        <v>659.55739972337471</v>
      </c>
      <c r="N712" s="8">
        <f>I712/(F712*0.75)</f>
        <v>566.80497925311192</v>
      </c>
      <c r="O712" s="8">
        <f>J712/(F712*0.75)</f>
        <v>1167.994467496542</v>
      </c>
      <c r="P712" s="8">
        <f>K712/(F712*0.75)</f>
        <v>644.50899031811889</v>
      </c>
      <c r="Q712" s="8">
        <f>L712/(F712*0.75)</f>
        <v>435.73997233748264</v>
      </c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 ht="18.95" customHeight="1">
      <c r="A713" s="2">
        <v>69044</v>
      </c>
      <c r="B713" s="2">
        <v>3312914011</v>
      </c>
      <c r="C713" s="4">
        <v>34</v>
      </c>
      <c r="D713" s="15"/>
      <c r="E713" s="6">
        <v>4</v>
      </c>
      <c r="F713" s="41">
        <v>58.7</v>
      </c>
      <c r="G713" s="41">
        <v>56.2</v>
      </c>
      <c r="H713" s="8">
        <v>24911</v>
      </c>
      <c r="I713" s="8">
        <v>45647</v>
      </c>
      <c r="J713" s="8">
        <v>59604</v>
      </c>
      <c r="K713" s="37">
        <v>31909</v>
      </c>
      <c r="L713" s="8">
        <v>21383</v>
      </c>
      <c r="M713" s="8">
        <f>H713/(F713*0.75)</f>
        <v>565.83759227711516</v>
      </c>
      <c r="N713" s="8">
        <f>I713/(F713*0.75)</f>
        <v>1036.8427030096534</v>
      </c>
      <c r="O713" s="8">
        <f>J713/(F713*0.75)</f>
        <v>1353.8671209540032</v>
      </c>
      <c r="P713" s="8">
        <f>K713/(F713*0.75)</f>
        <v>724.79273140261205</v>
      </c>
      <c r="Q713" s="8">
        <f>L713/(F713*0.75)</f>
        <v>485.70130607609309</v>
      </c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 ht="18.95" customHeight="1">
      <c r="A714" s="2">
        <v>69044</v>
      </c>
      <c r="B714" s="40">
        <v>2320414040</v>
      </c>
      <c r="C714" s="4">
        <v>36</v>
      </c>
      <c r="D714" s="15"/>
      <c r="E714" s="6">
        <v>4</v>
      </c>
      <c r="F714" s="41">
        <v>5</v>
      </c>
      <c r="G714" s="41">
        <v>5</v>
      </c>
      <c r="H714" s="8">
        <v>1720</v>
      </c>
      <c r="I714" s="8">
        <v>881</v>
      </c>
      <c r="J714" s="8"/>
      <c r="K714" s="37"/>
      <c r="L714" s="8"/>
      <c r="M714" s="8">
        <f>H714/(F714*0.75)</f>
        <v>458.66666666666669</v>
      </c>
      <c r="N714" s="8">
        <f>I714/(F714*0.75)</f>
        <v>234.93333333333334</v>
      </c>
      <c r="O714" s="8">
        <f>J714/(F714*0.75)</f>
        <v>0</v>
      </c>
      <c r="P714" s="8">
        <f>K714/(F714*0.75)</f>
        <v>0</v>
      </c>
      <c r="Q714" s="8">
        <f>L714/(F714*0.75)</f>
        <v>0</v>
      </c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 ht="18.95" customHeight="1">
      <c r="A715" s="2">
        <v>69025</v>
      </c>
      <c r="B715" s="2">
        <v>7280913000</v>
      </c>
      <c r="C715" s="4">
        <v>34</v>
      </c>
      <c r="D715" s="15"/>
      <c r="E715" s="6">
        <v>4</v>
      </c>
      <c r="F715" s="41">
        <v>179.2</v>
      </c>
      <c r="G715" s="41">
        <v>179.2</v>
      </c>
      <c r="H715" s="8">
        <v>91920</v>
      </c>
      <c r="I715" s="8">
        <v>82640</v>
      </c>
      <c r="J715" s="8">
        <v>146880</v>
      </c>
      <c r="K715" s="37">
        <v>55760</v>
      </c>
      <c r="L715" s="8">
        <v>71680</v>
      </c>
      <c r="M715" s="8">
        <f>H715/(F715*0.75)</f>
        <v>683.92857142857156</v>
      </c>
      <c r="N715" s="8">
        <f>I715/(F715*0.75)</f>
        <v>614.88095238095252</v>
      </c>
      <c r="O715" s="8">
        <f>J715/(F715*0.75)</f>
        <v>1092.8571428571431</v>
      </c>
      <c r="P715" s="8">
        <f>K715/(F715*0.75)</f>
        <v>414.88095238095246</v>
      </c>
      <c r="Q715" s="8">
        <f>L715/(F715*0.75)</f>
        <v>533.33333333333337</v>
      </c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1:35" ht="18.95" customHeight="1">
      <c r="A716" s="2">
        <v>69025</v>
      </c>
      <c r="B716" s="2">
        <v>7282211030</v>
      </c>
      <c r="C716" s="4">
        <v>34</v>
      </c>
      <c r="D716" s="15"/>
      <c r="E716" s="6">
        <v>4</v>
      </c>
      <c r="F716" s="41">
        <v>106.2</v>
      </c>
      <c r="G716" s="41">
        <v>108.4</v>
      </c>
      <c r="H716" s="8">
        <v>80400</v>
      </c>
      <c r="I716" s="8">
        <v>81520</v>
      </c>
      <c r="J716" s="8">
        <v>111920</v>
      </c>
      <c r="K716" s="37">
        <v>56880</v>
      </c>
      <c r="L716" s="8">
        <v>66640</v>
      </c>
      <c r="M716" s="8">
        <f>H716/(F716*0.75)</f>
        <v>1009.4161958568737</v>
      </c>
      <c r="N716" s="8">
        <f>I716/(F716*0.75)</f>
        <v>1023.4777150031387</v>
      </c>
      <c r="O716" s="8">
        <f>J716/(F716*0.75)</f>
        <v>1405.1475204017577</v>
      </c>
      <c r="P716" s="8">
        <f>K716/(F716*0.75)</f>
        <v>714.12429378531067</v>
      </c>
      <c r="Q716" s="8">
        <f>L716/(F716*0.75)</f>
        <v>836.66038920276208</v>
      </c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1:35" ht="18.95" customHeight="1">
      <c r="A717" s="2">
        <v>69025</v>
      </c>
      <c r="B717" s="2">
        <v>7281613000</v>
      </c>
      <c r="C717" s="4">
        <v>34</v>
      </c>
      <c r="D717" s="5"/>
      <c r="E717" s="6">
        <v>4</v>
      </c>
      <c r="F717" s="41">
        <v>203.8</v>
      </c>
      <c r="G717" s="41">
        <v>197.4</v>
      </c>
      <c r="H717" s="8">
        <v>136880</v>
      </c>
      <c r="I717" s="8">
        <v>120240</v>
      </c>
      <c r="J717" s="8">
        <v>212640</v>
      </c>
      <c r="K717" s="37">
        <v>86640</v>
      </c>
      <c r="L717" s="8">
        <v>115360</v>
      </c>
      <c r="M717" s="8">
        <f>H717/(F717*0.75)</f>
        <v>895.51848217206395</v>
      </c>
      <c r="N717" s="8">
        <f>I717/(F717*0.75)</f>
        <v>786.65358194308135</v>
      </c>
      <c r="O717" s="8">
        <f>J717/(F717*0.75)</f>
        <v>1391.1678115799803</v>
      </c>
      <c r="P717" s="8">
        <f>K717/(F717*0.75)</f>
        <v>566.83022571148172</v>
      </c>
      <c r="Q717" s="8">
        <f>L717/(F717*0.75)</f>
        <v>754.72685639515851</v>
      </c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1:35" ht="18.95" customHeight="1">
      <c r="A718" s="2">
        <v>69025</v>
      </c>
      <c r="B718" s="2">
        <v>7281013000</v>
      </c>
      <c r="C718" s="4">
        <v>34</v>
      </c>
      <c r="D718" s="15"/>
      <c r="E718" s="6">
        <v>4</v>
      </c>
      <c r="F718" s="41">
        <v>106.2</v>
      </c>
      <c r="G718" s="41">
        <v>100.8</v>
      </c>
      <c r="H718" s="8">
        <v>55040</v>
      </c>
      <c r="I718" s="8">
        <v>49440</v>
      </c>
      <c r="J718" s="8">
        <v>90560</v>
      </c>
      <c r="K718" s="37">
        <v>31840</v>
      </c>
      <c r="L718" s="8">
        <v>42880</v>
      </c>
      <c r="M718" s="8">
        <f>H718/(F718*0.75)</f>
        <v>691.02322661644689</v>
      </c>
      <c r="N718" s="8">
        <f>I718/(F718*0.75)</f>
        <v>620.71563088512232</v>
      </c>
      <c r="O718" s="8">
        <f>J718/(F718*0.75)</f>
        <v>1136.9742623979912</v>
      </c>
      <c r="P718" s="8">
        <f>K718/(F718*0.75)</f>
        <v>399.74890144381669</v>
      </c>
      <c r="Q718" s="8">
        <f>L718/(F718*0.75)</f>
        <v>538.35530445699931</v>
      </c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1:35" ht="18.95" customHeight="1">
      <c r="A719" s="2">
        <v>69025</v>
      </c>
      <c r="B719" s="2">
        <v>7281513020</v>
      </c>
      <c r="C719" s="4">
        <v>32</v>
      </c>
      <c r="D719" s="15"/>
      <c r="E719" s="6">
        <v>4</v>
      </c>
      <c r="F719" s="41">
        <v>108.1</v>
      </c>
      <c r="G719" s="41">
        <v>106.5</v>
      </c>
      <c r="H719" s="8">
        <v>37180</v>
      </c>
      <c r="I719" s="8">
        <v>31080</v>
      </c>
      <c r="J719" s="8">
        <v>72880</v>
      </c>
      <c r="K719" s="37">
        <v>27360</v>
      </c>
      <c r="L719" s="8">
        <v>30240</v>
      </c>
      <c r="M719" s="8">
        <f>H719/(F719*0.75)</f>
        <v>458.58772741288936</v>
      </c>
      <c r="N719" s="8">
        <f>I719/(F719*0.75)</f>
        <v>383.34875115633679</v>
      </c>
      <c r="O719" s="8">
        <f>J719/(F719*0.75)</f>
        <v>898.9207523897627</v>
      </c>
      <c r="P719" s="8">
        <f>K719/(F719*0.75)</f>
        <v>337.46530989824242</v>
      </c>
      <c r="Q719" s="8">
        <f>L719/(F719*0.75)</f>
        <v>372.98797409805741</v>
      </c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1:35" ht="18.95" customHeight="1">
      <c r="A720" s="2">
        <v>69025</v>
      </c>
      <c r="B720" s="2">
        <v>7281514000</v>
      </c>
      <c r="C720" s="4">
        <v>34</v>
      </c>
      <c r="D720" s="15"/>
      <c r="E720" s="6">
        <v>4</v>
      </c>
      <c r="F720" s="41">
        <v>103</v>
      </c>
      <c r="G720" s="41">
        <v>100.8</v>
      </c>
      <c r="H720" s="8">
        <v>50880</v>
      </c>
      <c r="I720" s="8">
        <v>50480</v>
      </c>
      <c r="J720" s="8">
        <v>94640</v>
      </c>
      <c r="K720" s="37">
        <v>41120</v>
      </c>
      <c r="L720" s="8">
        <v>38640</v>
      </c>
      <c r="M720" s="8">
        <f>H720/(F720*0.75)</f>
        <v>658.64077669902917</v>
      </c>
      <c r="N720" s="8">
        <f>I720/(F720*0.75)</f>
        <v>653.46278317152098</v>
      </c>
      <c r="O720" s="8">
        <f>J720/(F720*0.75)</f>
        <v>1225.1132686084143</v>
      </c>
      <c r="P720" s="8">
        <f>K720/(F720*0.75)</f>
        <v>532.29773462783169</v>
      </c>
      <c r="Q720" s="8">
        <f>L720/(F720*0.75)</f>
        <v>500.19417475728153</v>
      </c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1:35" ht="18.95" customHeight="1">
      <c r="A721" s="2">
        <v>69001</v>
      </c>
      <c r="B721" s="2">
        <v>2300513010</v>
      </c>
      <c r="C721" s="4">
        <v>30</v>
      </c>
      <c r="D721" s="15"/>
      <c r="E721" s="6">
        <v>4</v>
      </c>
      <c r="F721" s="41">
        <v>42.6</v>
      </c>
      <c r="G721" s="41">
        <v>42.2</v>
      </c>
      <c r="H721" s="8">
        <v>14678</v>
      </c>
      <c r="I721" s="8">
        <v>5004</v>
      </c>
      <c r="J721" s="8">
        <v>34888</v>
      </c>
      <c r="K721" s="37">
        <v>27099</v>
      </c>
      <c r="L721" s="8">
        <v>24607</v>
      </c>
      <c r="M721" s="8">
        <f>H721/(F721*0.75)</f>
        <v>459.40532081377148</v>
      </c>
      <c r="N721" s="8">
        <f>I721/(F721*0.75)</f>
        <v>156.61971830985914</v>
      </c>
      <c r="O721" s="8">
        <f>J721/(F721*0.75)</f>
        <v>1091.9561815336463</v>
      </c>
      <c r="P721" s="8">
        <f>K721/(F721*0.75)</f>
        <v>848.16901408450701</v>
      </c>
      <c r="Q721" s="8">
        <f>L721/(F721*0.75)</f>
        <v>770.17214397496082</v>
      </c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1:35" ht="18.95" customHeight="1">
      <c r="A722" s="2">
        <v>69001</v>
      </c>
      <c r="B722" s="2">
        <v>2300512031</v>
      </c>
      <c r="C722" s="4">
        <v>32</v>
      </c>
      <c r="D722" s="15"/>
      <c r="E722" s="6">
        <v>4</v>
      </c>
      <c r="F722" s="41">
        <v>5.6</v>
      </c>
      <c r="G722" s="41">
        <v>5.6</v>
      </c>
      <c r="H722" s="8">
        <v>4</v>
      </c>
      <c r="I722" s="8">
        <v>5</v>
      </c>
      <c r="J722" s="8">
        <v>3</v>
      </c>
      <c r="K722" s="37">
        <v>0</v>
      </c>
      <c r="L722" s="8">
        <v>84</v>
      </c>
      <c r="M722" s="8">
        <f>H722/(F722*0.75)</f>
        <v>0.95238095238095255</v>
      </c>
      <c r="N722" s="8">
        <f>I722/(F722*0.75)</f>
        <v>1.1904761904761907</v>
      </c>
      <c r="O722" s="8">
        <f>J722/(F722*0.75)</f>
        <v>0.71428571428571441</v>
      </c>
      <c r="P722" s="8">
        <f>K722/(F722*0.75)</f>
        <v>0</v>
      </c>
      <c r="Q722" s="8">
        <f>L722/(F722*0.75)</f>
        <v>20.000000000000004</v>
      </c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1:35" ht="18.95" customHeight="1">
      <c r="A723" s="2">
        <v>69001</v>
      </c>
      <c r="B723" s="2">
        <v>2301112022</v>
      </c>
      <c r="C723" s="4">
        <v>30</v>
      </c>
      <c r="D723" s="15"/>
      <c r="E723" s="6">
        <v>4</v>
      </c>
      <c r="F723" s="41">
        <v>22.2</v>
      </c>
      <c r="G723" s="41">
        <v>18.5</v>
      </c>
      <c r="H723" s="8">
        <v>4786</v>
      </c>
      <c r="I723" s="8">
        <v>3677</v>
      </c>
      <c r="J723" s="8">
        <v>14488</v>
      </c>
      <c r="K723" s="37">
        <v>10893</v>
      </c>
      <c r="L723" s="8"/>
      <c r="M723" s="8">
        <f>H723/(F723*0.75)</f>
        <v>287.44744744744747</v>
      </c>
      <c r="N723" s="8">
        <f>I723/(F723*0.75)</f>
        <v>220.84084084084085</v>
      </c>
      <c r="O723" s="8">
        <f>J723/(F723*0.75)</f>
        <v>870.15015015015024</v>
      </c>
      <c r="P723" s="8">
        <f>K723/(F723*0.75)</f>
        <v>654.23423423423424</v>
      </c>
      <c r="Q723" s="8">
        <f>L723/(F723*0.75)</f>
        <v>0</v>
      </c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1:35" ht="18.95" customHeight="1">
      <c r="A724" s="2">
        <v>69001</v>
      </c>
      <c r="B724" s="2">
        <v>2300814000</v>
      </c>
      <c r="C724" s="4">
        <v>30</v>
      </c>
      <c r="D724" s="15"/>
      <c r="E724" s="6">
        <v>4</v>
      </c>
      <c r="F724" s="41">
        <v>27.3</v>
      </c>
      <c r="G724" s="41">
        <v>27.3</v>
      </c>
      <c r="H724" s="8">
        <v>29808</v>
      </c>
      <c r="I724" s="8">
        <v>0</v>
      </c>
      <c r="J724" s="8">
        <v>13026</v>
      </c>
      <c r="K724" s="37"/>
      <c r="L724" s="8"/>
      <c r="M724" s="8">
        <f>H724/(F724*0.75)</f>
        <v>1455.8241758241757</v>
      </c>
      <c r="N724" s="8">
        <f>I724/(F724*0.75)</f>
        <v>0</v>
      </c>
      <c r="O724" s="8">
        <f>J724/(F724*0.75)</f>
        <v>636.19047619047615</v>
      </c>
      <c r="P724" s="8">
        <f>K724/(F724*0.75)</f>
        <v>0</v>
      </c>
      <c r="Q724" s="8">
        <f>L724/(F724*0.75)</f>
        <v>0</v>
      </c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1:35" ht="18.95" customHeight="1">
      <c r="A725" s="2">
        <v>69001</v>
      </c>
      <c r="B725" s="2">
        <v>3302812020</v>
      </c>
      <c r="C725" s="4">
        <v>32</v>
      </c>
      <c r="D725" s="15"/>
      <c r="E725" s="6">
        <v>4</v>
      </c>
      <c r="F725" s="41">
        <v>37.1</v>
      </c>
      <c r="G725" s="41">
        <v>37.1</v>
      </c>
      <c r="H725" s="8">
        <v>2110</v>
      </c>
      <c r="I725" s="8">
        <v>5789</v>
      </c>
      <c r="J725" s="42">
        <v>12665</v>
      </c>
      <c r="K725" s="37">
        <v>5034</v>
      </c>
      <c r="L725" s="8">
        <v>3873</v>
      </c>
      <c r="M725" s="8">
        <f>H725/(F725*0.75)</f>
        <v>75.831087151841857</v>
      </c>
      <c r="N725" s="8">
        <f>I725/(F725*0.75)</f>
        <v>208.05031446540877</v>
      </c>
      <c r="O725" s="8">
        <f>J725/(F725*0.75)</f>
        <v>455.16621743036831</v>
      </c>
      <c r="P725" s="8">
        <f>K725/(F725*0.75)</f>
        <v>180.9164420485175</v>
      </c>
      <c r="Q725" s="8">
        <f>L725/(F725*0.75)</f>
        <v>139.19137466307276</v>
      </c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1:35" ht="18.95" customHeight="1">
      <c r="A726" s="2">
        <v>69034</v>
      </c>
      <c r="B726" s="2">
        <v>4281414041</v>
      </c>
      <c r="C726" s="4">
        <v>31</v>
      </c>
      <c r="D726" s="15"/>
      <c r="E726" s="6">
        <v>4</v>
      </c>
      <c r="F726" s="41">
        <v>53.8</v>
      </c>
      <c r="G726" s="41">
        <v>54.4</v>
      </c>
      <c r="H726" s="8">
        <v>39171</v>
      </c>
      <c r="I726" s="8">
        <v>35944</v>
      </c>
      <c r="J726" s="8">
        <v>86963</v>
      </c>
      <c r="K726" s="37">
        <v>40996</v>
      </c>
      <c r="L726" s="8">
        <v>36558</v>
      </c>
      <c r="M726" s="8">
        <f>H726/(F726*0.75)</f>
        <v>970.78066914498152</v>
      </c>
      <c r="N726" s="8">
        <f>I726/(F726*0.75)</f>
        <v>890.80545229244126</v>
      </c>
      <c r="O726" s="8">
        <f>J726/(F726*0.75)</f>
        <v>2155.2168525402731</v>
      </c>
      <c r="P726" s="8">
        <f>K726/(F726*0.75)</f>
        <v>1016.0099132589841</v>
      </c>
      <c r="Q726" s="8">
        <f>L726/(F726*0.75)</f>
        <v>906.02230483271387</v>
      </c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1:35" ht="18.95" customHeight="1">
      <c r="A727" s="2">
        <v>69034</v>
      </c>
      <c r="B727" s="2">
        <v>4271811001</v>
      </c>
      <c r="C727" s="4">
        <v>30</v>
      </c>
      <c r="D727" s="15"/>
      <c r="E727" s="6">
        <v>4</v>
      </c>
      <c r="F727" s="41">
        <v>31.1</v>
      </c>
      <c r="G727" s="41">
        <v>31.1</v>
      </c>
      <c r="H727" s="8">
        <v>23695</v>
      </c>
      <c r="I727" s="8">
        <v>32217</v>
      </c>
      <c r="J727" s="8">
        <v>49901</v>
      </c>
      <c r="K727" s="37">
        <v>25939</v>
      </c>
      <c r="L727" s="8">
        <v>26598</v>
      </c>
      <c r="M727" s="8">
        <f>H727/(F727*0.75)</f>
        <v>1015.8628081457662</v>
      </c>
      <c r="N727" s="8">
        <f>I727/(F727*0.75)</f>
        <v>1381.2218649517683</v>
      </c>
      <c r="O727" s="8">
        <f>J727/(F727*0.75)</f>
        <v>2139.3783494105037</v>
      </c>
      <c r="P727" s="8">
        <f>K727/(F727*0.75)</f>
        <v>1112.0685959271168</v>
      </c>
      <c r="Q727" s="8">
        <f>L727/(F727*0.75)</f>
        <v>1140.32154340836</v>
      </c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1:35" ht="18.95" customHeight="1">
      <c r="A728" s="2">
        <v>69034</v>
      </c>
      <c r="B728" s="2">
        <v>4271914040</v>
      </c>
      <c r="C728" s="4">
        <v>31</v>
      </c>
      <c r="D728" s="15"/>
      <c r="E728" s="6">
        <v>4</v>
      </c>
      <c r="F728" s="41">
        <v>37.1</v>
      </c>
      <c r="G728" s="41">
        <v>35.799999999999997</v>
      </c>
      <c r="H728" s="8">
        <v>18603</v>
      </c>
      <c r="I728" s="8">
        <v>18355</v>
      </c>
      <c r="J728" s="8">
        <v>34352</v>
      </c>
      <c r="K728" s="37">
        <v>27030</v>
      </c>
      <c r="L728" s="8">
        <v>16281</v>
      </c>
      <c r="M728" s="8">
        <f>H728/(F728*0.75)</f>
        <v>668.57142857142856</v>
      </c>
      <c r="N728" s="8">
        <f>I728/(F728*0.75)</f>
        <v>659.65858041329727</v>
      </c>
      <c r="O728" s="8">
        <f>J728/(F728*0.75)</f>
        <v>1234.5732255166215</v>
      </c>
      <c r="P728" s="8">
        <f>K728/(F728*0.75)</f>
        <v>971.42857142857133</v>
      </c>
      <c r="Q728" s="8">
        <f>L728/(F728*0.75)</f>
        <v>585.12129380053898</v>
      </c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1:35" ht="18.95" customHeight="1">
      <c r="A729" s="2">
        <v>69034</v>
      </c>
      <c r="B729" s="2">
        <v>4281312020</v>
      </c>
      <c r="C729" s="4">
        <v>31</v>
      </c>
      <c r="D729" s="15"/>
      <c r="E729" s="6">
        <v>4</v>
      </c>
      <c r="F729" s="41">
        <v>57.9</v>
      </c>
      <c r="G729" s="41">
        <v>60.1</v>
      </c>
      <c r="H729" s="8">
        <v>48021</v>
      </c>
      <c r="I729" s="8">
        <v>52000</v>
      </c>
      <c r="J729" s="8">
        <v>96000</v>
      </c>
      <c r="K729" s="37">
        <v>53920</v>
      </c>
      <c r="L729" s="8">
        <v>48080</v>
      </c>
      <c r="M729" s="8">
        <f>H729/(F729*0.75)</f>
        <v>1105.8376511226252</v>
      </c>
      <c r="N729" s="8">
        <f>I729/(F729*0.75)</f>
        <v>1197.4668969487623</v>
      </c>
      <c r="O729" s="8">
        <f>J729/(F729*0.75)</f>
        <v>2210.708117443869</v>
      </c>
      <c r="P729" s="8">
        <f>K729/(F729*0.75)</f>
        <v>1241.6810592976396</v>
      </c>
      <c r="Q729" s="8">
        <f>L729/(F729*0.75)</f>
        <v>1107.1963154864709</v>
      </c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1:35" ht="18.95" customHeight="1">
      <c r="A730" s="2">
        <v>69039</v>
      </c>
      <c r="B730" s="2">
        <v>7271913031</v>
      </c>
      <c r="C730" s="4">
        <v>31</v>
      </c>
      <c r="D730" s="15"/>
      <c r="E730" s="6">
        <v>4</v>
      </c>
      <c r="F730" s="41">
        <v>108.4</v>
      </c>
      <c r="G730" s="41">
        <v>108.4</v>
      </c>
      <c r="H730" s="8">
        <v>62880</v>
      </c>
      <c r="I730" s="8">
        <v>41360</v>
      </c>
      <c r="J730" s="8">
        <v>81280</v>
      </c>
      <c r="K730" s="37">
        <v>55920</v>
      </c>
      <c r="L730" s="8"/>
      <c r="M730" s="8">
        <f>H730/(F730*0.75)</f>
        <v>773.43173431734306</v>
      </c>
      <c r="N730" s="8">
        <f>I730/(F730*0.75)</f>
        <v>508.73308733087322</v>
      </c>
      <c r="O730" s="8">
        <f>J730/(F730*0.75)</f>
        <v>999.75399753997522</v>
      </c>
      <c r="P730" s="8">
        <f>K730/(F730*0.75)</f>
        <v>687.8228782287822</v>
      </c>
      <c r="Q730" s="8">
        <f>L730/(F730*0.75)</f>
        <v>0</v>
      </c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1:35" ht="18.95" customHeight="1">
      <c r="A731" s="2">
        <v>69039</v>
      </c>
      <c r="B731" s="2">
        <v>7272913010</v>
      </c>
      <c r="C731" s="4">
        <v>31</v>
      </c>
      <c r="D731" s="15"/>
      <c r="E731" s="6">
        <v>4</v>
      </c>
      <c r="F731" s="41">
        <v>57</v>
      </c>
      <c r="G731" s="41">
        <v>57.5</v>
      </c>
      <c r="H731" s="8">
        <v>42341</v>
      </c>
      <c r="I731" s="8">
        <v>45649</v>
      </c>
      <c r="J731" s="8">
        <v>57999</v>
      </c>
      <c r="K731" s="37">
        <v>30608</v>
      </c>
      <c r="L731" s="8">
        <v>31493</v>
      </c>
      <c r="M731" s="8">
        <f>H731/(F731*0.75)</f>
        <v>990.43274853801165</v>
      </c>
      <c r="N731" s="8">
        <f>I731/(F731*0.75)</f>
        <v>1067.812865497076</v>
      </c>
      <c r="O731" s="8">
        <f>J731/(F731*0.75)</f>
        <v>1356.7017543859649</v>
      </c>
      <c r="P731" s="8">
        <f>K731/(F731*0.75)</f>
        <v>715.9766081871345</v>
      </c>
      <c r="Q731" s="8">
        <f>L731/(F731*0.75)</f>
        <v>736.67836257309943</v>
      </c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1:35" ht="18.95" customHeight="1">
      <c r="A732" s="2">
        <v>69039</v>
      </c>
      <c r="B732" s="2">
        <v>7272813000</v>
      </c>
      <c r="C732" s="4">
        <v>31</v>
      </c>
      <c r="D732" s="15"/>
      <c r="E732" s="6">
        <v>4</v>
      </c>
      <c r="F732" s="41">
        <v>90.4</v>
      </c>
      <c r="G732" s="41">
        <v>91.2</v>
      </c>
      <c r="H732" s="8">
        <v>63220</v>
      </c>
      <c r="I732" s="8">
        <v>81580</v>
      </c>
      <c r="J732" s="8">
        <v>92600</v>
      </c>
      <c r="K732" s="37">
        <v>59880</v>
      </c>
      <c r="L732" s="8">
        <v>28500</v>
      </c>
      <c r="M732" s="8">
        <f>H732/(F732*0.75)</f>
        <v>932.44837758112078</v>
      </c>
      <c r="N732" s="8">
        <f>I732/(F732*0.75)</f>
        <v>1203.244837758112</v>
      </c>
      <c r="O732" s="8">
        <f>J732/(F732*0.75)</f>
        <v>1365.7817109144542</v>
      </c>
      <c r="P732" s="8">
        <f>K732/(F732*0.75)</f>
        <v>883.18584070796442</v>
      </c>
      <c r="Q732" s="8">
        <f>L732/(F732*0.75)</f>
        <v>420.35398230088487</v>
      </c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1:35" ht="18.95" customHeight="1">
      <c r="A733" s="2">
        <v>69039</v>
      </c>
      <c r="B733" s="2">
        <v>7272813040</v>
      </c>
      <c r="C733" s="4">
        <v>32</v>
      </c>
      <c r="D733" s="15"/>
      <c r="E733" s="6">
        <v>4</v>
      </c>
      <c r="F733" s="41">
        <v>57.1</v>
      </c>
      <c r="G733" s="41">
        <v>57.1</v>
      </c>
      <c r="H733" s="8">
        <v>40</v>
      </c>
      <c r="I733" s="8">
        <v>0</v>
      </c>
      <c r="J733" s="8">
        <v>0</v>
      </c>
      <c r="K733" s="37">
        <v>0</v>
      </c>
      <c r="L733" s="8"/>
      <c r="M733" s="8">
        <f>H733/(F733*0.75)</f>
        <v>0.93403385872737876</v>
      </c>
      <c r="N733" s="8">
        <f>I733/(F733*0.75)</f>
        <v>0</v>
      </c>
      <c r="O733" s="8">
        <f>J733/(F733*0.75)</f>
        <v>0</v>
      </c>
      <c r="P733" s="8">
        <f>K733/(F733*0.75)</f>
        <v>0</v>
      </c>
      <c r="Q733" s="8">
        <f>L733/(F733*0.75)</f>
        <v>0</v>
      </c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1:35" ht="18.95" customHeight="1">
      <c r="A734" s="2">
        <v>69039</v>
      </c>
      <c r="B734" s="2">
        <v>8271611010</v>
      </c>
      <c r="C734" s="4">
        <v>31</v>
      </c>
      <c r="D734" s="15"/>
      <c r="E734" s="6">
        <v>4</v>
      </c>
      <c r="F734" s="41">
        <v>355.1</v>
      </c>
      <c r="G734" s="41">
        <v>361.5</v>
      </c>
      <c r="H734" s="8">
        <v>236800</v>
      </c>
      <c r="I734" s="8">
        <v>282880</v>
      </c>
      <c r="J734" s="8">
        <v>338640</v>
      </c>
      <c r="K734" s="37">
        <v>205520</v>
      </c>
      <c r="L734" s="8">
        <v>126720</v>
      </c>
      <c r="M734" s="8">
        <f>H734/(F734*0.75)</f>
        <v>889.13920961231565</v>
      </c>
      <c r="N734" s="8">
        <f>I734/(F734*0.75)</f>
        <v>1062.1608936449825</v>
      </c>
      <c r="O734" s="8">
        <f>J734/(F734*0.75)</f>
        <v>1271.5291467192337</v>
      </c>
      <c r="P734" s="8">
        <f>K734/(F734*0.75)</f>
        <v>771.68872618041848</v>
      </c>
      <c r="Q734" s="8">
        <f>L734/(F734*0.75)</f>
        <v>475.80963108983377</v>
      </c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1:35" ht="18.95" customHeight="1">
      <c r="A735" s="2">
        <v>69039</v>
      </c>
      <c r="B735" s="25">
        <v>8271613020</v>
      </c>
      <c r="C735" s="4">
        <v>31</v>
      </c>
      <c r="D735" s="15"/>
      <c r="E735" s="6">
        <v>4</v>
      </c>
      <c r="F735" s="41">
        <v>179.2</v>
      </c>
      <c r="G735" s="41">
        <v>179.2</v>
      </c>
      <c r="H735" s="8">
        <v>98100</v>
      </c>
      <c r="I735" s="8">
        <v>93920</v>
      </c>
      <c r="J735" s="8">
        <v>148400</v>
      </c>
      <c r="K735" s="37">
        <v>56960</v>
      </c>
      <c r="L735" s="8">
        <v>62080</v>
      </c>
      <c r="M735" s="8">
        <f>H735/(F735*0.75)</f>
        <v>729.91071428571445</v>
      </c>
      <c r="N735" s="8">
        <f>I735/(F735*0.75)</f>
        <v>698.80952380952397</v>
      </c>
      <c r="O735" s="8">
        <f>J735/(F735*0.75)</f>
        <v>1104.1666666666667</v>
      </c>
      <c r="P735" s="8">
        <f>K735/(F735*0.75)</f>
        <v>423.80952380952385</v>
      </c>
      <c r="Q735" s="8">
        <f>L735/(F735*0.75)</f>
        <v>461.90476190476198</v>
      </c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1:35" ht="18.95" customHeight="1">
      <c r="A736" s="2">
        <v>69029</v>
      </c>
      <c r="B736" s="2">
        <v>8301513000</v>
      </c>
      <c r="C736" s="4">
        <v>32</v>
      </c>
      <c r="D736" s="5"/>
      <c r="E736" s="6">
        <v>4</v>
      </c>
      <c r="F736" s="41">
        <v>124.4</v>
      </c>
      <c r="G736" s="41">
        <v>123.6</v>
      </c>
      <c r="H736" s="8">
        <v>41320</v>
      </c>
      <c r="I736" s="8">
        <v>55560</v>
      </c>
      <c r="J736" s="8">
        <v>91500</v>
      </c>
      <c r="K736" s="37">
        <v>44720</v>
      </c>
      <c r="L736" s="8">
        <v>32840</v>
      </c>
      <c r="M736" s="8">
        <f>H736/(F736*0.75)</f>
        <v>442.87245444801709</v>
      </c>
      <c r="N736" s="8">
        <f>I736/(F736*0.75)</f>
        <v>595.49839228295809</v>
      </c>
      <c r="O736" s="8">
        <f>J736/(F736*0.75)</f>
        <v>980.7073954983922</v>
      </c>
      <c r="P736" s="8">
        <f>K736/(F736*0.75)</f>
        <v>479.31404072883169</v>
      </c>
      <c r="Q736" s="8">
        <f>L736/(F736*0.75)</f>
        <v>351.98285101822074</v>
      </c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1:35" ht="18.95" customHeight="1">
      <c r="A737" s="2">
        <v>69029</v>
      </c>
      <c r="B737" s="2">
        <v>8301612000</v>
      </c>
      <c r="C737" s="4">
        <v>32</v>
      </c>
      <c r="D737" s="5"/>
      <c r="E737" s="6">
        <v>4</v>
      </c>
      <c r="F737" s="41">
        <v>111.6</v>
      </c>
      <c r="G737" s="41">
        <v>111.6</v>
      </c>
      <c r="H737" s="8">
        <v>56962</v>
      </c>
      <c r="I737" s="8">
        <v>59520</v>
      </c>
      <c r="J737" s="8">
        <v>116320</v>
      </c>
      <c r="K737" s="37">
        <v>43920</v>
      </c>
      <c r="L737" s="8">
        <v>41040</v>
      </c>
      <c r="M737" s="8">
        <f>H737/(F737*0.75)</f>
        <v>680.54958183990448</v>
      </c>
      <c r="N737" s="8">
        <f>I737/(F737*0.75)</f>
        <v>711.1111111111112</v>
      </c>
      <c r="O737" s="8">
        <f>J737/(F737*0.75)</f>
        <v>1389.725209080048</v>
      </c>
      <c r="P737" s="8">
        <f>K737/(F737*0.75)</f>
        <v>524.73118279569894</v>
      </c>
      <c r="Q737" s="8">
        <f>L737/(F737*0.75)</f>
        <v>490.32258064516134</v>
      </c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1:35" ht="18.95" customHeight="1">
      <c r="A738" s="2">
        <v>69029</v>
      </c>
      <c r="B738" s="2">
        <v>8301512002</v>
      </c>
      <c r="C738" s="4">
        <v>32</v>
      </c>
      <c r="D738" s="5"/>
      <c r="E738" s="6">
        <v>4</v>
      </c>
      <c r="F738" s="41">
        <v>126.6</v>
      </c>
      <c r="G738" s="41">
        <v>122.3</v>
      </c>
      <c r="H738" s="8">
        <v>71860</v>
      </c>
      <c r="I738" s="8">
        <v>65280</v>
      </c>
      <c r="J738" s="8">
        <v>113280</v>
      </c>
      <c r="K738" s="37">
        <v>54480</v>
      </c>
      <c r="L738" s="8">
        <v>36880</v>
      </c>
      <c r="M738" s="8">
        <f>H738/(F738*0.75)</f>
        <v>756.81937862032657</v>
      </c>
      <c r="N738" s="8">
        <f>I738/(F738*0.75)</f>
        <v>687.51974723538717</v>
      </c>
      <c r="O738" s="8">
        <f>J738/(F738*0.75)</f>
        <v>1193.0489731437601</v>
      </c>
      <c r="P738" s="8">
        <f>K738/(F738*0.75)</f>
        <v>573.7756714060032</v>
      </c>
      <c r="Q738" s="8">
        <f>L738/(F738*0.75)</f>
        <v>388.41495523959986</v>
      </c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1:35" ht="18.95" customHeight="1">
      <c r="A739" s="2">
        <v>69029</v>
      </c>
      <c r="B739" s="2">
        <v>9263311000</v>
      </c>
      <c r="C739" s="4">
        <v>32</v>
      </c>
      <c r="D739" s="15"/>
      <c r="E739" s="6">
        <v>4</v>
      </c>
      <c r="F739" s="41">
        <v>119.1</v>
      </c>
      <c r="G739" s="41">
        <v>116.4</v>
      </c>
      <c r="H739" s="8">
        <v>44237</v>
      </c>
      <c r="I739" s="8">
        <v>96800</v>
      </c>
      <c r="J739" s="8">
        <v>48760</v>
      </c>
      <c r="K739" s="37">
        <v>62620</v>
      </c>
      <c r="L739" s="8">
        <v>33600</v>
      </c>
      <c r="M739" s="8">
        <f>H739/(F739*0.75)</f>
        <v>495.23649594178568</v>
      </c>
      <c r="N739" s="8">
        <f>I739/(F739*0.75)</f>
        <v>1083.6831794010636</v>
      </c>
      <c r="O739" s="8">
        <f>J739/(F739*0.75)</f>
        <v>545.8718164007837</v>
      </c>
      <c r="P739" s="8">
        <f>K739/(F739*0.75)</f>
        <v>701.03554436048148</v>
      </c>
      <c r="Q739" s="8">
        <f>L739/(F739*0.75)</f>
        <v>376.1544920235097</v>
      </c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1:35" ht="18.95" customHeight="1">
      <c r="A740" s="2">
        <v>69029</v>
      </c>
      <c r="B740" s="2">
        <v>9263414020</v>
      </c>
      <c r="C740" s="4">
        <v>32</v>
      </c>
      <c r="D740" s="15"/>
      <c r="E740" s="6">
        <v>4</v>
      </c>
      <c r="F740" s="41">
        <v>230.7</v>
      </c>
      <c r="G740" s="41">
        <v>231.7</v>
      </c>
      <c r="H740" s="8">
        <v>74880</v>
      </c>
      <c r="I740" s="8">
        <v>200560</v>
      </c>
      <c r="J740" s="8">
        <v>240880</v>
      </c>
      <c r="K740" s="37">
        <v>104720</v>
      </c>
      <c r="L740" s="8">
        <v>30800</v>
      </c>
      <c r="M740" s="8">
        <f>H740/(F740*0.75)</f>
        <v>432.76983094928482</v>
      </c>
      <c r="N740" s="8">
        <f>I740/(F740*0.75)</f>
        <v>1159.1388527669415</v>
      </c>
      <c r="O740" s="8">
        <f>J740/(F740*0.75)</f>
        <v>1392.1687617396333</v>
      </c>
      <c r="P740" s="8">
        <f>K740/(F740*0.75)</f>
        <v>605.2304580262969</v>
      </c>
      <c r="Q740" s="8">
        <f>L740/(F740*0.75)</f>
        <v>178.00895824302847</v>
      </c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1:35" ht="18.95" customHeight="1">
      <c r="A741" s="2">
        <v>69029</v>
      </c>
      <c r="B741" s="2">
        <v>9263312000</v>
      </c>
      <c r="C741" s="4">
        <v>36</v>
      </c>
      <c r="D741" s="15"/>
      <c r="E741" s="6">
        <v>4</v>
      </c>
      <c r="F741" s="41">
        <v>5</v>
      </c>
      <c r="G741" s="41">
        <v>5</v>
      </c>
      <c r="H741" s="8">
        <v>58</v>
      </c>
      <c r="I741" s="8">
        <v>98</v>
      </c>
      <c r="J741" s="42">
        <v>65</v>
      </c>
      <c r="K741" s="37">
        <v>98</v>
      </c>
      <c r="L741" s="8">
        <v>40</v>
      </c>
      <c r="M741" s="8">
        <f>H741/(F741*0.75)</f>
        <v>15.466666666666667</v>
      </c>
      <c r="N741" s="8">
        <f>I741/(F741*0.75)</f>
        <v>26.133333333333333</v>
      </c>
      <c r="O741" s="8">
        <f>J741/(F741*0.75)</f>
        <v>17.333333333333332</v>
      </c>
      <c r="P741" s="8">
        <f>K741/(F741*0.75)</f>
        <v>26.133333333333333</v>
      </c>
      <c r="Q741" s="8">
        <f>L741/(F741*0.75)</f>
        <v>10.666666666666666</v>
      </c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1:35" ht="18.95" customHeight="1">
      <c r="A742" s="2">
        <v>69029</v>
      </c>
      <c r="B742" s="2">
        <v>8260212000</v>
      </c>
      <c r="C742" s="14">
        <v>36</v>
      </c>
      <c r="D742" s="15">
        <v>86</v>
      </c>
      <c r="E742" s="6">
        <v>1</v>
      </c>
      <c r="F742" s="41">
        <v>7</v>
      </c>
      <c r="G742" s="41">
        <v>7</v>
      </c>
      <c r="H742" s="8">
        <v>1775</v>
      </c>
      <c r="I742" s="8">
        <v>2456</v>
      </c>
      <c r="J742" s="8">
        <v>2864</v>
      </c>
      <c r="K742" s="37">
        <v>718</v>
      </c>
      <c r="L742" s="8">
        <v>276</v>
      </c>
      <c r="M742" s="8">
        <f>H742/(F742*0.75)</f>
        <v>338.09523809523807</v>
      </c>
      <c r="N742" s="8">
        <f>I742/(F742*0.75)</f>
        <v>467.8095238095238</v>
      </c>
      <c r="O742" s="8">
        <f>J742/(F742*0.75)</f>
        <v>545.52380952380952</v>
      </c>
      <c r="P742" s="8">
        <f>K742/(F742*0.75)</f>
        <v>136.76190476190476</v>
      </c>
      <c r="Q742" s="8">
        <f>L742/(F742*0.75)</f>
        <v>52.571428571428569</v>
      </c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1:35" ht="18.95" customHeight="1">
      <c r="A743" s="2">
        <v>69130</v>
      </c>
      <c r="B743" s="2">
        <v>8261114010</v>
      </c>
      <c r="C743" s="14">
        <v>36</v>
      </c>
      <c r="D743" s="5">
        <v>86</v>
      </c>
      <c r="E743" s="6">
        <v>1</v>
      </c>
      <c r="F743" s="41">
        <v>6.2</v>
      </c>
      <c r="G743" s="41">
        <v>5.6</v>
      </c>
      <c r="H743" s="8">
        <v>1543</v>
      </c>
      <c r="I743" s="8">
        <v>1926</v>
      </c>
      <c r="J743" s="8">
        <v>3931</v>
      </c>
      <c r="K743" s="37">
        <v>1683</v>
      </c>
      <c r="L743" s="8">
        <v>1734</v>
      </c>
      <c r="M743" s="8">
        <f>H743/(F743*0.75)</f>
        <v>331.8279569892473</v>
      </c>
      <c r="N743" s="8">
        <f>I743/(F743*0.75)</f>
        <v>414.19354838709677</v>
      </c>
      <c r="O743" s="8">
        <f>J743/(F743*0.75)</f>
        <v>845.37634408602139</v>
      </c>
      <c r="P743" s="8">
        <f>K743/(F743*0.75)</f>
        <v>361.93548387096769</v>
      </c>
      <c r="Q743" s="8">
        <f>L743/(F743*0.75)</f>
        <v>372.90322580645159</v>
      </c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1:35" ht="18.95" customHeight="1">
      <c r="A744" s="2">
        <v>69044</v>
      </c>
      <c r="B744" s="2">
        <v>2331214040</v>
      </c>
      <c r="C744" s="4">
        <v>34</v>
      </c>
      <c r="D744" s="15"/>
      <c r="E744" s="6">
        <v>4</v>
      </c>
      <c r="F744" s="41">
        <v>9.9</v>
      </c>
      <c r="G744" s="41">
        <v>9.9</v>
      </c>
      <c r="H744" s="8">
        <v>6839</v>
      </c>
      <c r="I744" s="8">
        <v>4236</v>
      </c>
      <c r="J744" s="8">
        <v>8368</v>
      </c>
      <c r="K744" s="37">
        <v>2884</v>
      </c>
      <c r="L744" s="8">
        <v>9059</v>
      </c>
      <c r="M744" s="8">
        <f>H744/(F744*0.75)</f>
        <v>921.07744107744099</v>
      </c>
      <c r="N744" s="8">
        <f>I744/(F744*0.75)</f>
        <v>570.50505050505046</v>
      </c>
      <c r="O744" s="8">
        <f>J744/(F744*0.75)</f>
        <v>1127.003367003367</v>
      </c>
      <c r="P744" s="8">
        <f>K744/(F744*0.75)</f>
        <v>388.41750841750837</v>
      </c>
      <c r="Q744" s="8">
        <f>L744/(F744*0.75)</f>
        <v>1220.06734006734</v>
      </c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1:35" ht="18.95" customHeight="1">
      <c r="A745" s="2">
        <v>69020</v>
      </c>
      <c r="B745" s="2">
        <v>3270413031</v>
      </c>
      <c r="C745" s="4">
        <v>33</v>
      </c>
      <c r="D745" s="15"/>
      <c r="E745" s="6">
        <v>4</v>
      </c>
      <c r="F745" s="41">
        <v>7.5</v>
      </c>
      <c r="G745" s="41">
        <v>7.5</v>
      </c>
      <c r="H745" s="8">
        <v>238</v>
      </c>
      <c r="I745" s="8">
        <v>647</v>
      </c>
      <c r="J745" s="36">
        <v>435</v>
      </c>
      <c r="K745" s="38">
        <v>379</v>
      </c>
      <c r="L745" s="8"/>
      <c r="M745" s="8">
        <f>H745/(F745*0.75)</f>
        <v>42.31111111111111</v>
      </c>
      <c r="N745" s="8">
        <f>I745/(F745*0.75)</f>
        <v>115.02222222222223</v>
      </c>
      <c r="O745" s="8">
        <f>J745/(F745*0.75)</f>
        <v>77.333333333333329</v>
      </c>
      <c r="P745" s="8">
        <f>K745/(F745*0.75)</f>
        <v>67.37777777777778</v>
      </c>
      <c r="Q745" s="8">
        <f>L745/(F745*0.75)</f>
        <v>0</v>
      </c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1:35" ht="18.95" customHeight="1">
      <c r="A746" s="2">
        <v>69020</v>
      </c>
      <c r="B746" s="2">
        <v>3270413030</v>
      </c>
      <c r="C746" s="4">
        <v>33</v>
      </c>
      <c r="D746" s="15"/>
      <c r="E746" s="6">
        <v>4</v>
      </c>
      <c r="F746" s="41">
        <v>15</v>
      </c>
      <c r="G746" s="41">
        <v>15</v>
      </c>
      <c r="H746" s="8">
        <v>5323</v>
      </c>
      <c r="I746" s="8">
        <v>15331</v>
      </c>
      <c r="J746" s="36">
        <v>10928</v>
      </c>
      <c r="K746" s="38">
        <v>8356</v>
      </c>
      <c r="L746" s="8"/>
      <c r="M746" s="8">
        <f>H746/(F746*0.75)</f>
        <v>473.15555555555557</v>
      </c>
      <c r="N746" s="8">
        <f>I746/(F746*0.75)</f>
        <v>1362.7555555555555</v>
      </c>
      <c r="O746" s="8">
        <f>J746/(F746*0.75)</f>
        <v>971.37777777777774</v>
      </c>
      <c r="P746" s="8">
        <f>K746/(F746*0.75)</f>
        <v>742.75555555555559</v>
      </c>
      <c r="Q746" s="8">
        <f>L746/(F746*0.75)</f>
        <v>0</v>
      </c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</row>
    <row r="747" spans="1:35" ht="18.95" customHeight="1">
      <c r="A747" s="2">
        <v>69001</v>
      </c>
      <c r="B747" s="2">
        <v>2300112013</v>
      </c>
      <c r="C747" s="4">
        <v>31</v>
      </c>
      <c r="D747" s="15"/>
      <c r="E747" s="6">
        <v>4</v>
      </c>
      <c r="F747" s="41">
        <v>27.3</v>
      </c>
      <c r="G747" s="41">
        <v>27.8</v>
      </c>
      <c r="H747" s="8">
        <v>7523</v>
      </c>
      <c r="I747" s="8">
        <v>9625</v>
      </c>
      <c r="J747" s="8">
        <v>18361</v>
      </c>
      <c r="K747" s="37">
        <v>9276</v>
      </c>
      <c r="L747" s="8">
        <v>8298</v>
      </c>
      <c r="M747" s="8">
        <f>H747/(F747*0.75)</f>
        <v>367.4236874236874</v>
      </c>
      <c r="N747" s="8">
        <f>I747/(F747*0.75)</f>
        <v>470.08547008547004</v>
      </c>
      <c r="O747" s="8">
        <f>J747/(F747*0.75)</f>
        <v>896.75213675213672</v>
      </c>
      <c r="P747" s="8">
        <f>K747/(F747*0.75)</f>
        <v>453.04029304029302</v>
      </c>
      <c r="Q747" s="8">
        <f>L747/(F747*0.75)</f>
        <v>405.27472527472526</v>
      </c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</row>
    <row r="748" spans="1:35" ht="18.95" customHeight="1">
      <c r="A748" s="2">
        <v>69001</v>
      </c>
      <c r="B748" s="40">
        <v>2290613030</v>
      </c>
      <c r="C748" s="14">
        <v>30</v>
      </c>
      <c r="D748" s="15">
        <v>80</v>
      </c>
      <c r="E748" s="6">
        <v>1</v>
      </c>
      <c r="F748" s="41">
        <v>21</v>
      </c>
      <c r="G748" s="41">
        <v>20</v>
      </c>
      <c r="H748" s="8">
        <v>2977</v>
      </c>
      <c r="I748" s="8"/>
      <c r="J748" s="8"/>
      <c r="K748" s="37"/>
      <c r="L748" s="8"/>
      <c r="M748" s="8">
        <f>H748/(F748*0.75)</f>
        <v>189.01587301587301</v>
      </c>
      <c r="N748" s="8">
        <f>I748/(F748*0.75)</f>
        <v>0</v>
      </c>
      <c r="O748" s="8">
        <f>J748/(F748*0.75)</f>
        <v>0</v>
      </c>
      <c r="P748" s="8">
        <f>K748/(F748*0.75)</f>
        <v>0</v>
      </c>
      <c r="Q748" s="8">
        <f>L748/(F748*0.75)</f>
        <v>0</v>
      </c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</row>
    <row r="749" spans="1:35" ht="18.95" customHeight="1">
      <c r="A749" s="2">
        <v>69001</v>
      </c>
      <c r="B749" s="2">
        <v>2301114001</v>
      </c>
      <c r="C749" s="14">
        <v>36</v>
      </c>
      <c r="D749" s="15">
        <v>86</v>
      </c>
      <c r="E749" s="6">
        <v>1</v>
      </c>
      <c r="F749" s="41">
        <v>5</v>
      </c>
      <c r="G749" s="41">
        <v>5</v>
      </c>
      <c r="H749" s="8">
        <v>1125</v>
      </c>
      <c r="I749" s="8">
        <v>1601</v>
      </c>
      <c r="J749" s="8">
        <v>968</v>
      </c>
      <c r="K749" s="37">
        <v>786</v>
      </c>
      <c r="L749" s="8">
        <v>711</v>
      </c>
      <c r="M749" s="8">
        <f>H749/(F749*0.75)</f>
        <v>300</v>
      </c>
      <c r="N749" s="8">
        <f>I749/(F749*0.75)</f>
        <v>426.93333333333334</v>
      </c>
      <c r="O749" s="8">
        <f>J749/(F749*0.75)</f>
        <v>258.13333333333333</v>
      </c>
      <c r="P749" s="8">
        <f>K749/(F749*0.75)</f>
        <v>209.6</v>
      </c>
      <c r="Q749" s="8">
        <f>L749/(F749*0.75)</f>
        <v>189.6</v>
      </c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</row>
    <row r="750" spans="1:35" ht="18.95" customHeight="1">
      <c r="A750" s="2">
        <v>69001</v>
      </c>
      <c r="B750" s="2">
        <v>2301114020</v>
      </c>
      <c r="C750" s="14">
        <v>31</v>
      </c>
      <c r="D750" s="15">
        <v>81</v>
      </c>
      <c r="E750" s="6">
        <v>1</v>
      </c>
      <c r="F750" s="41">
        <v>37.1</v>
      </c>
      <c r="G750" s="41">
        <v>38.9</v>
      </c>
      <c r="H750" s="8">
        <v>22865</v>
      </c>
      <c r="I750" s="8">
        <v>30239</v>
      </c>
      <c r="J750" s="8">
        <v>0</v>
      </c>
      <c r="K750" s="37">
        <v>0</v>
      </c>
      <c r="L750" s="8">
        <v>2430</v>
      </c>
      <c r="M750" s="8">
        <f>H750/(F750*0.75)</f>
        <v>821.74303683737639</v>
      </c>
      <c r="N750" s="8">
        <f>I750/(F750*0.75)</f>
        <v>1086.7565139263252</v>
      </c>
      <c r="O750" s="8">
        <f>J750/(F750*0.75)</f>
        <v>0</v>
      </c>
      <c r="P750" s="8">
        <f>K750/(F750*0.75)</f>
        <v>0</v>
      </c>
      <c r="Q750" s="8">
        <f>L750/(F750*0.75)</f>
        <v>87.331536388140151</v>
      </c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</row>
    <row r="751" spans="1:35" ht="18.95" customHeight="1">
      <c r="A751" s="2">
        <v>69001</v>
      </c>
      <c r="B751" s="2">
        <v>2301211030</v>
      </c>
      <c r="C751" s="4">
        <v>31</v>
      </c>
      <c r="D751" s="15"/>
      <c r="E751" s="6">
        <v>4</v>
      </c>
      <c r="F751" s="41">
        <v>42.6</v>
      </c>
      <c r="G751" s="41">
        <v>43.6</v>
      </c>
      <c r="H751" s="8">
        <v>13547</v>
      </c>
      <c r="I751" s="8">
        <v>13985</v>
      </c>
      <c r="J751" s="8">
        <v>22982</v>
      </c>
      <c r="K751" s="37">
        <v>13915</v>
      </c>
      <c r="L751" s="8">
        <v>10818</v>
      </c>
      <c r="M751" s="8">
        <f>H751/(F751*0.75)</f>
        <v>424.00625978090761</v>
      </c>
      <c r="N751" s="8">
        <f>I751/(F751*0.75)</f>
        <v>437.71517996870108</v>
      </c>
      <c r="O751" s="8">
        <f>J751/(F751*0.75)</f>
        <v>719.31142410015639</v>
      </c>
      <c r="P751" s="8">
        <f>K751/(F751*0.75)</f>
        <v>435.5242566510172</v>
      </c>
      <c r="Q751" s="8">
        <f>L751/(F751*0.75)</f>
        <v>338.5915492957746</v>
      </c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</row>
    <row r="752" spans="1:35" ht="18.95" customHeight="1">
      <c r="A752" s="2">
        <v>69001</v>
      </c>
      <c r="B752" s="2">
        <v>2301213030</v>
      </c>
      <c r="C752" s="4">
        <v>31</v>
      </c>
      <c r="D752" s="15"/>
      <c r="E752" s="6">
        <v>4</v>
      </c>
      <c r="F752" s="41">
        <v>27.2</v>
      </c>
      <c r="G752" s="41">
        <v>20</v>
      </c>
      <c r="H752" s="8">
        <v>10132</v>
      </c>
      <c r="I752" s="8">
        <v>0</v>
      </c>
      <c r="J752" s="8">
        <v>8</v>
      </c>
      <c r="K752" s="37">
        <v>0</v>
      </c>
      <c r="L752" s="8"/>
      <c r="M752" s="8">
        <f>H752/(F752*0.75)</f>
        <v>496.66666666666669</v>
      </c>
      <c r="N752" s="8">
        <f>I752/(F752*0.75)</f>
        <v>0</v>
      </c>
      <c r="O752" s="8">
        <f>J752/(F752*0.75)</f>
        <v>0.39215686274509809</v>
      </c>
      <c r="P752" s="8">
        <f>K752/(F752*0.75)</f>
        <v>0</v>
      </c>
      <c r="Q752" s="8">
        <f>L752/(F752*0.75)</f>
        <v>0</v>
      </c>
      <c r="R752" s="17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</row>
    <row r="753" spans="1:35" ht="18.95" customHeight="1">
      <c r="A753" s="2">
        <v>69034</v>
      </c>
      <c r="B753" s="2">
        <v>4282314010</v>
      </c>
      <c r="C753" s="4">
        <v>31</v>
      </c>
      <c r="D753" s="15"/>
      <c r="E753" s="6">
        <v>4</v>
      </c>
      <c r="F753" s="41">
        <v>56.2</v>
      </c>
      <c r="G753" s="41">
        <v>54.4</v>
      </c>
      <c r="H753" s="8">
        <v>39208</v>
      </c>
      <c r="I753" s="8">
        <v>52062</v>
      </c>
      <c r="J753" s="8">
        <v>75900</v>
      </c>
      <c r="K753" s="37">
        <v>24976</v>
      </c>
      <c r="L753" s="8">
        <v>21144</v>
      </c>
      <c r="M753" s="8">
        <f>H753/(F753*0.75)</f>
        <v>930.20166073546841</v>
      </c>
      <c r="N753" s="8">
        <f>I753/(F753*0.75)</f>
        <v>1235.1601423487543</v>
      </c>
      <c r="O753" s="8">
        <f>J753/(F753*0.75)</f>
        <v>1800.7117437722418</v>
      </c>
      <c r="P753" s="8">
        <f>K753/(F753*0.75)</f>
        <v>592.55041518386702</v>
      </c>
      <c r="Q753" s="8">
        <f>L753/(F753*0.75)</f>
        <v>501.63701067615654</v>
      </c>
      <c r="R753" s="17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</row>
    <row r="754" spans="1:35" ht="18.95" customHeight="1">
      <c r="A754" s="2">
        <v>69034</v>
      </c>
      <c r="B754" s="2">
        <v>4282314011</v>
      </c>
      <c r="C754" s="4">
        <v>31</v>
      </c>
      <c r="D754" s="15"/>
      <c r="E754" s="6">
        <v>4</v>
      </c>
      <c r="F754" s="41">
        <v>40.799999999999997</v>
      </c>
      <c r="G754" s="41">
        <v>41.4</v>
      </c>
      <c r="H754" s="8">
        <v>28719</v>
      </c>
      <c r="I754" s="8">
        <v>37789</v>
      </c>
      <c r="J754" s="8">
        <v>54571</v>
      </c>
      <c r="K754" s="37">
        <v>35871</v>
      </c>
      <c r="L754" s="8">
        <v>30151</v>
      </c>
      <c r="M754" s="8">
        <f>H754/(F754*0.75)</f>
        <v>938.52941176470597</v>
      </c>
      <c r="N754" s="8">
        <f>I754/(F754*0.75)</f>
        <v>1234.934640522876</v>
      </c>
      <c r="O754" s="8">
        <f>J754/(F754*0.75)</f>
        <v>1783.3660130718956</v>
      </c>
      <c r="P754" s="8">
        <f>K754/(F754*0.75)</f>
        <v>1172.2549019607843</v>
      </c>
      <c r="Q754" s="8">
        <f>L754/(F754*0.75)</f>
        <v>985.32679738562103</v>
      </c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</row>
    <row r="755" spans="1:35" ht="18.95" customHeight="1">
      <c r="A755" s="2">
        <v>69025</v>
      </c>
      <c r="B755" s="2">
        <v>8290212000</v>
      </c>
      <c r="C755" s="4">
        <v>32</v>
      </c>
      <c r="D755" s="15"/>
      <c r="E755" s="6">
        <v>4</v>
      </c>
      <c r="F755" s="41">
        <v>110.5</v>
      </c>
      <c r="G755" s="41">
        <v>111.3</v>
      </c>
      <c r="H755" s="8">
        <v>30260</v>
      </c>
      <c r="I755" s="8">
        <v>22720</v>
      </c>
      <c r="J755" s="8">
        <v>48240</v>
      </c>
      <c r="K755" s="37"/>
      <c r="L755" s="8"/>
      <c r="M755" s="8">
        <f>H755/(F755*0.75)</f>
        <v>365.12820512820514</v>
      </c>
      <c r="N755" s="8">
        <f>I755/(F755*0.75)</f>
        <v>274.14781297134238</v>
      </c>
      <c r="O755" s="8">
        <f>J755/(F755*0.75)</f>
        <v>582.08144796380088</v>
      </c>
      <c r="P755" s="8">
        <f>K755/(F755*0.75)</f>
        <v>0</v>
      </c>
      <c r="Q755" s="8">
        <f>L755/(F755*0.75)</f>
        <v>0</v>
      </c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</row>
    <row r="756" spans="1:35" ht="18.95" customHeight="1">
      <c r="A756" s="2">
        <v>69020</v>
      </c>
      <c r="B756" s="2">
        <v>3271213020</v>
      </c>
      <c r="C756" s="4">
        <v>37</v>
      </c>
      <c r="D756" s="15"/>
      <c r="E756" s="6">
        <v>4</v>
      </c>
      <c r="F756" s="41">
        <v>34</v>
      </c>
      <c r="G756" s="41">
        <v>34.6</v>
      </c>
      <c r="H756" s="8">
        <v>20483</v>
      </c>
      <c r="I756" s="8">
        <v>22681</v>
      </c>
      <c r="J756" s="8">
        <v>29238</v>
      </c>
      <c r="K756" s="37">
        <v>18835</v>
      </c>
      <c r="L756" s="8">
        <v>9674</v>
      </c>
      <c r="M756" s="8">
        <f>H756/(F756*0.75)</f>
        <v>803.25490196078431</v>
      </c>
      <c r="N756" s="8">
        <f>I756/(F756*0.75)</f>
        <v>889.45098039215691</v>
      </c>
      <c r="O756" s="8">
        <f>J756/(F756*0.75)</f>
        <v>1146.5882352941176</v>
      </c>
      <c r="P756" s="8">
        <f>K756/(F756*0.75)</f>
        <v>738.62745098039215</v>
      </c>
      <c r="Q756" s="8">
        <f>L756/(F756*0.75)</f>
        <v>379.37254901960785</v>
      </c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</row>
    <row r="757" spans="1:35" ht="18.95" customHeight="1">
      <c r="A757" s="2">
        <v>69020</v>
      </c>
      <c r="B757" s="2">
        <v>3271411002</v>
      </c>
      <c r="C757" s="4">
        <v>36</v>
      </c>
      <c r="D757" s="15"/>
      <c r="E757" s="6">
        <v>4</v>
      </c>
      <c r="F757" s="41">
        <v>5</v>
      </c>
      <c r="G757" s="41">
        <v>5</v>
      </c>
      <c r="H757" s="8">
        <v>976</v>
      </c>
      <c r="I757" s="8">
        <v>1026</v>
      </c>
      <c r="J757" s="42">
        <v>2080</v>
      </c>
      <c r="K757" s="37">
        <v>1190</v>
      </c>
      <c r="L757" s="8">
        <v>759</v>
      </c>
      <c r="M757" s="8">
        <f>H757/(F757*0.75)</f>
        <v>260.26666666666665</v>
      </c>
      <c r="N757" s="8">
        <f>I757/(F757*0.75)</f>
        <v>273.60000000000002</v>
      </c>
      <c r="O757" s="8">
        <f>J757/(F757*0.75)</f>
        <v>554.66666666666663</v>
      </c>
      <c r="P757" s="8">
        <f>K757/(F757*0.75)</f>
        <v>317.33333333333331</v>
      </c>
      <c r="Q757" s="8">
        <f>L757/(F757*0.75)</f>
        <v>202.4</v>
      </c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</row>
    <row r="758" spans="1:35" ht="18.95" customHeight="1">
      <c r="A758" s="2">
        <v>69020</v>
      </c>
      <c r="B758" s="2">
        <v>3271414010</v>
      </c>
      <c r="C758" s="4">
        <v>36</v>
      </c>
      <c r="D758" s="15"/>
      <c r="E758" s="6">
        <v>4</v>
      </c>
      <c r="F758" s="41">
        <v>10</v>
      </c>
      <c r="G758" s="41">
        <v>10</v>
      </c>
      <c r="H758" s="8">
        <v>1486</v>
      </c>
      <c r="I758" s="8">
        <v>458</v>
      </c>
      <c r="J758" s="42">
        <v>3323</v>
      </c>
      <c r="K758" s="37">
        <v>1796</v>
      </c>
      <c r="L758" s="8">
        <v>1202</v>
      </c>
      <c r="M758" s="8">
        <f>H758/(F758*0.75)</f>
        <v>198.13333333333333</v>
      </c>
      <c r="N758" s="8">
        <f>I758/(F758*0.75)</f>
        <v>61.06666666666667</v>
      </c>
      <c r="O758" s="8">
        <f>J758/(F758*0.75)</f>
        <v>443.06666666666666</v>
      </c>
      <c r="P758" s="8">
        <f>K758/(F758*0.75)</f>
        <v>239.46666666666667</v>
      </c>
      <c r="Q758" s="8">
        <f>L758/(F758*0.75)</f>
        <v>160.26666666666668</v>
      </c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</row>
    <row r="759" spans="1:35" ht="18.95" customHeight="1">
      <c r="A759" s="2">
        <v>69001</v>
      </c>
      <c r="B759" s="2">
        <v>6293211030</v>
      </c>
      <c r="C759" s="4">
        <v>34</v>
      </c>
      <c r="D759" s="15"/>
      <c r="E759" s="6">
        <v>4</v>
      </c>
      <c r="F759" s="41">
        <v>136.19999999999999</v>
      </c>
      <c r="G759" s="41">
        <v>134.1</v>
      </c>
      <c r="H759" s="8">
        <v>80080</v>
      </c>
      <c r="I759" s="8">
        <v>98960</v>
      </c>
      <c r="J759" s="8">
        <v>145120</v>
      </c>
      <c r="K759" s="37">
        <v>66240</v>
      </c>
      <c r="L759" s="8">
        <v>98000</v>
      </c>
      <c r="M759" s="8">
        <f>H759/(F759*0.75)</f>
        <v>783.94517865883506</v>
      </c>
      <c r="N759" s="8">
        <f>I759/(F759*0.75)</f>
        <v>968.77141458639267</v>
      </c>
      <c r="O759" s="8">
        <f>J759/(F759*0.75)</f>
        <v>1420.655898188938</v>
      </c>
      <c r="P759" s="8">
        <f>K759/(F759*0.75)</f>
        <v>648.45814977973578</v>
      </c>
      <c r="Q759" s="8">
        <f>L759/(F759*0.75)</f>
        <v>959.37347038668634</v>
      </c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</row>
    <row r="760" spans="1:35" ht="18.95" customHeight="1">
      <c r="A760" s="2">
        <v>69001</v>
      </c>
      <c r="B760" s="40">
        <v>6302412000</v>
      </c>
      <c r="C760" s="4">
        <v>34</v>
      </c>
      <c r="D760" s="15"/>
      <c r="E760" s="6">
        <v>4</v>
      </c>
      <c r="F760" s="41">
        <v>134.9</v>
      </c>
      <c r="G760" s="41">
        <v>125</v>
      </c>
      <c r="H760" s="8">
        <v>84967</v>
      </c>
      <c r="I760" s="8"/>
      <c r="J760" s="8"/>
      <c r="K760" s="37"/>
      <c r="L760" s="8"/>
      <c r="M760" s="8">
        <f>H760/(F760*0.75)</f>
        <v>839.80232270817885</v>
      </c>
      <c r="N760" s="8">
        <f>I760/(F760*0.75)</f>
        <v>0</v>
      </c>
      <c r="O760" s="8">
        <f>J760/(F760*0.75)</f>
        <v>0</v>
      </c>
      <c r="P760" s="8">
        <f>K760/(F760*0.75)</f>
        <v>0</v>
      </c>
      <c r="Q760" s="8">
        <f>L760/(F760*0.75)</f>
        <v>0</v>
      </c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</row>
    <row r="761" spans="1:35" ht="18.95" customHeight="1">
      <c r="A761" s="2">
        <v>69001</v>
      </c>
      <c r="B761" s="2">
        <v>5290611040</v>
      </c>
      <c r="C761" s="4">
        <v>34</v>
      </c>
      <c r="D761" s="15"/>
      <c r="E761" s="6">
        <v>4</v>
      </c>
      <c r="F761" s="41">
        <v>88.5</v>
      </c>
      <c r="G761" s="41">
        <v>89</v>
      </c>
      <c r="H761" s="8">
        <v>32780</v>
      </c>
      <c r="I761" s="8">
        <v>113660</v>
      </c>
      <c r="J761" s="8">
        <v>134980</v>
      </c>
      <c r="K761" s="37">
        <v>48600</v>
      </c>
      <c r="L761" s="8">
        <v>76920</v>
      </c>
      <c r="M761" s="8">
        <f>H761/(F761*0.75)</f>
        <v>493.86064030131826</v>
      </c>
      <c r="N761" s="8">
        <f>I761/(F761*0.75)</f>
        <v>1712.391713747646</v>
      </c>
      <c r="O761" s="8">
        <f>J761/(F761*0.75)</f>
        <v>2033.5969868173258</v>
      </c>
      <c r="P761" s="8">
        <f>K761/(F761*0.75)</f>
        <v>732.20338983050851</v>
      </c>
      <c r="Q761" s="8">
        <f>L761/(F761*0.75)</f>
        <v>1158.870056497175</v>
      </c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</row>
    <row r="762" spans="1:35" ht="18.95" customHeight="1">
      <c r="A762" s="2">
        <v>69001</v>
      </c>
      <c r="B762" s="2">
        <v>6293014000</v>
      </c>
      <c r="C762" s="4">
        <v>34</v>
      </c>
      <c r="D762" s="15"/>
      <c r="E762" s="6">
        <v>4</v>
      </c>
      <c r="F762" s="41">
        <v>158.80000000000001</v>
      </c>
      <c r="G762" s="41">
        <v>157.69999999999999</v>
      </c>
      <c r="H762" s="8">
        <v>80560</v>
      </c>
      <c r="I762" s="8">
        <v>114000</v>
      </c>
      <c r="J762" s="8">
        <v>171760</v>
      </c>
      <c r="K762" s="37">
        <v>71200</v>
      </c>
      <c r="L762" s="8">
        <v>82640</v>
      </c>
      <c r="M762" s="8">
        <f>H762/(F762*0.75)</f>
        <v>676.40638119227538</v>
      </c>
      <c r="N762" s="8">
        <f>I762/(F762*0.75)</f>
        <v>957.17884130982361</v>
      </c>
      <c r="O762" s="8">
        <f>J762/(F762*0.75)</f>
        <v>1442.1494542401342</v>
      </c>
      <c r="P762" s="8">
        <f>K762/(F762*0.75)</f>
        <v>597.81696053736357</v>
      </c>
      <c r="Q762" s="8">
        <f>L762/(F762*0.75)</f>
        <v>693.87069689336681</v>
      </c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</row>
    <row r="763" spans="1:35" ht="18.95" customHeight="1">
      <c r="A763" s="2">
        <v>69001</v>
      </c>
      <c r="B763" s="2">
        <v>6293111020</v>
      </c>
      <c r="C763" s="4">
        <v>34</v>
      </c>
      <c r="D763" s="15"/>
      <c r="E763" s="6">
        <v>4</v>
      </c>
      <c r="F763" s="41">
        <v>105.1</v>
      </c>
      <c r="G763" s="41">
        <v>105.1</v>
      </c>
      <c r="H763" s="8">
        <v>52080</v>
      </c>
      <c r="I763" s="8">
        <v>75520</v>
      </c>
      <c r="J763" s="8">
        <v>83280</v>
      </c>
      <c r="K763" s="37">
        <v>35760</v>
      </c>
      <c r="L763" s="8">
        <v>46880</v>
      </c>
      <c r="M763" s="8">
        <f>H763/(F763*0.75)</f>
        <v>660.70409134157956</v>
      </c>
      <c r="N763" s="8">
        <f>I763/(F763*0.75)</f>
        <v>958.07167776720598</v>
      </c>
      <c r="O763" s="8">
        <f>J763/(F763*0.75)</f>
        <v>1056.5176022835396</v>
      </c>
      <c r="P763" s="8">
        <f>K763/(F763*0.75)</f>
        <v>453.66317792578502</v>
      </c>
      <c r="Q763" s="8">
        <f>L763/(F763*0.75)</f>
        <v>594.73517285125286</v>
      </c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</row>
    <row r="764" spans="1:35" ht="18.95" customHeight="1">
      <c r="A764" s="2">
        <v>69001</v>
      </c>
      <c r="B764" s="2">
        <v>6291913020</v>
      </c>
      <c r="C764" s="4">
        <v>36</v>
      </c>
      <c r="D764" s="15"/>
      <c r="E764" s="6">
        <v>4</v>
      </c>
      <c r="F764" s="41">
        <v>5</v>
      </c>
      <c r="G764" s="41">
        <v>5</v>
      </c>
      <c r="H764" s="8">
        <v>201</v>
      </c>
      <c r="I764" s="8">
        <v>261</v>
      </c>
      <c r="J764" s="42">
        <v>305</v>
      </c>
      <c r="K764" s="37">
        <v>177</v>
      </c>
      <c r="L764" s="8">
        <v>252</v>
      </c>
      <c r="M764" s="8">
        <f>H764/(F764*0.75)</f>
        <v>53.6</v>
      </c>
      <c r="N764" s="8">
        <f>I764/(F764*0.75)</f>
        <v>69.599999999999994</v>
      </c>
      <c r="O764" s="8">
        <f>J764/(F764*0.75)</f>
        <v>81.333333333333329</v>
      </c>
      <c r="P764" s="8">
        <f>K764/(F764*0.75)</f>
        <v>47.2</v>
      </c>
      <c r="Q764" s="8">
        <f>L764/(F764*0.75)</f>
        <v>67.2</v>
      </c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</row>
    <row r="765" spans="1:35" ht="18.95" customHeight="1">
      <c r="A765" s="2">
        <v>69024</v>
      </c>
      <c r="B765" s="2">
        <v>3300511041</v>
      </c>
      <c r="C765" s="4">
        <v>32</v>
      </c>
      <c r="D765" s="15"/>
      <c r="E765" s="6">
        <v>4</v>
      </c>
      <c r="F765" s="41">
        <v>32</v>
      </c>
      <c r="G765" s="41">
        <v>29.7</v>
      </c>
      <c r="H765" s="8">
        <v>15862</v>
      </c>
      <c r="I765" s="8">
        <v>24233</v>
      </c>
      <c r="J765" s="8">
        <v>33764</v>
      </c>
      <c r="K765" s="37">
        <v>20603</v>
      </c>
      <c r="L765" s="8">
        <v>25637</v>
      </c>
      <c r="M765" s="8">
        <f>H765/(F765*0.75)</f>
        <v>660.91666666666663</v>
      </c>
      <c r="N765" s="8">
        <f>I765/(F765*0.75)</f>
        <v>1009.7083333333334</v>
      </c>
      <c r="O765" s="8">
        <f>J765/(F765*0.75)</f>
        <v>1406.8333333333333</v>
      </c>
      <c r="P765" s="8">
        <f>K765/(F765*0.75)</f>
        <v>858.45833333333337</v>
      </c>
      <c r="Q765" s="8">
        <f>L765/(F765*0.75)</f>
        <v>1068.2083333333333</v>
      </c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</row>
    <row r="766" spans="1:35" ht="18.95" customHeight="1">
      <c r="A766" s="2">
        <v>69024</v>
      </c>
      <c r="B766" s="2">
        <v>4303314010</v>
      </c>
      <c r="C766" s="4">
        <v>32</v>
      </c>
      <c r="D766" s="15"/>
      <c r="E766" s="6">
        <v>4</v>
      </c>
      <c r="F766" s="41">
        <v>48.8</v>
      </c>
      <c r="G766" s="41">
        <v>49.4</v>
      </c>
      <c r="H766" s="8">
        <v>18664</v>
      </c>
      <c r="I766" s="8">
        <v>25344</v>
      </c>
      <c r="J766" s="38">
        <v>38299</v>
      </c>
      <c r="K766" s="37">
        <v>24428</v>
      </c>
      <c r="L766" s="8">
        <v>11977</v>
      </c>
      <c r="M766" s="8">
        <f>H766/(F766*0.75)</f>
        <v>509.94535519125691</v>
      </c>
      <c r="N766" s="8">
        <f>I766/(F766*0.75)</f>
        <v>692.45901639344277</v>
      </c>
      <c r="O766" s="8">
        <f>J766/(F766*0.75)</f>
        <v>1046.4207650273227</v>
      </c>
      <c r="P766" s="8">
        <f>K766/(F766*0.75)</f>
        <v>667.43169398907116</v>
      </c>
      <c r="Q766" s="8">
        <f>L766/(F766*0.75)</f>
        <v>327.24043715847</v>
      </c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</row>
    <row r="767" spans="1:35" ht="18.95" customHeight="1">
      <c r="A767" s="2">
        <v>69024</v>
      </c>
      <c r="B767" s="2">
        <v>4303314041</v>
      </c>
      <c r="C767" s="4">
        <v>32</v>
      </c>
      <c r="D767" s="15"/>
      <c r="E767" s="6">
        <v>4</v>
      </c>
      <c r="F767" s="41">
        <v>42.6</v>
      </c>
      <c r="G767" s="41">
        <v>42.6</v>
      </c>
      <c r="H767" s="8">
        <v>24545</v>
      </c>
      <c r="I767" s="8">
        <v>30091</v>
      </c>
      <c r="J767" s="38">
        <v>38361</v>
      </c>
      <c r="K767" s="37">
        <v>18967</v>
      </c>
      <c r="L767" s="8">
        <v>28263</v>
      </c>
      <c r="M767" s="8">
        <f>H767/(F767*0.75)</f>
        <v>768.2316118935837</v>
      </c>
      <c r="N767" s="8">
        <f>I767/(F767*0.75)</f>
        <v>941.81533646322373</v>
      </c>
      <c r="O767" s="8">
        <f>J767/(F767*0.75)</f>
        <v>1200.657276995305</v>
      </c>
      <c r="P767" s="8">
        <f>K767/(F767*0.75)</f>
        <v>593.64632237871672</v>
      </c>
      <c r="Q767" s="8">
        <f>L767/(F767*0.75)</f>
        <v>884.60093896713602</v>
      </c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</row>
    <row r="768" spans="1:35" ht="18.95" customHeight="1">
      <c r="A768" s="2">
        <v>69024</v>
      </c>
      <c r="B768" s="2">
        <v>3300511040</v>
      </c>
      <c r="C768" s="4">
        <v>32</v>
      </c>
      <c r="D768" s="15"/>
      <c r="E768" s="6">
        <v>4</v>
      </c>
      <c r="F768" s="41">
        <v>71.400000000000006</v>
      </c>
      <c r="G768" s="41">
        <v>72.8</v>
      </c>
      <c r="H768" s="8">
        <v>32252</v>
      </c>
      <c r="I768" s="8">
        <v>53872</v>
      </c>
      <c r="J768" s="38">
        <v>98248</v>
      </c>
      <c r="K768" s="37">
        <v>57133</v>
      </c>
      <c r="L768" s="8">
        <v>38332</v>
      </c>
      <c r="M768" s="8">
        <f>H768/(F768*0.75)</f>
        <v>602.27824463118577</v>
      </c>
      <c r="N768" s="8">
        <f>I768/(F768*0.75)</f>
        <v>1006.0130718954248</v>
      </c>
      <c r="O768" s="8">
        <f>J768/(F768*0.75)</f>
        <v>1834.6965452847805</v>
      </c>
      <c r="P768" s="8">
        <f>K768/(F768*0.75)</f>
        <v>1066.909430438842</v>
      </c>
      <c r="Q768" s="8">
        <f>L768/(F768*0.75)</f>
        <v>715.81699346405219</v>
      </c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</row>
    <row r="769" spans="1:35" ht="18.95" customHeight="1">
      <c r="A769" s="2">
        <v>69024</v>
      </c>
      <c r="B769" s="2">
        <v>3312111021</v>
      </c>
      <c r="C769" s="4">
        <v>34</v>
      </c>
      <c r="D769" s="15"/>
      <c r="E769" s="6">
        <v>4</v>
      </c>
      <c r="F769" s="41">
        <v>34.799999999999997</v>
      </c>
      <c r="G769" s="41">
        <v>35.200000000000003</v>
      </c>
      <c r="H769" s="8">
        <v>14874</v>
      </c>
      <c r="I769" s="8">
        <v>17629</v>
      </c>
      <c r="J769" s="38">
        <v>5339</v>
      </c>
      <c r="K769" s="37">
        <v>3814</v>
      </c>
      <c r="L769" s="8"/>
      <c r="M769" s="8">
        <f>H769/(F769*0.75)</f>
        <v>569.88505747126442</v>
      </c>
      <c r="N769" s="8">
        <f>I769/(F769*0.75)</f>
        <v>675.44061302681996</v>
      </c>
      <c r="O769" s="8">
        <f>J769/(F769*0.75)</f>
        <v>204.5593869731801</v>
      </c>
      <c r="P769" s="8">
        <f>K769/(F769*0.75)</f>
        <v>146.13026819923374</v>
      </c>
      <c r="Q769" s="8">
        <f>L769/(F769*0.75)</f>
        <v>0</v>
      </c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</row>
    <row r="770" spans="1:35" ht="18.95" customHeight="1">
      <c r="A770" s="2">
        <v>69024</v>
      </c>
      <c r="B770" s="2">
        <v>3312212001</v>
      </c>
      <c r="C770" s="4">
        <v>32</v>
      </c>
      <c r="D770" s="15"/>
      <c r="E770" s="6">
        <v>4</v>
      </c>
      <c r="F770" s="41">
        <v>21.3</v>
      </c>
      <c r="G770" s="41">
        <v>20.9</v>
      </c>
      <c r="H770" s="8">
        <v>4245</v>
      </c>
      <c r="I770" s="8">
        <v>4857</v>
      </c>
      <c r="J770" s="38">
        <v>8259</v>
      </c>
      <c r="K770" s="37">
        <v>4928</v>
      </c>
      <c r="L770" s="8">
        <v>2932</v>
      </c>
      <c r="M770" s="8">
        <f>H770/(F770*0.75)</f>
        <v>265.72769953051642</v>
      </c>
      <c r="N770" s="8">
        <f>I770/(F770*0.75)</f>
        <v>304.03755868544596</v>
      </c>
      <c r="O770" s="8">
        <f>J770/(F770*0.75)</f>
        <v>516.99530516431923</v>
      </c>
      <c r="P770" s="8">
        <f>K770/(F770*0.75)</f>
        <v>308.48200312989042</v>
      </c>
      <c r="Q770" s="8">
        <f>L770/(F770*0.75)</f>
        <v>183.53677621283254</v>
      </c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</row>
    <row r="771" spans="1:35" ht="18.95" customHeight="1">
      <c r="A771" s="2">
        <v>69024</v>
      </c>
      <c r="B771" s="2">
        <v>3312113041</v>
      </c>
      <c r="C771" s="4">
        <v>32</v>
      </c>
      <c r="D771" s="15"/>
      <c r="E771" s="6">
        <v>4</v>
      </c>
      <c r="F771" s="41">
        <v>77.900000000000006</v>
      </c>
      <c r="G771" s="41">
        <v>77.900000000000006</v>
      </c>
      <c r="H771" s="8">
        <v>24572</v>
      </c>
      <c r="I771" s="8">
        <v>39354</v>
      </c>
      <c r="J771" s="38">
        <v>55421</v>
      </c>
      <c r="K771" s="37">
        <v>31539</v>
      </c>
      <c r="L771" s="8">
        <v>22125</v>
      </c>
      <c r="M771" s="8">
        <f>H771/(F771*0.75)</f>
        <v>420.5733846812152</v>
      </c>
      <c r="N771" s="8">
        <f>I771/(F771*0.75)</f>
        <v>673.58151476251601</v>
      </c>
      <c r="O771" s="8">
        <f>J771/(F771*0.75)</f>
        <v>948.58365425759519</v>
      </c>
      <c r="P771" s="8">
        <f>K771/(F771*0.75)</f>
        <v>539.82028241335036</v>
      </c>
      <c r="Q771" s="8">
        <f>L771/(F771*0.75)</f>
        <v>378.69062901155326</v>
      </c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</row>
    <row r="772" spans="1:35" ht="18.95" customHeight="1">
      <c r="A772" s="2">
        <v>69024</v>
      </c>
      <c r="B772" s="2">
        <v>3312111010</v>
      </c>
      <c r="C772" s="4">
        <v>32</v>
      </c>
      <c r="D772" s="15"/>
      <c r="E772" s="6">
        <v>4</v>
      </c>
      <c r="F772" s="41">
        <v>35.700000000000003</v>
      </c>
      <c r="G772" s="41">
        <v>36.6</v>
      </c>
      <c r="H772" s="8">
        <v>17846</v>
      </c>
      <c r="I772" s="8">
        <v>25011</v>
      </c>
      <c r="J772" s="38">
        <v>27845</v>
      </c>
      <c r="K772" s="37">
        <v>21194</v>
      </c>
      <c r="L772" s="8">
        <v>15202</v>
      </c>
      <c r="M772" s="8">
        <f>H772/(F772*0.75)</f>
        <v>666.51727357609707</v>
      </c>
      <c r="N772" s="8">
        <f>I772/(F772*0.75)</f>
        <v>934.11764705882342</v>
      </c>
      <c r="O772" s="8">
        <f>J772/(F772*0.75)</f>
        <v>1039.9626517273575</v>
      </c>
      <c r="P772" s="8">
        <f>K772/(F772*0.75)</f>
        <v>791.55929038281977</v>
      </c>
      <c r="Q772" s="8">
        <f>L772/(F772*0.75)</f>
        <v>567.76844070961715</v>
      </c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</row>
    <row r="773" spans="1:35" ht="18.95" customHeight="1">
      <c r="A773" s="2">
        <v>69024</v>
      </c>
      <c r="B773" s="2">
        <v>2300914040</v>
      </c>
      <c r="C773" s="4">
        <v>34</v>
      </c>
      <c r="D773" s="15"/>
      <c r="E773" s="6">
        <v>4</v>
      </c>
      <c r="F773" s="41">
        <v>25.3</v>
      </c>
      <c r="G773" s="41">
        <v>25.3</v>
      </c>
      <c r="H773" s="8">
        <v>9039</v>
      </c>
      <c r="I773" s="8">
        <v>13666</v>
      </c>
      <c r="J773" s="38">
        <v>22046</v>
      </c>
      <c r="K773" s="37">
        <v>13808</v>
      </c>
      <c r="L773" s="8"/>
      <c r="M773" s="8">
        <f>H773/(F773*0.75)</f>
        <v>476.36363636363632</v>
      </c>
      <c r="N773" s="8">
        <f>I773/(F773*0.75)</f>
        <v>720.21080368906451</v>
      </c>
      <c r="O773" s="8">
        <f>J773/(F773*0.75)</f>
        <v>1161.8445322793148</v>
      </c>
      <c r="P773" s="8">
        <f>K773/(F773*0.75)</f>
        <v>727.69433465085638</v>
      </c>
      <c r="Q773" s="8">
        <f>L773/(F773*0.75)</f>
        <v>0</v>
      </c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</row>
    <row r="774" spans="1:35" ht="18.95" customHeight="1">
      <c r="A774" s="2">
        <v>69026</v>
      </c>
      <c r="B774" s="2">
        <v>3271712020</v>
      </c>
      <c r="C774" s="4">
        <v>36</v>
      </c>
      <c r="D774" s="15"/>
      <c r="E774" s="6">
        <v>4</v>
      </c>
      <c r="F774" s="41">
        <v>7</v>
      </c>
      <c r="G774" s="41">
        <v>7</v>
      </c>
      <c r="H774" s="8">
        <v>1503</v>
      </c>
      <c r="I774" s="8">
        <v>76</v>
      </c>
      <c r="J774" s="38">
        <v>69</v>
      </c>
      <c r="K774" s="37">
        <v>75</v>
      </c>
      <c r="L774" s="8"/>
      <c r="M774" s="8">
        <f>H774/(F774*0.75)</f>
        <v>286.28571428571428</v>
      </c>
      <c r="N774" s="8">
        <f>I774/(F774*0.75)</f>
        <v>14.476190476190476</v>
      </c>
      <c r="O774" s="8">
        <f>J774/(F774*0.75)</f>
        <v>13.142857142857142</v>
      </c>
      <c r="P774" s="8">
        <f>K774/(F774*0.75)</f>
        <v>14.285714285714286</v>
      </c>
      <c r="Q774" s="8">
        <f>L774/(F774*0.75)</f>
        <v>0</v>
      </c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</row>
    <row r="775" spans="1:35" ht="18.95" customHeight="1">
      <c r="A775" s="2">
        <v>69026</v>
      </c>
      <c r="B775" s="40">
        <v>3271713040</v>
      </c>
      <c r="C775" s="4">
        <v>36</v>
      </c>
      <c r="D775" s="15"/>
      <c r="E775" s="6">
        <v>4</v>
      </c>
      <c r="F775" s="41">
        <v>5</v>
      </c>
      <c r="G775" s="41">
        <v>7</v>
      </c>
      <c r="H775" s="8"/>
      <c r="I775" s="8"/>
      <c r="J775" s="38"/>
      <c r="K775" s="37"/>
      <c r="L775" s="8"/>
      <c r="M775" s="8">
        <f>H775/(F775*0.75)</f>
        <v>0</v>
      </c>
      <c r="N775" s="8">
        <f>I775/(F775*0.75)</f>
        <v>0</v>
      </c>
      <c r="O775" s="8">
        <f>J775/(F775*0.75)</f>
        <v>0</v>
      </c>
      <c r="P775" s="8">
        <f>K775/(F775*0.75)</f>
        <v>0</v>
      </c>
      <c r="Q775" s="8">
        <f>L775/(F775*0.75)</f>
        <v>0</v>
      </c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</row>
    <row r="776" spans="1:35" ht="18.95" customHeight="1">
      <c r="A776" s="2">
        <v>69001</v>
      </c>
      <c r="B776" s="2">
        <v>3301213020</v>
      </c>
      <c r="C776" s="4">
        <v>33</v>
      </c>
      <c r="D776" s="15"/>
      <c r="E776" s="6">
        <v>4</v>
      </c>
      <c r="F776" s="41">
        <v>25.3</v>
      </c>
      <c r="G776" s="41">
        <v>25.3</v>
      </c>
      <c r="H776" s="8">
        <v>0</v>
      </c>
      <c r="I776" s="8">
        <v>23912</v>
      </c>
      <c r="J776" s="37">
        <v>16063</v>
      </c>
      <c r="K776" s="38">
        <v>15868</v>
      </c>
      <c r="L776" s="8">
        <v>17383</v>
      </c>
      <c r="M776" s="8">
        <f>H776/(F776*0.75)</f>
        <v>0</v>
      </c>
      <c r="N776" s="8">
        <f>I776/(F776*0.75)</f>
        <v>1260.1844532279315</v>
      </c>
      <c r="O776" s="8">
        <f>J776/(F776*0.75)</f>
        <v>846.53491436100126</v>
      </c>
      <c r="P776" s="8">
        <f>K776/(F776*0.75)</f>
        <v>836.25823451910401</v>
      </c>
      <c r="Q776" s="8">
        <f>L776/(F776*0.75)</f>
        <v>916.10013175230563</v>
      </c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</row>
    <row r="777" spans="1:35" ht="18.95" customHeight="1">
      <c r="A777" s="2">
        <v>69001</v>
      </c>
      <c r="B777" s="2">
        <v>3292414011</v>
      </c>
      <c r="C777" s="14">
        <v>32</v>
      </c>
      <c r="D777" s="15">
        <v>82</v>
      </c>
      <c r="E777" s="6">
        <v>2</v>
      </c>
      <c r="F777" s="41">
        <v>44.5</v>
      </c>
      <c r="G777" s="41">
        <v>45.1</v>
      </c>
      <c r="H777" s="8">
        <v>17688</v>
      </c>
      <c r="I777" s="8">
        <v>25023</v>
      </c>
      <c r="J777" s="38">
        <v>29091</v>
      </c>
      <c r="K777" s="37">
        <v>15351</v>
      </c>
      <c r="L777" s="8">
        <v>11627</v>
      </c>
      <c r="M777" s="8">
        <f>H777/(F777*0.75)</f>
        <v>529.97752808988764</v>
      </c>
      <c r="N777" s="8">
        <f>I777/(F777*0.75)</f>
        <v>749.75280898876406</v>
      </c>
      <c r="O777" s="8">
        <f>J777/(F777*0.75)</f>
        <v>871.64044943820227</v>
      </c>
      <c r="P777" s="8">
        <f>K777/(F777*0.75)</f>
        <v>459.95505617977528</v>
      </c>
      <c r="Q777" s="8">
        <f>L777/(F777*0.75)</f>
        <v>348.37453183520597</v>
      </c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</row>
    <row r="778" spans="1:35" ht="18.95" customHeight="1">
      <c r="A778" s="2">
        <v>69034</v>
      </c>
      <c r="B778" s="2">
        <v>3280112022</v>
      </c>
      <c r="C778" s="4">
        <v>34</v>
      </c>
      <c r="D778" s="15"/>
      <c r="E778" s="6">
        <v>4</v>
      </c>
      <c r="F778" s="41">
        <v>28.3</v>
      </c>
      <c r="G778" s="41">
        <v>26.9</v>
      </c>
      <c r="H778" s="8">
        <v>21943</v>
      </c>
      <c r="I778" s="8">
        <v>22916</v>
      </c>
      <c r="J778" s="38">
        <v>35917</v>
      </c>
      <c r="K778" s="37">
        <v>27637</v>
      </c>
      <c r="L778" s="8">
        <v>15123</v>
      </c>
      <c r="M778" s="8">
        <f>H778/(F778*0.75)</f>
        <v>1033.8280329799763</v>
      </c>
      <c r="N778" s="8">
        <f>I778/(F778*0.75)</f>
        <v>1079.6702002355712</v>
      </c>
      <c r="O778" s="8">
        <f>J778/(F778*0.75)</f>
        <v>1692.2025912838633</v>
      </c>
      <c r="P778" s="8">
        <f>K778/(F778*0.75)</f>
        <v>1302.0965842167254</v>
      </c>
      <c r="Q778" s="8">
        <f>L778/(F778*0.75)</f>
        <v>712.50883392226149</v>
      </c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</row>
    <row r="779" spans="1:35" ht="18.95" customHeight="1">
      <c r="A779" s="2">
        <v>69034</v>
      </c>
      <c r="B779" s="2">
        <v>2272912040</v>
      </c>
      <c r="C779" s="4">
        <v>34</v>
      </c>
      <c r="D779" s="15"/>
      <c r="E779" s="6">
        <v>4</v>
      </c>
      <c r="F779" s="41">
        <v>69.8</v>
      </c>
      <c r="G779" s="41">
        <v>67.900000000000006</v>
      </c>
      <c r="H779" s="8">
        <v>55734</v>
      </c>
      <c r="I779" s="8">
        <v>64170</v>
      </c>
      <c r="J779" s="38">
        <v>100603</v>
      </c>
      <c r="K779" s="37"/>
      <c r="L779" s="8"/>
      <c r="M779" s="8">
        <f>H779/(F779*0.75)</f>
        <v>1064.6418338108883</v>
      </c>
      <c r="N779" s="8">
        <f>I779/(F779*0.75)</f>
        <v>1225.787965616046</v>
      </c>
      <c r="O779" s="8">
        <f>J779/(F779*0.75)</f>
        <v>1921.7382999044892</v>
      </c>
      <c r="P779" s="8">
        <f>K779/(F779*0.75)</f>
        <v>0</v>
      </c>
      <c r="Q779" s="8">
        <f>L779/(F779*0.75)</f>
        <v>0</v>
      </c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</row>
    <row r="780" spans="1:35" ht="18.95" customHeight="1">
      <c r="A780" s="2">
        <v>69101</v>
      </c>
      <c r="B780" s="2">
        <v>8311413020</v>
      </c>
      <c r="C780" s="14">
        <v>34</v>
      </c>
      <c r="D780" s="15">
        <v>84</v>
      </c>
      <c r="E780" s="6">
        <v>1</v>
      </c>
      <c r="F780" s="41">
        <v>17.3</v>
      </c>
      <c r="G780" s="41">
        <v>13.6</v>
      </c>
      <c r="H780" s="8">
        <v>23690</v>
      </c>
      <c r="I780" s="8">
        <v>8508</v>
      </c>
      <c r="J780" s="38">
        <v>12527</v>
      </c>
      <c r="K780" s="37">
        <v>7791</v>
      </c>
      <c r="L780" s="8">
        <v>7196</v>
      </c>
      <c r="M780" s="8">
        <f>H780/(F780*0.75)</f>
        <v>1825.8188824662811</v>
      </c>
      <c r="N780" s="8">
        <f>I780/(F780*0.75)</f>
        <v>655.72254335260106</v>
      </c>
      <c r="O780" s="8">
        <f>J780/(F780*0.75)</f>
        <v>965.47206165703267</v>
      </c>
      <c r="P780" s="8">
        <f>K780/(F780*0.75)</f>
        <v>600.46242774566463</v>
      </c>
      <c r="Q780" s="8">
        <f>L780/(F780*0.75)</f>
        <v>554.60500963391132</v>
      </c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</row>
    <row r="781" spans="1:35" ht="18.95" customHeight="1">
      <c r="A781" s="2">
        <v>69101</v>
      </c>
      <c r="B781" s="40">
        <v>8311413000</v>
      </c>
      <c r="C781" s="4">
        <v>34</v>
      </c>
      <c r="D781" s="5" t="s">
        <v>3</v>
      </c>
      <c r="E781" s="6">
        <v>4</v>
      </c>
      <c r="F781" s="41">
        <v>158.5</v>
      </c>
      <c r="G781" s="41">
        <v>200</v>
      </c>
      <c r="H781" s="8">
        <v>102553</v>
      </c>
      <c r="I781" s="8"/>
      <c r="J781" s="38"/>
      <c r="K781" s="37"/>
      <c r="L781" s="8"/>
      <c r="M781" s="8">
        <f>H781/(F781*0.75)</f>
        <v>862.69610935856997</v>
      </c>
      <c r="N781" s="8">
        <f>I781/(F781*0.75)</f>
        <v>0</v>
      </c>
      <c r="O781" s="8">
        <f>J781/(F781*0.75)</f>
        <v>0</v>
      </c>
      <c r="P781" s="8">
        <f>K781/(F781*0.75)</f>
        <v>0</v>
      </c>
      <c r="Q781" s="8">
        <f>L781/(F781*0.75)</f>
        <v>0</v>
      </c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</row>
    <row r="782" spans="1:35" ht="18.95" customHeight="1">
      <c r="A782" s="2">
        <v>69101</v>
      </c>
      <c r="B782" s="40">
        <v>8312111000</v>
      </c>
      <c r="C782" s="4">
        <v>34</v>
      </c>
      <c r="D782" s="5" t="s">
        <v>3</v>
      </c>
      <c r="E782" s="6">
        <v>4</v>
      </c>
      <c r="F782" s="41">
        <v>143.19999999999999</v>
      </c>
      <c r="G782" s="41">
        <v>150</v>
      </c>
      <c r="H782" s="8">
        <v>101040</v>
      </c>
      <c r="I782" s="8"/>
      <c r="J782" s="38"/>
      <c r="K782" s="37"/>
      <c r="L782" s="8"/>
      <c r="M782" s="8">
        <f>H782/(F782*0.75)</f>
        <v>940.78212290502802</v>
      </c>
      <c r="N782" s="8">
        <f>I782/(F782*0.75)</f>
        <v>0</v>
      </c>
      <c r="O782" s="8">
        <f>J782/(F782*0.75)</f>
        <v>0</v>
      </c>
      <c r="P782" s="8">
        <f>K782/(F782*0.75)</f>
        <v>0</v>
      </c>
      <c r="Q782" s="8">
        <f>L782/(F782*0.75)</f>
        <v>0</v>
      </c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</row>
    <row r="783" spans="1:35" ht="18.95" customHeight="1">
      <c r="A783" s="2">
        <v>69101</v>
      </c>
      <c r="B783" s="40">
        <v>8312313000</v>
      </c>
      <c r="C783" s="4">
        <v>34</v>
      </c>
      <c r="D783" s="5" t="s">
        <v>3</v>
      </c>
      <c r="E783" s="6">
        <v>4</v>
      </c>
      <c r="F783" s="41">
        <v>155.4</v>
      </c>
      <c r="G783" s="41">
        <v>125</v>
      </c>
      <c r="H783" s="8">
        <v>81120</v>
      </c>
      <c r="I783" s="8"/>
      <c r="J783" s="38"/>
      <c r="K783" s="37"/>
      <c r="L783" s="8"/>
      <c r="M783" s="8">
        <f>H783/(F783*0.75)</f>
        <v>696.01029601029597</v>
      </c>
      <c r="N783" s="8">
        <f>I783/(F783*0.75)</f>
        <v>0</v>
      </c>
      <c r="O783" s="8">
        <f>J783/(F783*0.75)</f>
        <v>0</v>
      </c>
      <c r="P783" s="8">
        <f>K783/(F783*0.75)</f>
        <v>0</v>
      </c>
      <c r="Q783" s="8">
        <f>L783/(F783*0.75)</f>
        <v>0</v>
      </c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</row>
    <row r="784" spans="1:35" ht="18.95" customHeight="1">
      <c r="A784" s="2">
        <v>69101</v>
      </c>
      <c r="B784" s="40">
        <v>8312314000</v>
      </c>
      <c r="C784" s="4">
        <v>34</v>
      </c>
      <c r="D784" s="5" t="s">
        <v>3</v>
      </c>
      <c r="E784" s="6">
        <v>4</v>
      </c>
      <c r="F784" s="41">
        <v>180.2</v>
      </c>
      <c r="G784" s="41">
        <v>200</v>
      </c>
      <c r="H784" s="8">
        <v>116160</v>
      </c>
      <c r="I784" s="8"/>
      <c r="J784" s="38"/>
      <c r="K784" s="37"/>
      <c r="L784" s="8"/>
      <c r="M784" s="8">
        <f>H784/(F784*0.75)</f>
        <v>859.48945615982257</v>
      </c>
      <c r="N784" s="8">
        <f>I784/(F784*0.75)</f>
        <v>0</v>
      </c>
      <c r="O784" s="8">
        <f>J784/(F784*0.75)</f>
        <v>0</v>
      </c>
      <c r="P784" s="8">
        <f>K784/(F784*0.75)</f>
        <v>0</v>
      </c>
      <c r="Q784" s="8">
        <f>L784/(F784*0.75)</f>
        <v>0</v>
      </c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</row>
    <row r="785" spans="1:35" ht="18.95" customHeight="1">
      <c r="A785" s="2">
        <v>69103</v>
      </c>
      <c r="B785" s="2">
        <v>8272713030</v>
      </c>
      <c r="C785" s="4">
        <v>37</v>
      </c>
      <c r="D785" s="15"/>
      <c r="E785" s="6">
        <v>4</v>
      </c>
      <c r="F785" s="41">
        <v>19</v>
      </c>
      <c r="G785" s="41">
        <v>19</v>
      </c>
      <c r="H785" s="8">
        <v>970</v>
      </c>
      <c r="I785" s="8">
        <v>0</v>
      </c>
      <c r="J785" s="38">
        <v>0</v>
      </c>
      <c r="K785" s="37">
        <v>3338</v>
      </c>
      <c r="L785" s="8">
        <v>2173</v>
      </c>
      <c r="M785" s="8">
        <f>H785/(F785*0.75)</f>
        <v>68.070175438596493</v>
      </c>
      <c r="N785" s="8">
        <f>I785/(F785*0.75)</f>
        <v>0</v>
      </c>
      <c r="O785" s="8">
        <f>J785/(F785*0.75)</f>
        <v>0</v>
      </c>
      <c r="P785" s="8">
        <f>K785/(F785*0.75)</f>
        <v>234.24561403508773</v>
      </c>
      <c r="Q785" s="8">
        <f>L785/(F785*0.75)</f>
        <v>152.49122807017545</v>
      </c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</row>
    <row r="786" spans="1:35" ht="18.95" customHeight="1">
      <c r="A786" s="2">
        <v>69103</v>
      </c>
      <c r="B786" s="2">
        <v>8272713021</v>
      </c>
      <c r="C786" s="4">
        <v>30</v>
      </c>
      <c r="D786" s="15"/>
      <c r="E786" s="6">
        <v>4</v>
      </c>
      <c r="F786" s="41">
        <v>35.200000000000003</v>
      </c>
      <c r="G786" s="41">
        <v>35.200000000000003</v>
      </c>
      <c r="H786" s="8">
        <v>20548</v>
      </c>
      <c r="I786" s="8">
        <v>20798</v>
      </c>
      <c r="J786" s="38">
        <v>28054</v>
      </c>
      <c r="K786" s="37">
        <v>14710</v>
      </c>
      <c r="L786" s="8">
        <v>11707</v>
      </c>
      <c r="M786" s="8">
        <f>H786/(F786*0.75)</f>
        <v>778.33333333333326</v>
      </c>
      <c r="N786" s="8">
        <f>I786/(F786*0.75)</f>
        <v>787.80303030303025</v>
      </c>
      <c r="O786" s="8">
        <f>J786/(F786*0.75)</f>
        <v>1062.651515151515</v>
      </c>
      <c r="P786" s="8">
        <f>K786/(F786*0.75)</f>
        <v>557.19696969696963</v>
      </c>
      <c r="Q786" s="8">
        <f>L786/(F786*0.75)</f>
        <v>443.44696969696969</v>
      </c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</row>
    <row r="787" spans="1:35" ht="18.95" customHeight="1">
      <c r="A787" s="2">
        <v>69103</v>
      </c>
      <c r="B787" s="40">
        <v>8312614020</v>
      </c>
      <c r="C787" s="4">
        <v>34</v>
      </c>
      <c r="D787" s="15"/>
      <c r="E787" s="6">
        <v>4</v>
      </c>
      <c r="F787" s="41">
        <v>144.80000000000001</v>
      </c>
      <c r="G787" s="41">
        <v>150</v>
      </c>
      <c r="H787" s="8">
        <v>78960</v>
      </c>
      <c r="I787" s="8"/>
      <c r="J787" s="38"/>
      <c r="K787" s="37"/>
      <c r="L787" s="8"/>
      <c r="M787" s="8">
        <f>H787/(F787*0.75)</f>
        <v>727.07182320441984</v>
      </c>
      <c r="N787" s="8">
        <f>I787/(F787*0.75)</f>
        <v>0</v>
      </c>
      <c r="O787" s="8">
        <f>J787/(F787*0.75)</f>
        <v>0</v>
      </c>
      <c r="P787" s="8">
        <f>K787/(F787*0.75)</f>
        <v>0</v>
      </c>
      <c r="Q787" s="8">
        <f>L787/(F787*0.75)</f>
        <v>0</v>
      </c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</row>
    <row r="788" spans="1:35" ht="18.95" customHeight="1">
      <c r="A788" s="2">
        <v>69103</v>
      </c>
      <c r="B788" s="40">
        <v>8312711000</v>
      </c>
      <c r="C788" s="4">
        <v>34</v>
      </c>
      <c r="D788" s="15"/>
      <c r="E788" s="6">
        <v>4</v>
      </c>
      <c r="F788" s="41">
        <v>108.3</v>
      </c>
      <c r="G788" s="41">
        <v>100</v>
      </c>
      <c r="H788" s="8">
        <v>71880</v>
      </c>
      <c r="I788" s="8"/>
      <c r="J788" s="38"/>
      <c r="K788" s="37"/>
      <c r="L788" s="8"/>
      <c r="M788" s="8">
        <f>H788/(F788*0.75)</f>
        <v>884.94921514312102</v>
      </c>
      <c r="N788" s="8">
        <f>I788/(F788*0.75)</f>
        <v>0</v>
      </c>
      <c r="O788" s="8">
        <f>J788/(F788*0.75)</f>
        <v>0</v>
      </c>
      <c r="P788" s="8">
        <f>K788/(F788*0.75)</f>
        <v>0</v>
      </c>
      <c r="Q788" s="8">
        <f>L788/(F788*0.75)</f>
        <v>0</v>
      </c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</row>
    <row r="789" spans="1:35" ht="18.95" customHeight="1">
      <c r="A789" s="2">
        <v>69001</v>
      </c>
      <c r="B789" s="2">
        <v>5292913040</v>
      </c>
      <c r="C789" s="4">
        <v>34</v>
      </c>
      <c r="D789" s="15"/>
      <c r="E789" s="6">
        <v>4</v>
      </c>
      <c r="F789" s="41">
        <v>7.5</v>
      </c>
      <c r="G789" s="41">
        <v>7.5</v>
      </c>
      <c r="H789" s="8">
        <v>469</v>
      </c>
      <c r="I789" s="8">
        <v>680</v>
      </c>
      <c r="J789" s="38">
        <v>827</v>
      </c>
      <c r="K789" s="37">
        <v>496</v>
      </c>
      <c r="L789" s="8">
        <v>781</v>
      </c>
      <c r="M789" s="8">
        <f>H789/(F789*0.75)</f>
        <v>83.37777777777778</v>
      </c>
      <c r="N789" s="8">
        <f>I789/(F789*0.75)</f>
        <v>120.88888888888889</v>
      </c>
      <c r="O789" s="8">
        <f>J789/(F789*0.75)</f>
        <v>147.02222222222221</v>
      </c>
      <c r="P789" s="8">
        <f>K789/(F789*0.75)</f>
        <v>88.177777777777777</v>
      </c>
      <c r="Q789" s="8">
        <f>L789/(F789*0.75)</f>
        <v>138.84444444444443</v>
      </c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</row>
    <row r="790" spans="1:35" ht="18.95" customHeight="1">
      <c r="A790" s="2">
        <v>69001</v>
      </c>
      <c r="B790" s="2">
        <v>5292914010</v>
      </c>
      <c r="C790" s="4">
        <v>34</v>
      </c>
      <c r="D790" s="15"/>
      <c r="E790" s="6">
        <v>4</v>
      </c>
      <c r="F790" s="41">
        <v>172.7</v>
      </c>
      <c r="G790" s="41">
        <v>170.6</v>
      </c>
      <c r="H790" s="8">
        <v>98556</v>
      </c>
      <c r="I790" s="8">
        <v>142176</v>
      </c>
      <c r="J790" s="42">
        <v>169440</v>
      </c>
      <c r="K790" s="37">
        <v>89360</v>
      </c>
      <c r="L790" s="8">
        <v>92640</v>
      </c>
      <c r="M790" s="8">
        <f>H790/(F790*0.75)</f>
        <v>760.90330052113507</v>
      </c>
      <c r="N790" s="8">
        <f>I790/(F790*0.75)</f>
        <v>1097.6722640416911</v>
      </c>
      <c r="O790" s="8">
        <f>J790/(F790*0.75)</f>
        <v>1308.1644470179504</v>
      </c>
      <c r="P790" s="8">
        <f>K790/(F790*0.75)</f>
        <v>689.90542366338559</v>
      </c>
      <c r="Q790" s="8">
        <f>L790/(F790*0.75)</f>
        <v>715.22872032426187</v>
      </c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</row>
    <row r="791" spans="1:35" ht="18.95" customHeight="1">
      <c r="A791" s="2">
        <v>69001</v>
      </c>
      <c r="B791" s="2">
        <v>5292914001</v>
      </c>
      <c r="C791" s="4">
        <v>34</v>
      </c>
      <c r="D791" s="5"/>
      <c r="E791" s="6">
        <v>4</v>
      </c>
      <c r="F791" s="41">
        <v>10</v>
      </c>
      <c r="G791" s="41">
        <v>10</v>
      </c>
      <c r="H791" s="8">
        <v>1671</v>
      </c>
      <c r="I791" s="8">
        <v>2600</v>
      </c>
      <c r="J791" s="42">
        <v>2911</v>
      </c>
      <c r="K791" s="37">
        <v>1373</v>
      </c>
      <c r="L791" s="8">
        <v>1657</v>
      </c>
      <c r="M791" s="8">
        <f>H791/(F791*0.75)</f>
        <v>222.8</v>
      </c>
      <c r="N791" s="8">
        <f>I791/(F791*0.75)</f>
        <v>346.66666666666669</v>
      </c>
      <c r="O791" s="8">
        <f>J791/(F791*0.75)</f>
        <v>388.13333333333333</v>
      </c>
      <c r="P791" s="8">
        <f>K791/(F791*0.75)</f>
        <v>183.06666666666666</v>
      </c>
      <c r="Q791" s="8">
        <f>L791/(F791*0.75)</f>
        <v>220.93333333333334</v>
      </c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</row>
    <row r="792" spans="1:35" ht="18.95" customHeight="1">
      <c r="A792" s="2">
        <v>69025</v>
      </c>
      <c r="B792" s="2">
        <v>8280412001</v>
      </c>
      <c r="C792" s="4">
        <v>34</v>
      </c>
      <c r="D792" s="5"/>
      <c r="E792" s="6">
        <v>4</v>
      </c>
      <c r="F792" s="41">
        <v>259.60000000000002</v>
      </c>
      <c r="G792" s="41">
        <v>250</v>
      </c>
      <c r="H792" s="8">
        <v>252000</v>
      </c>
      <c r="I792" s="8">
        <v>297120</v>
      </c>
      <c r="J792" s="8">
        <v>396240</v>
      </c>
      <c r="K792" s="37">
        <v>235120</v>
      </c>
      <c r="L792" s="8">
        <v>125200</v>
      </c>
      <c r="M792" s="8">
        <f>H792/(F792*0.75)</f>
        <v>1294.2989214175655</v>
      </c>
      <c r="N792" s="8">
        <f>I792/(F792*0.75)</f>
        <v>1526.0400616332818</v>
      </c>
      <c r="O792" s="8">
        <f>J792/(F792*0.75)</f>
        <v>2035.1309707241908</v>
      </c>
      <c r="P792" s="8">
        <f>K792/(F792*0.75)</f>
        <v>1207.6014381099126</v>
      </c>
      <c r="Q792" s="8">
        <f>L792/(F792*0.75)</f>
        <v>643.04057524396501</v>
      </c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</row>
    <row r="793" spans="1:35" ht="18.95" customHeight="1">
      <c r="A793" s="2">
        <v>69025</v>
      </c>
      <c r="B793" s="2">
        <v>8280412000</v>
      </c>
      <c r="C793" s="4">
        <v>34</v>
      </c>
      <c r="D793" s="5"/>
      <c r="E793" s="6">
        <v>4</v>
      </c>
      <c r="F793" s="41">
        <v>168.4</v>
      </c>
      <c r="G793" s="41">
        <v>171.4</v>
      </c>
      <c r="H793" s="8">
        <v>179120</v>
      </c>
      <c r="I793" s="8">
        <v>182720</v>
      </c>
      <c r="J793" s="8">
        <v>270000</v>
      </c>
      <c r="K793" s="37">
        <v>168080</v>
      </c>
      <c r="L793" s="8">
        <v>74080</v>
      </c>
      <c r="M793" s="8">
        <f>H793/(F793*0.75)</f>
        <v>1418.2106096595408</v>
      </c>
      <c r="N793" s="8">
        <f>I793/(F793*0.75)</f>
        <v>1446.7141726049088</v>
      </c>
      <c r="O793" s="8">
        <f>J793/(F793*0.75)</f>
        <v>2137.7672209026127</v>
      </c>
      <c r="P793" s="8">
        <f>K793/(F793*0.75)</f>
        <v>1330.7996832937449</v>
      </c>
      <c r="Q793" s="8">
        <f>L793/(F793*0.75)</f>
        <v>586.53998416468721</v>
      </c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</row>
    <row r="794" spans="1:35" ht="18.95" customHeight="1">
      <c r="A794" s="2">
        <v>69025</v>
      </c>
      <c r="B794" s="2">
        <v>8280412030</v>
      </c>
      <c r="C794" s="4">
        <v>32</v>
      </c>
      <c r="D794" s="5"/>
      <c r="E794" s="6">
        <v>4</v>
      </c>
      <c r="F794" s="41">
        <v>200.6</v>
      </c>
      <c r="G794" s="41">
        <v>200.6</v>
      </c>
      <c r="H794" s="8">
        <v>140640</v>
      </c>
      <c r="I794" s="8">
        <v>126960</v>
      </c>
      <c r="J794" s="8">
        <v>281280</v>
      </c>
      <c r="K794" s="37">
        <v>182480</v>
      </c>
      <c r="L794" s="8">
        <v>83600</v>
      </c>
      <c r="M794" s="8">
        <f>H794/(F794*0.75)</f>
        <v>934.79561316051854</v>
      </c>
      <c r="N794" s="8">
        <f>I794/(F794*0.75)</f>
        <v>843.86839481555342</v>
      </c>
      <c r="O794" s="8">
        <f>J794/(F794*0.75)</f>
        <v>1869.5912263210371</v>
      </c>
      <c r="P794" s="8">
        <f>K794/(F794*0.75)</f>
        <v>1212.8946493851779</v>
      </c>
      <c r="Q794" s="8">
        <f>L794/(F794*0.75)</f>
        <v>555.66633433034235</v>
      </c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</row>
    <row r="795" spans="1:35" ht="18.95" customHeight="1">
      <c r="A795" s="2">
        <v>69025</v>
      </c>
      <c r="B795" s="2">
        <v>8280413000</v>
      </c>
      <c r="C795" s="4">
        <v>32</v>
      </c>
      <c r="D795" s="5"/>
      <c r="E795" s="6">
        <v>4</v>
      </c>
      <c r="F795" s="41">
        <v>176.8</v>
      </c>
      <c r="G795" s="41">
        <v>178.1</v>
      </c>
      <c r="H795" s="8">
        <v>81840</v>
      </c>
      <c r="I795" s="8">
        <v>84160</v>
      </c>
      <c r="J795" s="8">
        <v>296480</v>
      </c>
      <c r="K795" s="37"/>
      <c r="L795" s="8"/>
      <c r="M795" s="8">
        <f>H795/(F795*0.75)</f>
        <v>617.19457013574652</v>
      </c>
      <c r="N795" s="8">
        <f>I795/(F795*0.75)</f>
        <v>634.69079939668165</v>
      </c>
      <c r="O795" s="8">
        <f>J795/(F795*0.75)</f>
        <v>2235.8974358974356</v>
      </c>
      <c r="P795" s="8">
        <f>K795/(F795*0.75)</f>
        <v>0</v>
      </c>
      <c r="Q795" s="8">
        <f>L795/(F795*0.75)</f>
        <v>0</v>
      </c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</row>
    <row r="796" spans="1:35" ht="18.95" customHeight="1">
      <c r="A796" s="2">
        <v>69025</v>
      </c>
      <c r="B796" s="40">
        <v>9283412030</v>
      </c>
      <c r="C796" s="4">
        <v>34</v>
      </c>
      <c r="D796" s="5"/>
      <c r="E796" s="6">
        <v>4</v>
      </c>
      <c r="F796" s="41">
        <v>25</v>
      </c>
      <c r="G796" s="41"/>
      <c r="H796" s="8"/>
      <c r="I796" s="8"/>
      <c r="J796" s="8"/>
      <c r="K796" s="37"/>
      <c r="L796" s="8"/>
      <c r="M796" s="8">
        <f>H796/(F796*0.75)</f>
        <v>0</v>
      </c>
      <c r="N796" s="8">
        <f>I796/(F796*0.75)</f>
        <v>0</v>
      </c>
      <c r="O796" s="8">
        <f>J796/(F796*0.75)</f>
        <v>0</v>
      </c>
      <c r="P796" s="8">
        <f>K796/(F796*0.75)</f>
        <v>0</v>
      </c>
      <c r="Q796" s="8">
        <f>L796/(F796*0.75)</f>
        <v>0</v>
      </c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</row>
    <row r="797" spans="1:35" ht="18.95" customHeight="1">
      <c r="A797" s="2">
        <v>67730</v>
      </c>
      <c r="B797" s="2">
        <v>3271214031</v>
      </c>
      <c r="C797" s="4">
        <v>32</v>
      </c>
      <c r="D797" s="15"/>
      <c r="E797" s="6">
        <v>4</v>
      </c>
      <c r="F797" s="41">
        <v>10</v>
      </c>
      <c r="G797" s="41">
        <v>10</v>
      </c>
      <c r="H797" s="8">
        <v>2235</v>
      </c>
      <c r="I797" s="8">
        <v>2455</v>
      </c>
      <c r="J797" s="42">
        <v>5003</v>
      </c>
      <c r="K797" s="37">
        <v>3557</v>
      </c>
      <c r="L797" s="8">
        <v>1881</v>
      </c>
      <c r="M797" s="8">
        <f>H797/(F797*0.75)</f>
        <v>298</v>
      </c>
      <c r="N797" s="8">
        <f>I797/(F797*0.75)</f>
        <v>327.33333333333331</v>
      </c>
      <c r="O797" s="8">
        <f>J797/(F797*0.75)</f>
        <v>667.06666666666672</v>
      </c>
      <c r="P797" s="8">
        <f>K797/(F797*0.75)</f>
        <v>474.26666666666665</v>
      </c>
      <c r="Q797" s="8">
        <f>L797/(F797*0.75)</f>
        <v>250.8</v>
      </c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</row>
    <row r="798" spans="1:35" ht="18.95" customHeight="1">
      <c r="A798" s="2">
        <v>67730</v>
      </c>
      <c r="B798" s="2">
        <v>3271214033</v>
      </c>
      <c r="C798" s="4">
        <v>32</v>
      </c>
      <c r="D798" s="15"/>
      <c r="E798" s="6">
        <v>4</v>
      </c>
      <c r="F798" s="41">
        <v>24.1</v>
      </c>
      <c r="G798" s="41">
        <v>24.1</v>
      </c>
      <c r="H798" s="8">
        <v>75</v>
      </c>
      <c r="I798" s="8">
        <v>4548</v>
      </c>
      <c r="J798" s="42">
        <v>10163</v>
      </c>
      <c r="K798" s="37">
        <v>6032</v>
      </c>
      <c r="L798" s="8">
        <v>3773</v>
      </c>
      <c r="M798" s="8">
        <f>H798/(F798*0.75)</f>
        <v>4.1493775933609953</v>
      </c>
      <c r="N798" s="8">
        <f>I798/(F798*0.75)</f>
        <v>251.61825726141075</v>
      </c>
      <c r="O798" s="8">
        <f>J798/(F798*0.75)</f>
        <v>562.26832641770397</v>
      </c>
      <c r="P798" s="8">
        <f>K798/(F798*0.75)</f>
        <v>333.72060857538031</v>
      </c>
      <c r="Q798" s="8">
        <f>L798/(F798*0.75)</f>
        <v>208.74135546334713</v>
      </c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</row>
    <row r="799" spans="1:35" ht="18.95" customHeight="1">
      <c r="A799" s="2">
        <v>69001</v>
      </c>
      <c r="B799" s="2">
        <v>3293312013</v>
      </c>
      <c r="C799" s="4">
        <v>32</v>
      </c>
      <c r="D799" s="15"/>
      <c r="E799" s="6">
        <v>4</v>
      </c>
      <c r="F799" s="41">
        <v>19</v>
      </c>
      <c r="G799" s="41">
        <v>19</v>
      </c>
      <c r="H799" s="8">
        <v>0</v>
      </c>
      <c r="I799" s="8">
        <v>11248</v>
      </c>
      <c r="J799" s="42">
        <v>97</v>
      </c>
      <c r="K799" s="37">
        <v>7236</v>
      </c>
      <c r="L799" s="8">
        <v>5069</v>
      </c>
      <c r="M799" s="8">
        <f>H799/(F799*0.75)</f>
        <v>0</v>
      </c>
      <c r="N799" s="8">
        <f>I799/(F799*0.75)</f>
        <v>789.33333333333337</v>
      </c>
      <c r="O799" s="8">
        <f>J799/(F799*0.75)</f>
        <v>6.807017543859649</v>
      </c>
      <c r="P799" s="8">
        <f>K799/(F799*0.75)</f>
        <v>507.78947368421052</v>
      </c>
      <c r="Q799" s="8">
        <f>L799/(F799*0.75)</f>
        <v>355.71929824561403</v>
      </c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</row>
    <row r="800" spans="1:35" ht="18.95" customHeight="1">
      <c r="A800" s="2">
        <v>69001</v>
      </c>
      <c r="B800" s="2">
        <v>3293312023</v>
      </c>
      <c r="C800" s="4">
        <v>34</v>
      </c>
      <c r="D800" s="15"/>
      <c r="E800" s="6">
        <v>4</v>
      </c>
      <c r="F800" s="41">
        <v>10</v>
      </c>
      <c r="G800" s="41">
        <v>10</v>
      </c>
      <c r="H800" s="8">
        <v>0</v>
      </c>
      <c r="I800" s="8">
        <v>4604</v>
      </c>
      <c r="J800" s="42">
        <v>0</v>
      </c>
      <c r="K800" s="37">
        <v>3277</v>
      </c>
      <c r="L800" s="8">
        <v>556</v>
      </c>
      <c r="M800" s="8">
        <f>H800/(F800*0.75)</f>
        <v>0</v>
      </c>
      <c r="N800" s="8">
        <f>I800/(F800*0.75)</f>
        <v>613.86666666666667</v>
      </c>
      <c r="O800" s="8">
        <f>J800/(F800*0.75)</f>
        <v>0</v>
      </c>
      <c r="P800" s="8">
        <f>K800/(F800*0.75)</f>
        <v>436.93333333333334</v>
      </c>
      <c r="Q800" s="8">
        <f>L800/(F800*0.75)</f>
        <v>74.13333333333334</v>
      </c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</row>
    <row r="801" spans="1:35" ht="18.95" customHeight="1">
      <c r="A801" s="2">
        <v>69001</v>
      </c>
      <c r="B801" s="2">
        <v>3293413041</v>
      </c>
      <c r="C801" s="4">
        <v>34</v>
      </c>
      <c r="D801" s="15"/>
      <c r="E801" s="6">
        <v>4</v>
      </c>
      <c r="F801" s="41">
        <v>30.6</v>
      </c>
      <c r="G801" s="41">
        <v>30.6</v>
      </c>
      <c r="H801" s="8">
        <v>928</v>
      </c>
      <c r="I801" s="8">
        <v>4251</v>
      </c>
      <c r="J801" s="42">
        <v>51</v>
      </c>
      <c r="K801" s="37">
        <v>11245</v>
      </c>
      <c r="L801" s="8">
        <v>4817</v>
      </c>
      <c r="M801" s="8">
        <f>H801/(F801*0.75)</f>
        <v>40.435729847494549</v>
      </c>
      <c r="N801" s="8">
        <f>I801/(F801*0.75)</f>
        <v>185.22875816993462</v>
      </c>
      <c r="O801" s="8">
        <f>J801/(F801*0.75)</f>
        <v>2.2222222222222219</v>
      </c>
      <c r="P801" s="8">
        <f>K801/(F801*0.75)</f>
        <v>489.97821350762518</v>
      </c>
      <c r="Q801" s="8">
        <f>L801/(F801*0.75)</f>
        <v>209.89106753812632</v>
      </c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</row>
    <row r="802" spans="1:35" ht="18.95" customHeight="1">
      <c r="A802" s="2">
        <v>69029</v>
      </c>
      <c r="B802" s="2">
        <v>7250513002</v>
      </c>
      <c r="C802" s="4">
        <v>32</v>
      </c>
      <c r="D802" s="15"/>
      <c r="E802" s="6">
        <v>4</v>
      </c>
      <c r="F802" s="41">
        <v>67.2</v>
      </c>
      <c r="G802" s="41">
        <v>69</v>
      </c>
      <c r="H802" s="8">
        <v>44300</v>
      </c>
      <c r="I802" s="8">
        <v>37568</v>
      </c>
      <c r="J802" s="42">
        <v>46378</v>
      </c>
      <c r="K802" s="37">
        <v>23912</v>
      </c>
      <c r="L802" s="8">
        <v>17745</v>
      </c>
      <c r="M802" s="8">
        <f>H802/(F802*0.75)</f>
        <v>878.96825396825386</v>
      </c>
      <c r="N802" s="8">
        <f>I802/(F802*0.75)</f>
        <v>745.39682539682531</v>
      </c>
      <c r="O802" s="8">
        <f>J802/(F802*0.75)</f>
        <v>920.19841269841254</v>
      </c>
      <c r="P802" s="8">
        <f>K802/(F802*0.75)</f>
        <v>474.4444444444444</v>
      </c>
      <c r="Q802" s="8">
        <f>L802/(F802*0.75)</f>
        <v>352.08333333333331</v>
      </c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</row>
    <row r="803" spans="1:35" ht="18.95" customHeight="1">
      <c r="A803" s="2">
        <v>69029</v>
      </c>
      <c r="B803" s="2">
        <v>7250612020</v>
      </c>
      <c r="C803" s="4">
        <v>32</v>
      </c>
      <c r="D803" s="15"/>
      <c r="E803" s="6">
        <v>4</v>
      </c>
      <c r="F803" s="41">
        <v>92.3</v>
      </c>
      <c r="G803" s="41">
        <v>94.4</v>
      </c>
      <c r="H803" s="8">
        <v>71120</v>
      </c>
      <c r="I803" s="8">
        <v>80240</v>
      </c>
      <c r="J803" s="42">
        <v>112320</v>
      </c>
      <c r="K803" s="37">
        <v>43920</v>
      </c>
      <c r="L803" s="8">
        <v>47440</v>
      </c>
      <c r="M803" s="8">
        <f>H803/(F803*0.75)</f>
        <v>1027.3745034308415</v>
      </c>
      <c r="N803" s="8">
        <f>I803/(F803*0.75)</f>
        <v>1159.1188154568438</v>
      </c>
      <c r="O803" s="8">
        <f>J803/(F803*0.75)</f>
        <v>1622.5352112676057</v>
      </c>
      <c r="P803" s="8">
        <f>K803/(F803*0.75)</f>
        <v>634.45287107258946</v>
      </c>
      <c r="Q803" s="8">
        <f>L803/(F803*0.75)</f>
        <v>685.30155290718676</v>
      </c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</row>
    <row r="804" spans="1:35" ht="18.95" customHeight="1">
      <c r="A804" s="2">
        <v>69029</v>
      </c>
      <c r="B804" s="2">
        <v>7250714030</v>
      </c>
      <c r="C804" s="4">
        <v>32</v>
      </c>
      <c r="D804" s="15"/>
      <c r="E804" s="6">
        <v>4</v>
      </c>
      <c r="F804" s="41">
        <v>10</v>
      </c>
      <c r="G804" s="41">
        <v>10</v>
      </c>
      <c r="H804" s="8">
        <v>2470</v>
      </c>
      <c r="I804" s="8">
        <v>2152</v>
      </c>
      <c r="J804" s="42">
        <v>2632</v>
      </c>
      <c r="K804" s="37">
        <v>1495</v>
      </c>
      <c r="L804" s="8">
        <v>1082</v>
      </c>
      <c r="M804" s="8">
        <f>H804/(F804*0.75)</f>
        <v>329.33333333333331</v>
      </c>
      <c r="N804" s="8">
        <f>I804/(F804*0.75)</f>
        <v>286.93333333333334</v>
      </c>
      <c r="O804" s="8">
        <f>J804/(F804*0.75)</f>
        <v>350.93333333333334</v>
      </c>
      <c r="P804" s="8">
        <f>K804/(F804*0.75)</f>
        <v>199.33333333333334</v>
      </c>
      <c r="Q804" s="8">
        <f>L804/(F804*0.75)</f>
        <v>144.26666666666668</v>
      </c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</row>
    <row r="805" spans="1:35" ht="18.95" customHeight="1">
      <c r="A805" s="2">
        <v>69029</v>
      </c>
      <c r="B805" s="2">
        <v>7261211024</v>
      </c>
      <c r="C805" s="4">
        <v>32</v>
      </c>
      <c r="D805" s="15"/>
      <c r="E805" s="6">
        <v>4</v>
      </c>
      <c r="F805" s="41">
        <v>110.5</v>
      </c>
      <c r="G805" s="41">
        <v>113.7</v>
      </c>
      <c r="H805" s="8">
        <v>97840</v>
      </c>
      <c r="I805" s="8">
        <v>89440</v>
      </c>
      <c r="J805" s="42">
        <v>126880</v>
      </c>
      <c r="K805" s="37">
        <v>51120</v>
      </c>
      <c r="L805" s="8">
        <v>48560</v>
      </c>
      <c r="M805" s="8">
        <f>H805/(F805*0.75)</f>
        <v>1180.5731523378581</v>
      </c>
      <c r="N805" s="8">
        <f>I805/(F805*0.75)</f>
        <v>1079.2156862745098</v>
      </c>
      <c r="O805" s="8">
        <f>J805/(F805*0.75)</f>
        <v>1530.9803921568628</v>
      </c>
      <c r="P805" s="8">
        <f>K805/(F805*0.75)</f>
        <v>616.83257918552033</v>
      </c>
      <c r="Q805" s="8">
        <f>L805/(F805*0.75)</f>
        <v>585.94268476621414</v>
      </c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</row>
    <row r="806" spans="1:35" ht="18.95" customHeight="1">
      <c r="A806" s="2">
        <v>69029</v>
      </c>
      <c r="B806" s="2">
        <v>7261212040</v>
      </c>
      <c r="C806" s="4">
        <v>32</v>
      </c>
      <c r="D806" s="15"/>
      <c r="E806" s="6">
        <v>4</v>
      </c>
      <c r="F806" s="41">
        <v>124.4</v>
      </c>
      <c r="G806" s="41">
        <v>123.4</v>
      </c>
      <c r="H806" s="8">
        <v>74480</v>
      </c>
      <c r="I806" s="8">
        <v>57600</v>
      </c>
      <c r="J806" s="42">
        <v>72720</v>
      </c>
      <c r="K806" s="37">
        <v>41120</v>
      </c>
      <c r="L806" s="8">
        <v>30480</v>
      </c>
      <c r="M806" s="8">
        <f>H806/(F806*0.75)</f>
        <v>798.28510182207924</v>
      </c>
      <c r="N806" s="8">
        <f>I806/(F806*0.75)</f>
        <v>617.36334405144692</v>
      </c>
      <c r="O806" s="8">
        <f>J806/(F806*0.75)</f>
        <v>779.42122186495169</v>
      </c>
      <c r="P806" s="8">
        <f>K806/(F806*0.75)</f>
        <v>440.72883172561626</v>
      </c>
      <c r="Q806" s="8">
        <f>L806/(F806*0.75)</f>
        <v>326.68810289389063</v>
      </c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</row>
    <row r="807" spans="1:35" ht="18.95" customHeight="1">
      <c r="A807" s="2">
        <v>69034</v>
      </c>
      <c r="B807" s="2">
        <v>3280912030</v>
      </c>
      <c r="C807" s="4">
        <v>32</v>
      </c>
      <c r="D807" s="15"/>
      <c r="E807" s="6">
        <v>4</v>
      </c>
      <c r="F807" s="41">
        <v>62.4</v>
      </c>
      <c r="G807" s="41">
        <v>47</v>
      </c>
      <c r="H807" s="8">
        <v>4379</v>
      </c>
      <c r="I807" s="8">
        <v>1184</v>
      </c>
      <c r="J807" s="42">
        <v>0</v>
      </c>
      <c r="K807" s="37">
        <v>5234</v>
      </c>
      <c r="L807" s="8">
        <v>10096</v>
      </c>
      <c r="M807" s="8">
        <f>H807/(F807*0.75)</f>
        <v>93.568376068376068</v>
      </c>
      <c r="N807" s="8">
        <f>I807/(F807*0.75)</f>
        <v>25.299145299145302</v>
      </c>
      <c r="O807" s="8">
        <f>J807/(F807*0.75)</f>
        <v>0</v>
      </c>
      <c r="P807" s="8">
        <f>K807/(F807*0.75)</f>
        <v>111.83760683760684</v>
      </c>
      <c r="Q807" s="8">
        <f>L807/(F807*0.75)</f>
        <v>215.72649572649573</v>
      </c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</row>
    <row r="808" spans="1:35" ht="18.95" customHeight="1">
      <c r="A808" s="2">
        <v>69028</v>
      </c>
      <c r="B808" s="2">
        <v>7241714001</v>
      </c>
      <c r="C808" s="4">
        <v>32</v>
      </c>
      <c r="D808" s="5"/>
      <c r="E808" s="6">
        <v>4</v>
      </c>
      <c r="F808" s="41">
        <v>113.2</v>
      </c>
      <c r="G808" s="41">
        <v>113.7</v>
      </c>
      <c r="H808" s="8">
        <v>35980</v>
      </c>
      <c r="I808" s="8">
        <v>50360</v>
      </c>
      <c r="J808" s="42">
        <v>54740</v>
      </c>
      <c r="K808" s="37">
        <v>23840</v>
      </c>
      <c r="L808" s="8">
        <v>15460</v>
      </c>
      <c r="M808" s="8">
        <f>H808/(F808*0.75)</f>
        <v>423.79269729093051</v>
      </c>
      <c r="N808" s="8">
        <f>I808/(F808*0.75)</f>
        <v>593.16843345111897</v>
      </c>
      <c r="O808" s="8">
        <f>J808/(F808*0.75)</f>
        <v>644.75853945818608</v>
      </c>
      <c r="P808" s="8">
        <f>K808/(F808*0.75)</f>
        <v>280.80094228504123</v>
      </c>
      <c r="Q808" s="8">
        <f>L808/(F808*0.75)</f>
        <v>182.09658421672555</v>
      </c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</row>
    <row r="809" spans="1:35" ht="18.95" customHeight="1">
      <c r="A809" s="2">
        <v>69001</v>
      </c>
      <c r="B809" s="2">
        <v>2300611040</v>
      </c>
      <c r="C809" s="4">
        <v>31</v>
      </c>
      <c r="D809" s="15"/>
      <c r="E809" s="6">
        <v>4</v>
      </c>
      <c r="F809" s="41">
        <v>38.9</v>
      </c>
      <c r="G809" s="41">
        <v>38.9</v>
      </c>
      <c r="H809" s="8">
        <v>22211</v>
      </c>
      <c r="I809" s="8">
        <v>8136</v>
      </c>
      <c r="J809" s="42">
        <v>36671</v>
      </c>
      <c r="K809" s="37">
        <v>28589</v>
      </c>
      <c r="L809" s="8">
        <v>20421</v>
      </c>
      <c r="M809" s="8">
        <f>H809/(F809*0.75)</f>
        <v>761.30248500428456</v>
      </c>
      <c r="N809" s="8">
        <f>I809/(F809*0.75)</f>
        <v>278.86889460154242</v>
      </c>
      <c r="O809" s="8">
        <f>J809/(F809*0.75)</f>
        <v>1256.9323050556984</v>
      </c>
      <c r="P809" s="8">
        <f>K809/(F809*0.75)</f>
        <v>979.91431019708659</v>
      </c>
      <c r="Q809" s="8">
        <f>L809/(F809*0.75)</f>
        <v>699.94858611825202</v>
      </c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</row>
    <row r="810" spans="1:35" ht="18.95" customHeight="1">
      <c r="A810" s="2">
        <v>69034</v>
      </c>
      <c r="B810" s="2">
        <v>3282814001</v>
      </c>
      <c r="C810" s="4">
        <v>31</v>
      </c>
      <c r="D810" s="15"/>
      <c r="E810" s="6">
        <v>4</v>
      </c>
      <c r="F810" s="41">
        <v>18.5</v>
      </c>
      <c r="G810" s="41">
        <v>18.5</v>
      </c>
      <c r="H810" s="8">
        <v>14905</v>
      </c>
      <c r="I810" s="8">
        <v>26717</v>
      </c>
      <c r="J810" s="42">
        <v>27104</v>
      </c>
      <c r="K810" s="37">
        <v>25050</v>
      </c>
      <c r="L810" s="8">
        <v>14455</v>
      </c>
      <c r="M810" s="8">
        <f>H810/(F810*0.75)</f>
        <v>1074.2342342342342</v>
      </c>
      <c r="N810" s="8">
        <f>I810/(F810*0.75)</f>
        <v>1925.5495495495495</v>
      </c>
      <c r="O810" s="8">
        <f>J810/(F810*0.75)</f>
        <v>1953.4414414414414</v>
      </c>
      <c r="P810" s="8">
        <f>K810/(F810*0.75)</f>
        <v>1805.4054054054054</v>
      </c>
      <c r="Q810" s="8">
        <f>L810/(F810*0.75)</f>
        <v>1041.8018018018017</v>
      </c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</row>
    <row r="811" spans="1:35" ht="18.95" customHeight="1">
      <c r="A811" s="2">
        <v>69034</v>
      </c>
      <c r="B811" s="2">
        <v>3292313010</v>
      </c>
      <c r="C811" s="4">
        <v>31</v>
      </c>
      <c r="D811" s="15"/>
      <c r="E811" s="6">
        <v>4</v>
      </c>
      <c r="F811" s="41">
        <v>16.100000000000001</v>
      </c>
      <c r="G811" s="41">
        <v>16.100000000000001</v>
      </c>
      <c r="H811" s="8">
        <v>11094</v>
      </c>
      <c r="I811" s="8">
        <v>17494</v>
      </c>
      <c r="J811" s="42">
        <v>21025</v>
      </c>
      <c r="K811" s="37">
        <v>18234</v>
      </c>
      <c r="L811" s="8">
        <v>13761</v>
      </c>
      <c r="M811" s="8">
        <f>H811/(F811*0.75)</f>
        <v>918.75776397515517</v>
      </c>
      <c r="N811" s="8">
        <f>I811/(F811*0.75)</f>
        <v>1448.7784679089025</v>
      </c>
      <c r="O811" s="8">
        <f>J811/(F811*0.75)</f>
        <v>1741.2008281573496</v>
      </c>
      <c r="P811" s="8">
        <f>K811/(F811*0.75)</f>
        <v>1510.0621118012421</v>
      </c>
      <c r="Q811" s="8">
        <f>L811/(F811*0.75)</f>
        <v>1139.6273291925465</v>
      </c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</row>
    <row r="812" spans="1:35" ht="18.95" customHeight="1">
      <c r="A812" s="2">
        <v>69034</v>
      </c>
      <c r="B812" s="2">
        <v>3291011020</v>
      </c>
      <c r="C812" s="4">
        <v>31</v>
      </c>
      <c r="D812" s="15"/>
      <c r="E812" s="6">
        <v>4</v>
      </c>
      <c r="F812" s="41">
        <v>32.5</v>
      </c>
      <c r="G812" s="41">
        <v>28.9</v>
      </c>
      <c r="H812" s="8">
        <v>24205</v>
      </c>
      <c r="I812" s="8">
        <v>30799</v>
      </c>
      <c r="J812" s="42">
        <v>39491</v>
      </c>
      <c r="K812" s="37">
        <v>41385</v>
      </c>
      <c r="L812" s="8">
        <v>20278</v>
      </c>
      <c r="M812" s="8">
        <f>H812/(F812*0.75)</f>
        <v>993.02564102564099</v>
      </c>
      <c r="N812" s="8">
        <f>I812/(F812*0.75)</f>
        <v>1263.5487179487179</v>
      </c>
      <c r="O812" s="8">
        <f>J812/(F812*0.75)</f>
        <v>1620.1435897435897</v>
      </c>
      <c r="P812" s="8">
        <f>K812/(F812*0.75)</f>
        <v>1697.8461538461538</v>
      </c>
      <c r="Q812" s="8">
        <f>L812/(F812*0.75)</f>
        <v>831.91794871794866</v>
      </c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</row>
    <row r="813" spans="1:35" ht="18.95" customHeight="1">
      <c r="A813" s="2">
        <v>69034</v>
      </c>
      <c r="B813" s="2">
        <v>3291011041</v>
      </c>
      <c r="C813" s="4">
        <v>31</v>
      </c>
      <c r="D813" s="15"/>
      <c r="E813" s="6">
        <v>4</v>
      </c>
      <c r="F813" s="41">
        <v>43.6</v>
      </c>
      <c r="G813" s="41">
        <v>43.6</v>
      </c>
      <c r="H813" s="8">
        <v>25036</v>
      </c>
      <c r="I813" s="8">
        <v>44833</v>
      </c>
      <c r="J813" s="42">
        <v>55428</v>
      </c>
      <c r="K813" s="37">
        <v>57713</v>
      </c>
      <c r="L813" s="8">
        <v>32856</v>
      </c>
      <c r="M813" s="8">
        <f>H813/(F813*0.75)</f>
        <v>765.62691131498468</v>
      </c>
      <c r="N813" s="8">
        <f>I813/(F813*0.75)</f>
        <v>1371.0397553516818</v>
      </c>
      <c r="O813" s="8">
        <f>J813/(F813*0.75)</f>
        <v>1695.0458715596328</v>
      </c>
      <c r="P813" s="8">
        <f>K813/(F813*0.75)</f>
        <v>1764.9235474006114</v>
      </c>
      <c r="Q813" s="8">
        <f>L813/(F813*0.75)</f>
        <v>1004.7706422018348</v>
      </c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</row>
    <row r="814" spans="1:35" ht="18.95" customHeight="1">
      <c r="A814" s="2">
        <v>69034</v>
      </c>
      <c r="B814" s="2">
        <v>3291012031</v>
      </c>
      <c r="C814" s="4">
        <v>31</v>
      </c>
      <c r="D814" s="15"/>
      <c r="E814" s="6">
        <v>4</v>
      </c>
      <c r="F814" s="41">
        <v>10</v>
      </c>
      <c r="G814" s="41">
        <v>10</v>
      </c>
      <c r="H814" s="8">
        <v>19</v>
      </c>
      <c r="I814" s="8">
        <v>0</v>
      </c>
      <c r="J814" s="42">
        <v>0</v>
      </c>
      <c r="K814" s="37">
        <v>1884</v>
      </c>
      <c r="L814" s="8">
        <v>1064</v>
      </c>
      <c r="M814" s="8">
        <f>H814/(F814*0.75)</f>
        <v>2.5333333333333332</v>
      </c>
      <c r="N814" s="8">
        <f>I814/(F814*0.75)</f>
        <v>0</v>
      </c>
      <c r="O814" s="8">
        <f>J814/(F814*0.75)</f>
        <v>0</v>
      </c>
      <c r="P814" s="8">
        <f>K814/(F814*0.75)</f>
        <v>251.2</v>
      </c>
      <c r="Q814" s="8">
        <f>L814/(F814*0.75)</f>
        <v>141.86666666666667</v>
      </c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</row>
    <row r="815" spans="1:35" ht="18.95" customHeight="1">
      <c r="A815" s="2">
        <v>69034</v>
      </c>
      <c r="B815" s="2">
        <v>3291012032</v>
      </c>
      <c r="C815" s="4">
        <v>36</v>
      </c>
      <c r="D815" s="15"/>
      <c r="E815" s="6">
        <v>4</v>
      </c>
      <c r="F815" s="41">
        <v>5</v>
      </c>
      <c r="G815" s="41">
        <v>5</v>
      </c>
      <c r="H815" s="8">
        <v>202</v>
      </c>
      <c r="I815" s="8">
        <v>290</v>
      </c>
      <c r="J815" s="42">
        <v>398</v>
      </c>
      <c r="K815" s="37">
        <v>369</v>
      </c>
      <c r="L815" s="8">
        <v>284</v>
      </c>
      <c r="M815" s="8">
        <f>H815/(F815*0.75)</f>
        <v>53.866666666666667</v>
      </c>
      <c r="N815" s="8">
        <f>I815/(F815*0.75)</f>
        <v>77.333333333333329</v>
      </c>
      <c r="O815" s="8">
        <f>J815/(F815*0.75)</f>
        <v>106.13333333333334</v>
      </c>
      <c r="P815" s="8">
        <f>K815/(F815*0.75)</f>
        <v>98.4</v>
      </c>
      <c r="Q815" s="8">
        <f>L815/(F815*0.75)</f>
        <v>75.733333333333334</v>
      </c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</row>
    <row r="816" spans="1:35" ht="18.95" customHeight="1">
      <c r="A816" s="2">
        <v>69034</v>
      </c>
      <c r="B816" s="40">
        <v>3291313040</v>
      </c>
      <c r="C816" s="4">
        <v>31</v>
      </c>
      <c r="D816" s="15"/>
      <c r="E816" s="6">
        <v>4</v>
      </c>
      <c r="F816" s="41">
        <v>33.4</v>
      </c>
      <c r="G816" s="41">
        <v>25</v>
      </c>
      <c r="H816" s="8">
        <v>26739</v>
      </c>
      <c r="I816" s="8"/>
      <c r="J816" s="42"/>
      <c r="K816" s="37"/>
      <c r="L816" s="8"/>
      <c r="M816" s="8">
        <f>H816/(F816*0.75)</f>
        <v>1067.4251497005989</v>
      </c>
      <c r="N816" s="8">
        <f>I816/(F816*0.75)</f>
        <v>0</v>
      </c>
      <c r="O816" s="8">
        <f>J816/(F816*0.75)</f>
        <v>0</v>
      </c>
      <c r="P816" s="8">
        <f>K816/(F816*0.75)</f>
        <v>0</v>
      </c>
      <c r="Q816" s="8">
        <f>L816/(F816*0.75)</f>
        <v>0</v>
      </c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</row>
    <row r="817" spans="1:35" ht="18.95" customHeight="1">
      <c r="A817" s="2">
        <v>69034</v>
      </c>
      <c r="B817" s="2">
        <v>3282112001</v>
      </c>
      <c r="C817" s="4">
        <v>31</v>
      </c>
      <c r="D817" s="15"/>
      <c r="E817" s="6">
        <v>4</v>
      </c>
      <c r="F817" s="41">
        <v>116.9</v>
      </c>
      <c r="G817" s="41">
        <v>116.9</v>
      </c>
      <c r="H817" s="8">
        <v>58037</v>
      </c>
      <c r="I817" s="8">
        <v>76320</v>
      </c>
      <c r="J817" s="42">
        <v>69440</v>
      </c>
      <c r="K817" s="37">
        <v>48800</v>
      </c>
      <c r="L817" s="8">
        <v>30400</v>
      </c>
      <c r="M817" s="8">
        <f>H817/(F817*0.75)</f>
        <v>661.95608782435124</v>
      </c>
      <c r="N817" s="8">
        <f>I817/(F817*0.75)</f>
        <v>870.48759623609908</v>
      </c>
      <c r="O817" s="8">
        <f>J817/(F817*0.75)</f>
        <v>792.01596806387215</v>
      </c>
      <c r="P817" s="8">
        <f>K817/(F817*0.75)</f>
        <v>556.60108354719125</v>
      </c>
      <c r="Q817" s="8">
        <f>L817/(F817*0.75)</f>
        <v>346.73510122611913</v>
      </c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</row>
    <row r="818" spans="1:35" ht="18.95" customHeight="1">
      <c r="A818" s="2">
        <v>69034</v>
      </c>
      <c r="B818" s="2">
        <v>3282212001</v>
      </c>
      <c r="C818" s="4">
        <v>31</v>
      </c>
      <c r="D818" s="15"/>
      <c r="E818" s="6">
        <v>4</v>
      </c>
      <c r="F818" s="41">
        <v>35.700000000000003</v>
      </c>
      <c r="G818" s="41">
        <v>34.799999999999997</v>
      </c>
      <c r="H818" s="8">
        <v>17086</v>
      </c>
      <c r="I818" s="8">
        <v>23857</v>
      </c>
      <c r="J818" s="42">
        <v>24127</v>
      </c>
      <c r="K818" s="37">
        <v>8013</v>
      </c>
      <c r="L818" s="8">
        <v>13478</v>
      </c>
      <c r="M818" s="8">
        <f>H818/(F818*0.75)</f>
        <v>638.13258636788044</v>
      </c>
      <c r="N818" s="8">
        <f>I818/(F818*0.75)</f>
        <v>891.01774042950501</v>
      </c>
      <c r="O818" s="8">
        <f>J818/(F818*0.75)</f>
        <v>901.10177404295041</v>
      </c>
      <c r="P818" s="8">
        <f>K818/(F818*0.75)</f>
        <v>299.27170868347338</v>
      </c>
      <c r="Q818" s="8">
        <f>L818/(F818*0.75)</f>
        <v>503.38001867413629</v>
      </c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</row>
    <row r="819" spans="1:35" ht="18.95" customHeight="1">
      <c r="A819" s="2">
        <v>69001</v>
      </c>
      <c r="B819" s="2">
        <v>4292812001</v>
      </c>
      <c r="C819" s="4">
        <v>34</v>
      </c>
      <c r="D819" s="15"/>
      <c r="E819" s="6">
        <v>4</v>
      </c>
      <c r="F819" s="41">
        <v>46.3</v>
      </c>
      <c r="G819" s="41">
        <v>44.5</v>
      </c>
      <c r="H819" s="8">
        <v>34954</v>
      </c>
      <c r="I819" s="8">
        <v>50990</v>
      </c>
      <c r="J819" s="42">
        <v>52067</v>
      </c>
      <c r="K819" s="37">
        <v>26775</v>
      </c>
      <c r="L819" s="8">
        <v>13930</v>
      </c>
      <c r="M819" s="8">
        <f>H819/(F819*0.75)</f>
        <v>1006.5946724262061</v>
      </c>
      <c r="N819" s="8">
        <f>I819/(F819*0.75)</f>
        <v>1468.3945284377253</v>
      </c>
      <c r="O819" s="8">
        <f>J819/(F819*0.75)</f>
        <v>1499.409647228222</v>
      </c>
      <c r="P819" s="8">
        <f>K819/(F819*0.75)</f>
        <v>771.0583153347734</v>
      </c>
      <c r="Q819" s="8">
        <f>L819/(F819*0.75)</f>
        <v>401.15190784737229</v>
      </c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</row>
    <row r="820" spans="1:35" ht="18.95" customHeight="1">
      <c r="A820" s="2">
        <v>69020</v>
      </c>
      <c r="B820" s="2">
        <v>3271613001</v>
      </c>
      <c r="C820" s="4">
        <v>34</v>
      </c>
      <c r="D820" s="15"/>
      <c r="E820" s="6">
        <v>4</v>
      </c>
      <c r="F820" s="41">
        <v>15</v>
      </c>
      <c r="G820" s="41">
        <v>15</v>
      </c>
      <c r="H820" s="8">
        <v>3838</v>
      </c>
      <c r="I820" s="8">
        <v>4804</v>
      </c>
      <c r="J820" s="8">
        <v>7383</v>
      </c>
      <c r="K820" s="37">
        <v>4323</v>
      </c>
      <c r="L820" s="8">
        <v>3099</v>
      </c>
      <c r="M820" s="8">
        <f>H820/(F820*0.75)</f>
        <v>341.15555555555557</v>
      </c>
      <c r="N820" s="8">
        <f>I820/(F820*0.75)</f>
        <v>427.02222222222224</v>
      </c>
      <c r="O820" s="8">
        <f>J820/(F820*0.75)</f>
        <v>656.26666666666665</v>
      </c>
      <c r="P820" s="8">
        <f>K820/(F820*0.75)</f>
        <v>384.26666666666665</v>
      </c>
      <c r="Q820" s="8">
        <f>L820/(F820*0.75)</f>
        <v>275.46666666666664</v>
      </c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</row>
    <row r="821" spans="1:35" ht="18.95" customHeight="1">
      <c r="A821" s="2">
        <v>69020</v>
      </c>
      <c r="B821" s="2">
        <v>3271011020</v>
      </c>
      <c r="C821" s="4">
        <v>32</v>
      </c>
      <c r="D821" s="15"/>
      <c r="E821" s="6">
        <v>4</v>
      </c>
      <c r="F821" s="41">
        <v>28.7</v>
      </c>
      <c r="G821" s="41">
        <v>29.2</v>
      </c>
      <c r="H821" s="8">
        <v>8504</v>
      </c>
      <c r="I821" s="8">
        <v>14012</v>
      </c>
      <c r="J821" s="8">
        <v>19947</v>
      </c>
      <c r="K821" s="37">
        <v>9489</v>
      </c>
      <c r="L821" s="8">
        <v>5616</v>
      </c>
      <c r="M821" s="8">
        <f>H821/(F821*0.75)</f>
        <v>395.07549361207901</v>
      </c>
      <c r="N821" s="8">
        <f>I821/(F821*0.75)</f>
        <v>650.96399535423927</v>
      </c>
      <c r="O821" s="8">
        <f>J821/(F821*0.75)</f>
        <v>926.68989547038336</v>
      </c>
      <c r="P821" s="8">
        <f>K821/(F821*0.75)</f>
        <v>440.83623693379792</v>
      </c>
      <c r="Q821" s="8">
        <f>L821/(F821*0.75)</f>
        <v>260.90592334494778</v>
      </c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</row>
    <row r="822" spans="1:35" ht="18.95" customHeight="1">
      <c r="A822" s="2">
        <v>69020</v>
      </c>
      <c r="B822" s="2">
        <v>3271012000</v>
      </c>
      <c r="C822" s="4">
        <v>37</v>
      </c>
      <c r="D822" s="15"/>
      <c r="E822" s="6">
        <v>4</v>
      </c>
      <c r="F822" s="41">
        <v>42.2</v>
      </c>
      <c r="G822" s="41">
        <v>38.5</v>
      </c>
      <c r="H822" s="8">
        <v>24210</v>
      </c>
      <c r="I822" s="8">
        <v>26564</v>
      </c>
      <c r="J822" s="8">
        <v>37393</v>
      </c>
      <c r="K822" s="37">
        <v>30672</v>
      </c>
      <c r="L822" s="8">
        <v>23512</v>
      </c>
      <c r="M822" s="8">
        <f>H822/(F822*0.75)</f>
        <v>764.92890995260655</v>
      </c>
      <c r="N822" s="8">
        <f>I822/(F822*0.75)</f>
        <v>839.30489731437592</v>
      </c>
      <c r="O822" s="8">
        <f>J822/(F822*0.75)</f>
        <v>1181.4533965244864</v>
      </c>
      <c r="P822" s="8">
        <f>K822/(F822*0.75)</f>
        <v>969.09952606635068</v>
      </c>
      <c r="Q822" s="8">
        <f>L822/(F822*0.75)</f>
        <v>742.87519747235388</v>
      </c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</row>
    <row r="823" spans="1:35" ht="18.95" customHeight="1">
      <c r="A823" s="2">
        <v>69028</v>
      </c>
      <c r="B823" s="2">
        <v>8243013030</v>
      </c>
      <c r="C823" s="14">
        <v>36</v>
      </c>
      <c r="D823" s="15">
        <v>86</v>
      </c>
      <c r="E823" s="6">
        <v>1</v>
      </c>
      <c r="F823" s="41">
        <v>6</v>
      </c>
      <c r="G823" s="41">
        <v>6</v>
      </c>
      <c r="H823" s="8">
        <v>25</v>
      </c>
      <c r="I823" s="8">
        <v>1172</v>
      </c>
      <c r="J823" s="8">
        <v>1703</v>
      </c>
      <c r="K823" s="37">
        <v>782</v>
      </c>
      <c r="L823" s="8">
        <v>216</v>
      </c>
      <c r="M823" s="8">
        <f>H823/(F823*0.75)</f>
        <v>5.5555555555555554</v>
      </c>
      <c r="N823" s="8">
        <f>I823/(F823*0.75)</f>
        <v>260.44444444444446</v>
      </c>
      <c r="O823" s="8">
        <f>J823/(F823*0.75)</f>
        <v>378.44444444444446</v>
      </c>
      <c r="P823" s="8">
        <f>K823/(F823*0.75)</f>
        <v>173.77777777777777</v>
      </c>
      <c r="Q823" s="8">
        <f>L823/(F823*0.75)</f>
        <v>48</v>
      </c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</row>
    <row r="824" spans="1:35" ht="18.95" customHeight="1">
      <c r="A824" s="2">
        <v>69034</v>
      </c>
      <c r="B824" s="2">
        <v>4280212030</v>
      </c>
      <c r="C824" s="4">
        <v>31</v>
      </c>
      <c r="D824" s="15"/>
      <c r="E824" s="6">
        <v>4</v>
      </c>
      <c r="F824" s="41">
        <v>47</v>
      </c>
      <c r="G824" s="41">
        <v>47</v>
      </c>
      <c r="H824" s="8">
        <v>39622</v>
      </c>
      <c r="I824" s="8">
        <v>7663</v>
      </c>
      <c r="J824" s="8">
        <v>48179</v>
      </c>
      <c r="K824" s="37">
        <v>41888</v>
      </c>
      <c r="L824" s="8">
        <v>27022</v>
      </c>
      <c r="M824" s="8">
        <f>H824/(F824*0.75)</f>
        <v>1124.0283687943263</v>
      </c>
      <c r="N824" s="8">
        <f>I824/(F824*0.75)</f>
        <v>217.39007092198582</v>
      </c>
      <c r="O824" s="8">
        <f>J824/(F824*0.75)</f>
        <v>1366.7801418439717</v>
      </c>
      <c r="P824" s="8">
        <f>K824/(F824*0.75)</f>
        <v>1188.3120567375886</v>
      </c>
      <c r="Q824" s="8">
        <f>L824/(F824*0.75)</f>
        <v>766.58156028368796</v>
      </c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</row>
    <row r="825" spans="1:35" ht="18.95" customHeight="1">
      <c r="A825" s="2">
        <v>69034</v>
      </c>
      <c r="B825" s="2">
        <v>4280213000</v>
      </c>
      <c r="C825" s="4">
        <v>31</v>
      </c>
      <c r="D825" s="15"/>
      <c r="E825" s="6">
        <v>4</v>
      </c>
      <c r="F825" s="41">
        <v>73.5</v>
      </c>
      <c r="G825" s="41">
        <v>74.2</v>
      </c>
      <c r="H825" s="8">
        <v>34838</v>
      </c>
      <c r="I825" s="8">
        <v>58872</v>
      </c>
      <c r="J825" s="8">
        <v>81974</v>
      </c>
      <c r="K825" s="37">
        <v>41580</v>
      </c>
      <c r="L825" s="8">
        <v>27503</v>
      </c>
      <c r="M825" s="8">
        <f>H825/(F825*0.75)</f>
        <v>631.98185941043084</v>
      </c>
      <c r="N825" s="8">
        <f>I825/(F825*0.75)</f>
        <v>1067.9727891156463</v>
      </c>
      <c r="O825" s="8">
        <f>J825/(F825*0.75)</f>
        <v>1487.0566893424036</v>
      </c>
      <c r="P825" s="8">
        <f>K825/(F825*0.75)</f>
        <v>754.28571428571433</v>
      </c>
      <c r="Q825" s="8">
        <f>L825/(F825*0.75)</f>
        <v>498.92063492063494</v>
      </c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</row>
    <row r="826" spans="1:35" ht="18.95" customHeight="1">
      <c r="A826" s="2">
        <v>69034</v>
      </c>
      <c r="B826" s="2">
        <v>4280213020</v>
      </c>
      <c r="C826" s="4">
        <v>31</v>
      </c>
      <c r="D826" s="15"/>
      <c r="E826" s="6">
        <v>4</v>
      </c>
      <c r="F826" s="41">
        <v>55.6</v>
      </c>
      <c r="G826" s="41">
        <v>55</v>
      </c>
      <c r="H826" s="8">
        <v>44478</v>
      </c>
      <c r="I826" s="8">
        <v>58410</v>
      </c>
      <c r="J826" s="8">
        <v>76876</v>
      </c>
      <c r="K826" s="37">
        <v>56177</v>
      </c>
      <c r="L826" s="8">
        <v>38309</v>
      </c>
      <c r="M826" s="8">
        <f>H826/(F826*0.75)</f>
        <v>1066.6187050359711</v>
      </c>
      <c r="N826" s="8">
        <f>I826/(F826*0.75)</f>
        <v>1400.7194244604316</v>
      </c>
      <c r="O826" s="8">
        <f>J826/(F826*0.75)</f>
        <v>1843.5491606714627</v>
      </c>
      <c r="P826" s="8">
        <f>K826/(F826*0.75)</f>
        <v>1347.1702637889687</v>
      </c>
      <c r="Q826" s="8">
        <f>L826/(F826*0.75)</f>
        <v>918.68105515587524</v>
      </c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</row>
    <row r="827" spans="1:35" ht="18.95" customHeight="1">
      <c r="A827" s="2">
        <v>69034</v>
      </c>
      <c r="B827" s="2">
        <v>4281213020</v>
      </c>
      <c r="C827" s="4">
        <v>31</v>
      </c>
      <c r="D827" s="15"/>
      <c r="E827" s="6">
        <v>4</v>
      </c>
      <c r="F827" s="41">
        <v>56.2</v>
      </c>
      <c r="G827" s="41">
        <v>56.2</v>
      </c>
      <c r="H827" s="8">
        <v>35940</v>
      </c>
      <c r="I827" s="8">
        <v>53074</v>
      </c>
      <c r="J827" s="8">
        <v>68702</v>
      </c>
      <c r="K827" s="37">
        <v>46113</v>
      </c>
      <c r="L827" s="8">
        <v>31306</v>
      </c>
      <c r="M827" s="8">
        <f>H827/(F827*0.75)</f>
        <v>852.66903914590739</v>
      </c>
      <c r="N827" s="8">
        <f>I827/(F827*0.75)</f>
        <v>1259.1696322657176</v>
      </c>
      <c r="O827" s="8">
        <f>J827/(F827*0.75)</f>
        <v>1629.9406880189797</v>
      </c>
      <c r="P827" s="8">
        <f>K827/(F827*0.75)</f>
        <v>1094.0213523131672</v>
      </c>
      <c r="Q827" s="8">
        <f>L827/(F827*0.75)</f>
        <v>742.72835112692758</v>
      </c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</row>
    <row r="828" spans="1:35" ht="18.95" customHeight="1">
      <c r="A828" s="2">
        <v>69034</v>
      </c>
      <c r="B828" s="2">
        <v>4280214020</v>
      </c>
      <c r="C828" s="4">
        <v>36</v>
      </c>
      <c r="D828" s="15"/>
      <c r="E828" s="6">
        <v>4</v>
      </c>
      <c r="F828" s="41">
        <v>6</v>
      </c>
      <c r="G828" s="41">
        <v>6</v>
      </c>
      <c r="H828" s="8">
        <v>5961</v>
      </c>
      <c r="I828" s="8">
        <v>2868</v>
      </c>
      <c r="J828" s="8">
        <v>3237</v>
      </c>
      <c r="K828" s="37"/>
      <c r="L828" s="8"/>
      <c r="M828" s="8">
        <f>H828/(F828*0.75)</f>
        <v>1324.6666666666667</v>
      </c>
      <c r="N828" s="8">
        <f>I828/(F828*0.75)</f>
        <v>637.33333333333337</v>
      </c>
      <c r="O828" s="8">
        <f>J828/(F828*0.75)</f>
        <v>719.33333333333337</v>
      </c>
      <c r="P828" s="8">
        <f>K828/(F828*0.75)</f>
        <v>0</v>
      </c>
      <c r="Q828" s="8">
        <f>L828/(F828*0.75)</f>
        <v>0</v>
      </c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</row>
    <row r="829" spans="1:35" ht="18.95" customHeight="1">
      <c r="A829" s="2">
        <v>69001</v>
      </c>
      <c r="B829" s="2">
        <v>2300912041</v>
      </c>
      <c r="C829" s="4">
        <v>31</v>
      </c>
      <c r="D829" s="15"/>
      <c r="E829" s="6">
        <v>4</v>
      </c>
      <c r="F829" s="41">
        <v>28.4</v>
      </c>
      <c r="G829" s="41">
        <v>31.5</v>
      </c>
      <c r="H829" s="8">
        <v>18599</v>
      </c>
      <c r="I829" s="8">
        <v>33129</v>
      </c>
      <c r="J829" s="8">
        <v>38941</v>
      </c>
      <c r="K829" s="37">
        <v>24547</v>
      </c>
      <c r="L829" s="8">
        <v>20619</v>
      </c>
      <c r="M829" s="8">
        <f>H829/(F829*0.75)</f>
        <v>873.19248826291096</v>
      </c>
      <c r="N829" s="8">
        <f>I829/(F829*0.75)</f>
        <v>1555.3521126760565</v>
      </c>
      <c r="O829" s="8">
        <f>J829/(F829*0.75)</f>
        <v>1828.2159624413148</v>
      </c>
      <c r="P829" s="8">
        <f>K829/(F829*0.75)</f>
        <v>1152.4413145539907</v>
      </c>
      <c r="Q829" s="8">
        <f>L829/(F829*0.75)</f>
        <v>968.0281690140846</v>
      </c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</row>
    <row r="830" spans="1:35" ht="18.95" customHeight="1">
      <c r="A830" s="2">
        <v>69001</v>
      </c>
      <c r="B830" s="2">
        <v>2301611024</v>
      </c>
      <c r="C830" s="4">
        <v>30</v>
      </c>
      <c r="D830" s="15"/>
      <c r="E830" s="6">
        <v>4</v>
      </c>
      <c r="F830" s="41">
        <v>13.9</v>
      </c>
      <c r="G830" s="41">
        <v>13.9</v>
      </c>
      <c r="H830" s="8">
        <v>4100</v>
      </c>
      <c r="I830" s="8">
        <v>8384</v>
      </c>
      <c r="J830" s="8">
        <v>16003</v>
      </c>
      <c r="K830" s="37">
        <v>12547</v>
      </c>
      <c r="L830" s="8">
        <v>5887</v>
      </c>
      <c r="M830" s="8">
        <f>H830/(F830*0.75)</f>
        <v>393.28537170263786</v>
      </c>
      <c r="N830" s="8">
        <f>I830/(F830*0.75)</f>
        <v>804.22062350119893</v>
      </c>
      <c r="O830" s="8">
        <f>J830/(F830*0.75)</f>
        <v>1535.0599520383691</v>
      </c>
      <c r="P830" s="8">
        <f>K830/(F830*0.75)</f>
        <v>1203.5491606714627</v>
      </c>
      <c r="Q830" s="8">
        <f>L830/(F830*0.75)</f>
        <v>564.70023980815347</v>
      </c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</row>
    <row r="831" spans="1:35" ht="18.95" customHeight="1">
      <c r="A831" s="2">
        <v>69001</v>
      </c>
      <c r="B831" s="2">
        <v>2301611030</v>
      </c>
      <c r="C831" s="4">
        <v>30</v>
      </c>
      <c r="D831" s="15"/>
      <c r="E831" s="6">
        <v>4</v>
      </c>
      <c r="F831" s="41">
        <v>16.100000000000001</v>
      </c>
      <c r="G831" s="41">
        <v>16.100000000000001</v>
      </c>
      <c r="H831" s="8">
        <v>6377</v>
      </c>
      <c r="I831" s="8">
        <v>12215</v>
      </c>
      <c r="J831" s="8">
        <v>24220</v>
      </c>
      <c r="K831" s="37">
        <v>19121</v>
      </c>
      <c r="L831" s="8">
        <v>9221</v>
      </c>
      <c r="M831" s="8">
        <f>H831/(F831*0.75)</f>
        <v>528.1159420289855</v>
      </c>
      <c r="N831" s="8">
        <f>I831/(F831*0.75)</f>
        <v>1011.5942028985506</v>
      </c>
      <c r="O831" s="8">
        <f>J831/(F831*0.75)</f>
        <v>2005.7971014492753</v>
      </c>
      <c r="P831" s="8">
        <f>K831/(F831*0.75)</f>
        <v>1583.5196687370599</v>
      </c>
      <c r="Q831" s="8">
        <f>L831/(F831*0.75)</f>
        <v>763.64389233954444</v>
      </c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</row>
    <row r="832" spans="1:35" ht="18.95" customHeight="1">
      <c r="A832" s="2">
        <v>69001</v>
      </c>
      <c r="B832" s="2">
        <v>2300912042</v>
      </c>
      <c r="C832" s="4">
        <v>31</v>
      </c>
      <c r="D832" s="15"/>
      <c r="E832" s="6">
        <v>4</v>
      </c>
      <c r="F832" s="41">
        <v>32.1</v>
      </c>
      <c r="G832" s="41">
        <v>32.700000000000003</v>
      </c>
      <c r="H832" s="8">
        <v>19523</v>
      </c>
      <c r="I832" s="8">
        <v>32780</v>
      </c>
      <c r="J832" s="8">
        <v>19432</v>
      </c>
      <c r="K832" s="37">
        <v>12545</v>
      </c>
      <c r="L832" s="8">
        <v>10311</v>
      </c>
      <c r="M832" s="8">
        <f>H832/(F832*0.75)</f>
        <v>810.92419522326054</v>
      </c>
      <c r="N832" s="8">
        <f>I832/(F832*0.75)</f>
        <v>1361.5784008307371</v>
      </c>
      <c r="O832" s="8">
        <f>J832/(F832*0.75)</f>
        <v>807.14434060228439</v>
      </c>
      <c r="P832" s="8">
        <f>K832/(F832*0.75)</f>
        <v>521.07995846313599</v>
      </c>
      <c r="Q832" s="8">
        <f>L832/(F832*0.75)</f>
        <v>428.28660436137068</v>
      </c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</row>
    <row r="833" spans="1:35" ht="18.95" customHeight="1">
      <c r="A833" s="2">
        <v>69025</v>
      </c>
      <c r="B833" s="2">
        <v>8271912040</v>
      </c>
      <c r="C833" s="4">
        <v>31</v>
      </c>
      <c r="D833" s="15"/>
      <c r="E833" s="6">
        <v>4</v>
      </c>
      <c r="F833" s="41">
        <v>116</v>
      </c>
      <c r="G833" s="41">
        <v>112.6</v>
      </c>
      <c r="H833" s="8">
        <v>48982</v>
      </c>
      <c r="I833" s="8">
        <v>78520</v>
      </c>
      <c r="J833" s="8">
        <v>115180</v>
      </c>
      <c r="K833" s="37">
        <v>59060</v>
      </c>
      <c r="L833" s="8">
        <v>41680</v>
      </c>
      <c r="M833" s="8">
        <f>H833/(F833*0.75)</f>
        <v>563.0114942528736</v>
      </c>
      <c r="N833" s="8">
        <f>I833/(F833*0.75)</f>
        <v>902.52873563218395</v>
      </c>
      <c r="O833" s="8">
        <f>J833/(F833*0.75)</f>
        <v>1323.9080459770114</v>
      </c>
      <c r="P833" s="8">
        <f>K833/(F833*0.75)</f>
        <v>678.85057471264372</v>
      </c>
      <c r="Q833" s="8">
        <f>L833/(F833*0.75)</f>
        <v>479.08045977011494</v>
      </c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</row>
    <row r="834" spans="1:35" ht="18.95" customHeight="1">
      <c r="A834" s="2">
        <v>69025</v>
      </c>
      <c r="B834" s="40">
        <v>8271913020</v>
      </c>
      <c r="C834" s="14">
        <v>36</v>
      </c>
      <c r="D834" s="15">
        <v>86</v>
      </c>
      <c r="E834" s="6">
        <v>1</v>
      </c>
      <c r="F834" s="41">
        <v>18</v>
      </c>
      <c r="G834" s="41">
        <v>18</v>
      </c>
      <c r="H834" s="8">
        <v>7581</v>
      </c>
      <c r="I834" s="8"/>
      <c r="J834" s="42"/>
      <c r="K834" s="37"/>
      <c r="L834" s="8"/>
      <c r="M834" s="8">
        <f>H834/(F834*0.75)</f>
        <v>561.55555555555554</v>
      </c>
      <c r="N834" s="8">
        <f>I834/(F834*0.75)</f>
        <v>0</v>
      </c>
      <c r="O834" s="8">
        <f>J834/(F834*0.75)</f>
        <v>0</v>
      </c>
      <c r="P834" s="8">
        <f>K834/(F834*0.75)</f>
        <v>0</v>
      </c>
      <c r="Q834" s="8">
        <f>L834/(F834*0.75)</f>
        <v>0</v>
      </c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</row>
    <row r="835" spans="1:35" ht="18.95" customHeight="1">
      <c r="A835" s="2">
        <v>69039</v>
      </c>
      <c r="B835" s="2">
        <v>10292011030</v>
      </c>
      <c r="C835" s="14">
        <v>36</v>
      </c>
      <c r="D835" s="15">
        <v>86</v>
      </c>
      <c r="E835" s="6">
        <v>1</v>
      </c>
      <c r="F835" s="41">
        <v>10</v>
      </c>
      <c r="G835" s="41">
        <v>10</v>
      </c>
      <c r="H835" s="8">
        <v>3376</v>
      </c>
      <c r="I835" s="8">
        <v>4288</v>
      </c>
      <c r="J835" s="42">
        <v>6542</v>
      </c>
      <c r="K835" s="37">
        <v>3669</v>
      </c>
      <c r="L835" s="8">
        <v>3273</v>
      </c>
      <c r="M835" s="8">
        <f>H835/(F835*0.75)</f>
        <v>450.13333333333333</v>
      </c>
      <c r="N835" s="8">
        <f>I835/(F835*0.75)</f>
        <v>571.73333333333335</v>
      </c>
      <c r="O835" s="8">
        <f>J835/(F835*0.75)</f>
        <v>872.26666666666665</v>
      </c>
      <c r="P835" s="8">
        <f>K835/(F835*0.75)</f>
        <v>489.2</v>
      </c>
      <c r="Q835" s="8">
        <f>L835/(F835*0.75)</f>
        <v>436.4</v>
      </c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</row>
    <row r="836" spans="1:35" ht="18.95" customHeight="1">
      <c r="A836" s="2">
        <v>69039</v>
      </c>
      <c r="B836" s="40">
        <v>7270612040</v>
      </c>
      <c r="C836" s="4">
        <v>36</v>
      </c>
      <c r="D836" s="15"/>
      <c r="E836" s="6">
        <v>4</v>
      </c>
      <c r="F836" s="41">
        <v>10</v>
      </c>
      <c r="G836" s="41">
        <v>10</v>
      </c>
      <c r="H836" s="8">
        <v>2044</v>
      </c>
      <c r="I836" s="8">
        <v>2536</v>
      </c>
      <c r="J836" s="8"/>
      <c r="K836" s="37"/>
      <c r="L836" s="8"/>
      <c r="M836" s="8">
        <f>H836/(F836*0.75)</f>
        <v>272.53333333333336</v>
      </c>
      <c r="N836" s="8">
        <f>I836/(F836*0.75)</f>
        <v>338.13333333333333</v>
      </c>
      <c r="O836" s="8">
        <f>J836/(F836*0.75)</f>
        <v>0</v>
      </c>
      <c r="P836" s="8">
        <f>K836/(F836*0.75)</f>
        <v>0</v>
      </c>
      <c r="Q836" s="8">
        <f>L836/(F836*0.75)</f>
        <v>0</v>
      </c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</row>
    <row r="837" spans="1:35" ht="18.95" customHeight="1">
      <c r="A837" s="2">
        <v>69025</v>
      </c>
      <c r="B837" s="2">
        <v>10311814040</v>
      </c>
      <c r="C837" s="14">
        <v>34</v>
      </c>
      <c r="D837" s="15">
        <v>84</v>
      </c>
      <c r="E837" s="6">
        <v>2</v>
      </c>
      <c r="F837" s="44">
        <v>56.5</v>
      </c>
      <c r="G837" s="44">
        <v>56.5</v>
      </c>
      <c r="H837" s="43">
        <v>29499</v>
      </c>
      <c r="I837" s="43">
        <v>36746</v>
      </c>
      <c r="J837" s="8">
        <v>50009</v>
      </c>
      <c r="K837" s="37">
        <v>17204</v>
      </c>
      <c r="L837" s="8">
        <v>23</v>
      </c>
      <c r="M837" s="8">
        <f>H837/(F837*0.75)</f>
        <v>696.14159292035401</v>
      </c>
      <c r="N837" s="8">
        <f>I837/(F837*0.75)</f>
        <v>867.16224188790557</v>
      </c>
      <c r="O837" s="8">
        <f>J837/(F837*0.75)</f>
        <v>1180.1533923303834</v>
      </c>
      <c r="P837" s="8">
        <f>K837/(F837*0.75)</f>
        <v>405.99410029498523</v>
      </c>
      <c r="Q837" s="8">
        <f>L837/(F837*0.75)</f>
        <v>0.54277286135693215</v>
      </c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</row>
    <row r="838" spans="1:35" ht="18.95" customHeight="1">
      <c r="A838" s="2">
        <v>69025</v>
      </c>
      <c r="B838" s="40">
        <v>7270111000</v>
      </c>
      <c r="C838" s="4">
        <v>32</v>
      </c>
      <c r="D838" s="15"/>
      <c r="E838" s="6">
        <v>4</v>
      </c>
      <c r="F838" s="41">
        <v>63.3</v>
      </c>
      <c r="G838" s="41">
        <v>73.5</v>
      </c>
      <c r="H838" s="8">
        <v>26540</v>
      </c>
      <c r="I838" s="8">
        <v>22000</v>
      </c>
      <c r="J838" s="8"/>
      <c r="K838" s="37"/>
      <c r="L838" s="8"/>
      <c r="M838" s="8">
        <f>H838/(F838*0.75)</f>
        <v>559.03106898367571</v>
      </c>
      <c r="N838" s="8">
        <f>I838/(F838*0.75)</f>
        <v>463.40179041600845</v>
      </c>
      <c r="O838" s="8">
        <f>J838/(F838*0.75)</f>
        <v>0</v>
      </c>
      <c r="P838" s="8">
        <f>K838/(F838*0.75)</f>
        <v>0</v>
      </c>
      <c r="Q838" s="8">
        <f>L838/(F838*0.75)</f>
        <v>0</v>
      </c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</row>
    <row r="839" spans="1:35" ht="18.95" customHeight="1">
      <c r="A839" s="2">
        <v>69025</v>
      </c>
      <c r="B839" s="2">
        <v>8272214041</v>
      </c>
      <c r="C839" s="4">
        <v>30</v>
      </c>
      <c r="D839" s="15"/>
      <c r="E839" s="6">
        <v>4</v>
      </c>
      <c r="F839" s="41">
        <v>6</v>
      </c>
      <c r="G839" s="41">
        <v>6</v>
      </c>
      <c r="H839" s="8">
        <v>2465</v>
      </c>
      <c r="I839" s="8">
        <v>2176</v>
      </c>
      <c r="J839" s="8">
        <v>1783</v>
      </c>
      <c r="K839" s="37">
        <v>1233</v>
      </c>
      <c r="L839" s="8">
        <v>1303</v>
      </c>
      <c r="M839" s="8">
        <f>H839/(F839*0.75)</f>
        <v>547.77777777777783</v>
      </c>
      <c r="N839" s="8">
        <f>I839/(F839*0.75)</f>
        <v>483.55555555555554</v>
      </c>
      <c r="O839" s="8">
        <f>J839/(F839*0.75)</f>
        <v>396.22222222222223</v>
      </c>
      <c r="P839" s="8">
        <f>K839/(F839*0.75)</f>
        <v>274</v>
      </c>
      <c r="Q839" s="8">
        <f>L839/(F839*0.75)</f>
        <v>289.55555555555554</v>
      </c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</row>
    <row r="840" spans="1:35" ht="18.95" customHeight="1">
      <c r="A840" s="2">
        <v>69025</v>
      </c>
      <c r="B840" s="2">
        <v>8272214040</v>
      </c>
      <c r="C840" s="4">
        <v>34</v>
      </c>
      <c r="D840" s="15"/>
      <c r="E840" s="6">
        <v>4</v>
      </c>
      <c r="F840" s="41">
        <v>181.6</v>
      </c>
      <c r="G840" s="41">
        <v>177</v>
      </c>
      <c r="H840" s="8">
        <v>149609</v>
      </c>
      <c r="I840" s="8">
        <v>133980</v>
      </c>
      <c r="J840" s="8"/>
      <c r="K840" s="37"/>
      <c r="L840" s="8"/>
      <c r="M840" s="8">
        <f>H840/(F840*0.75)</f>
        <v>1098.4508076358297</v>
      </c>
      <c r="N840" s="8">
        <f>I840/(F840*0.75)</f>
        <v>983.70044052863443</v>
      </c>
      <c r="O840" s="8">
        <f>J840/(F840*0.75)</f>
        <v>0</v>
      </c>
      <c r="P840" s="8">
        <f>K840/(F840*0.75)</f>
        <v>0</v>
      </c>
      <c r="Q840" s="8">
        <f>L840/(F840*0.75)</f>
        <v>0</v>
      </c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</row>
    <row r="841" spans="1:35" ht="18.95" customHeight="1">
      <c r="A841" s="2">
        <v>69025</v>
      </c>
      <c r="B841" s="2">
        <v>6271113030</v>
      </c>
      <c r="C841" s="4">
        <v>37</v>
      </c>
      <c r="D841" s="15"/>
      <c r="E841" s="6">
        <v>4</v>
      </c>
      <c r="F841" s="41">
        <v>27.8</v>
      </c>
      <c r="G841" s="41">
        <v>28.7</v>
      </c>
      <c r="H841" s="8">
        <v>23576</v>
      </c>
      <c r="I841" s="8">
        <v>25263</v>
      </c>
      <c r="J841" s="8">
        <v>35810</v>
      </c>
      <c r="K841" s="37">
        <v>1469</v>
      </c>
      <c r="L841" s="8">
        <v>7679</v>
      </c>
      <c r="M841" s="8">
        <f>H841/(F841*0.75)</f>
        <v>1130.7434052757792</v>
      </c>
      <c r="N841" s="8">
        <f>I841/(F841*0.75)</f>
        <v>1211.6546762589928</v>
      </c>
      <c r="O841" s="8">
        <f>J841/(F841*0.75)</f>
        <v>1717.5059952038368</v>
      </c>
      <c r="P841" s="8">
        <f>K841/(F841*0.75)</f>
        <v>70.455635491606714</v>
      </c>
      <c r="Q841" s="8">
        <f>L841/(F841*0.75)</f>
        <v>368.29736211031172</v>
      </c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</row>
    <row r="842" spans="1:35" ht="18.95" customHeight="1">
      <c r="A842" s="2">
        <v>69025</v>
      </c>
      <c r="B842" s="2">
        <v>6271113031</v>
      </c>
      <c r="C842" s="4">
        <v>37</v>
      </c>
      <c r="D842" s="15"/>
      <c r="E842" s="6">
        <v>4</v>
      </c>
      <c r="F842" s="41">
        <v>5</v>
      </c>
      <c r="G842" s="41">
        <v>5</v>
      </c>
      <c r="H842" s="8">
        <v>4033</v>
      </c>
      <c r="I842" s="8">
        <v>2440</v>
      </c>
      <c r="J842" s="8">
        <v>15789</v>
      </c>
      <c r="K842" s="37">
        <v>16512</v>
      </c>
      <c r="L842" s="8">
        <v>14100</v>
      </c>
      <c r="M842" s="8">
        <f>H842/(F842*0.75)</f>
        <v>1075.4666666666667</v>
      </c>
      <c r="N842" s="8">
        <f>I842/(F842*0.75)</f>
        <v>650.66666666666663</v>
      </c>
      <c r="O842" s="8">
        <f>J842/(F842*0.75)</f>
        <v>4210.3999999999996</v>
      </c>
      <c r="P842" s="8">
        <f>K842/(F842*0.75)</f>
        <v>4403.2</v>
      </c>
      <c r="Q842" s="8">
        <f>L842/(F842*0.75)</f>
        <v>3760</v>
      </c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</row>
    <row r="843" spans="1:35" ht="18.95" customHeight="1">
      <c r="A843" s="2">
        <v>69025</v>
      </c>
      <c r="B843" s="2">
        <v>6271113035</v>
      </c>
      <c r="C843" s="4">
        <v>37</v>
      </c>
      <c r="D843" s="15"/>
      <c r="E843" s="6">
        <v>4</v>
      </c>
      <c r="F843" s="41">
        <v>25.5</v>
      </c>
      <c r="G843" s="41">
        <v>25.9</v>
      </c>
      <c r="H843" s="8">
        <v>23550</v>
      </c>
      <c r="I843" s="8">
        <v>28013</v>
      </c>
      <c r="J843" s="8">
        <v>34839</v>
      </c>
      <c r="K843" s="37">
        <v>22238</v>
      </c>
      <c r="L843" s="8">
        <v>20434</v>
      </c>
      <c r="M843" s="8">
        <f>H843/(F843*0.75)</f>
        <v>1231.3725490196077</v>
      </c>
      <c r="N843" s="8">
        <f>I843/(F843*0.75)</f>
        <v>1464.7320261437908</v>
      </c>
      <c r="O843" s="8">
        <f>J843/(F843*0.75)</f>
        <v>1821.6470588235295</v>
      </c>
      <c r="P843" s="8">
        <f>K843/(F843*0.75)</f>
        <v>1162.7712418300653</v>
      </c>
      <c r="Q843" s="8">
        <f>L843/(F843*0.75)</f>
        <v>1068.4444444444443</v>
      </c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</row>
    <row r="844" spans="1:35" ht="18.95" customHeight="1">
      <c r="A844" s="2">
        <v>69025</v>
      </c>
      <c r="B844" s="2">
        <v>6271414008</v>
      </c>
      <c r="C844" s="4">
        <v>37</v>
      </c>
      <c r="D844" s="15"/>
      <c r="E844" s="6">
        <v>4</v>
      </c>
      <c r="F844" s="41">
        <v>57.5</v>
      </c>
      <c r="G844" s="41">
        <v>57.5</v>
      </c>
      <c r="H844" s="8">
        <v>53372</v>
      </c>
      <c r="I844" s="8">
        <v>53242</v>
      </c>
      <c r="J844" s="8">
        <v>68671</v>
      </c>
      <c r="K844" s="37">
        <v>39800</v>
      </c>
      <c r="L844" s="8">
        <v>38564</v>
      </c>
      <c r="M844" s="8">
        <f>H844/(F844*0.75)</f>
        <v>1237.6115942028985</v>
      </c>
      <c r="N844" s="8">
        <f>I844/(F844*0.75)</f>
        <v>1234.5971014492754</v>
      </c>
      <c r="O844" s="8">
        <f>J844/(F844*0.75)</f>
        <v>1592.3710144927536</v>
      </c>
      <c r="P844" s="8">
        <f>K844/(F844*0.75)</f>
        <v>922.89855072463763</v>
      </c>
      <c r="Q844" s="8">
        <f>L844/(F844*0.75)</f>
        <v>894.23768115942028</v>
      </c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</row>
    <row r="845" spans="1:35" ht="18.95" customHeight="1">
      <c r="A845" s="2">
        <v>69025</v>
      </c>
      <c r="B845" s="2">
        <v>6271511030</v>
      </c>
      <c r="C845" s="4">
        <v>37</v>
      </c>
      <c r="D845" s="5"/>
      <c r="E845" s="6">
        <v>4</v>
      </c>
      <c r="F845" s="41">
        <v>59.3</v>
      </c>
      <c r="G845" s="41">
        <v>58.9</v>
      </c>
      <c r="H845" s="8">
        <v>21232</v>
      </c>
      <c r="I845" s="8">
        <v>53671</v>
      </c>
      <c r="J845" s="8">
        <v>75334</v>
      </c>
      <c r="K845" s="37">
        <v>45147</v>
      </c>
      <c r="L845" s="8">
        <v>37969</v>
      </c>
      <c r="M845" s="8">
        <f>H845/(F845*0.75)</f>
        <v>477.39179314221479</v>
      </c>
      <c r="N845" s="8">
        <f>I845/(F845*0.75)</f>
        <v>1206.7678471051154</v>
      </c>
      <c r="O845" s="8">
        <f>J845/(F845*0.75)</f>
        <v>1693.8504777965152</v>
      </c>
      <c r="P845" s="8">
        <f>K845/(F845*0.75)</f>
        <v>1015.1096121416527</v>
      </c>
      <c r="Q845" s="8">
        <f>L845/(F845*0.75)</f>
        <v>853.71557054525022</v>
      </c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</row>
    <row r="846" spans="1:35" ht="18.95" customHeight="1">
      <c r="A846" s="2">
        <v>69025</v>
      </c>
      <c r="B846" s="2">
        <v>8271513040</v>
      </c>
      <c r="C846" s="4">
        <v>32</v>
      </c>
      <c r="D846" s="15"/>
      <c r="E846" s="6">
        <v>4</v>
      </c>
      <c r="F846" s="41">
        <v>96.6</v>
      </c>
      <c r="G846" s="41">
        <v>96.6</v>
      </c>
      <c r="H846" s="8">
        <v>27397</v>
      </c>
      <c r="I846" s="8">
        <v>38640</v>
      </c>
      <c r="J846" s="8">
        <v>67900</v>
      </c>
      <c r="K846" s="37">
        <v>27860</v>
      </c>
      <c r="L846" s="8">
        <v>30060</v>
      </c>
      <c r="M846" s="8">
        <f>H846/(F846*0.75)</f>
        <v>378.15044858523123</v>
      </c>
      <c r="N846" s="8">
        <f>I846/(F846*0.75)</f>
        <v>533.33333333333337</v>
      </c>
      <c r="O846" s="8">
        <f>J846/(F846*0.75)</f>
        <v>937.19806763285044</v>
      </c>
      <c r="P846" s="8">
        <f>K846/(F846*0.75)</f>
        <v>384.54106280193241</v>
      </c>
      <c r="Q846" s="8">
        <f>L846/(F846*0.75)</f>
        <v>414.90683229813669</v>
      </c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</row>
    <row r="847" spans="1:35" ht="18.95" customHeight="1">
      <c r="A847" s="2">
        <v>69025</v>
      </c>
      <c r="B847" s="2">
        <v>8272111010</v>
      </c>
      <c r="C847" s="4">
        <v>34</v>
      </c>
      <c r="D847" s="15"/>
      <c r="E847" s="6">
        <v>4</v>
      </c>
      <c r="F847" s="41">
        <v>169.2</v>
      </c>
      <c r="G847" s="41">
        <v>168.4</v>
      </c>
      <c r="H847" s="8">
        <v>133900</v>
      </c>
      <c r="I847" s="8">
        <v>92140</v>
      </c>
      <c r="J847" s="8">
        <v>173840</v>
      </c>
      <c r="K847" s="37">
        <v>95060</v>
      </c>
      <c r="L847" s="8">
        <v>82760</v>
      </c>
      <c r="M847" s="8">
        <f>H847/(F847*0.75)</f>
        <v>1055.1615445232467</v>
      </c>
      <c r="N847" s="8">
        <f>I847/(F847*0.75)</f>
        <v>726.08353033884953</v>
      </c>
      <c r="O847" s="8">
        <f>J847/(F847*0.75)</f>
        <v>1369.8975571315998</v>
      </c>
      <c r="P847" s="8">
        <f>K847/(F847*0.75)</f>
        <v>749.09377462568955</v>
      </c>
      <c r="Q847" s="8">
        <f>L847/(F847*0.75)</f>
        <v>652.16706067769906</v>
      </c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</row>
    <row r="848" spans="1:35" ht="18.95" customHeight="1">
      <c r="A848" s="1">
        <v>69038</v>
      </c>
      <c r="B848" s="2">
        <v>10300812031</v>
      </c>
      <c r="C848" s="4">
        <v>34</v>
      </c>
      <c r="D848" s="15"/>
      <c r="E848" s="6">
        <v>4</v>
      </c>
      <c r="F848" s="41">
        <v>144.80000000000001</v>
      </c>
      <c r="G848" s="41">
        <v>145.9</v>
      </c>
      <c r="H848" s="8">
        <v>105600</v>
      </c>
      <c r="I848" s="8">
        <v>84720</v>
      </c>
      <c r="J848" s="8">
        <v>139360</v>
      </c>
      <c r="K848" s="37">
        <v>70320</v>
      </c>
      <c r="L848" s="8">
        <v>61760</v>
      </c>
      <c r="M848" s="8">
        <f>H848/(F848*0.75)</f>
        <v>972.37569060773478</v>
      </c>
      <c r="N848" s="8">
        <f>I848/(F848*0.75)</f>
        <v>780.11049723756901</v>
      </c>
      <c r="O848" s="8">
        <f>J848/(F848*0.75)</f>
        <v>1283.2412523020257</v>
      </c>
      <c r="P848" s="8">
        <f>K848/(F848*0.75)</f>
        <v>647.5138121546961</v>
      </c>
      <c r="Q848" s="8">
        <f>L848/(F848*0.75)</f>
        <v>568.6924493554327</v>
      </c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</row>
    <row r="849" spans="1:217" ht="18.95" customHeight="1">
      <c r="A849" s="2">
        <v>69038</v>
      </c>
      <c r="B849" s="2">
        <v>8301311010</v>
      </c>
      <c r="C849" s="4">
        <v>34</v>
      </c>
      <c r="D849" s="15"/>
      <c r="E849" s="6">
        <v>4</v>
      </c>
      <c r="F849" s="41">
        <v>104.1</v>
      </c>
      <c r="G849" s="41">
        <v>104.1</v>
      </c>
      <c r="H849" s="8">
        <v>80</v>
      </c>
      <c r="I849" s="8">
        <v>46640</v>
      </c>
      <c r="J849" s="8">
        <v>126320</v>
      </c>
      <c r="K849" s="37">
        <v>68240</v>
      </c>
      <c r="L849" s="8">
        <v>65920</v>
      </c>
      <c r="M849" s="8">
        <f>H849/(F849*0.75)</f>
        <v>1.0246557796990075</v>
      </c>
      <c r="N849" s="8">
        <f>I849/(F849*0.75)</f>
        <v>597.37431956452133</v>
      </c>
      <c r="O849" s="8">
        <f>J849/(F849*0.75)</f>
        <v>1617.9314761447329</v>
      </c>
      <c r="P849" s="8">
        <f>K849/(F849*0.75)</f>
        <v>874.03138008325345</v>
      </c>
      <c r="Q849" s="8">
        <f>L849/(F849*0.75)</f>
        <v>844.31636247198219</v>
      </c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</row>
    <row r="850" spans="1:217" ht="18.95" customHeight="1">
      <c r="A850" s="2">
        <v>69038</v>
      </c>
      <c r="B850" s="2">
        <v>10300813010</v>
      </c>
      <c r="C850" s="4">
        <v>34</v>
      </c>
      <c r="D850" s="15"/>
      <c r="E850" s="6">
        <v>4</v>
      </c>
      <c r="F850" s="41">
        <v>162</v>
      </c>
      <c r="G850" s="41">
        <v>162</v>
      </c>
      <c r="H850" s="8">
        <v>88640</v>
      </c>
      <c r="I850" s="8">
        <v>122000</v>
      </c>
      <c r="J850" s="8">
        <v>176160</v>
      </c>
      <c r="K850" s="37">
        <v>90720</v>
      </c>
      <c r="L850" s="8">
        <v>80080</v>
      </c>
      <c r="M850" s="8">
        <f>H850/(F850*0.75)</f>
        <v>729.54732510288068</v>
      </c>
      <c r="N850" s="8">
        <f>I850/(F850*0.75)</f>
        <v>1004.1152263374486</v>
      </c>
      <c r="O850" s="8">
        <f>J850/(F850*0.75)</f>
        <v>1449.8765432098764</v>
      </c>
      <c r="P850" s="8">
        <f>K850/(F850*0.75)</f>
        <v>746.66666666666663</v>
      </c>
      <c r="Q850" s="8">
        <f>L850/(F850*0.75)</f>
        <v>659.09465020576135</v>
      </c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</row>
    <row r="851" spans="1:217" ht="18.95" customHeight="1">
      <c r="A851" s="2">
        <v>69038</v>
      </c>
      <c r="B851" s="2">
        <v>9290511000</v>
      </c>
      <c r="C851" s="4">
        <v>34</v>
      </c>
      <c r="D851" s="15"/>
      <c r="E851" s="6">
        <v>4</v>
      </c>
      <c r="F851" s="41">
        <v>7.5</v>
      </c>
      <c r="G851" s="41">
        <v>7.5</v>
      </c>
      <c r="H851" s="8">
        <v>786</v>
      </c>
      <c r="I851" s="8">
        <v>843</v>
      </c>
      <c r="J851" s="8">
        <v>1220</v>
      </c>
      <c r="K851" s="37">
        <v>749</v>
      </c>
      <c r="L851" s="8">
        <v>628</v>
      </c>
      <c r="M851" s="8">
        <f>H851/(F851*0.75)</f>
        <v>139.73333333333332</v>
      </c>
      <c r="N851" s="8">
        <f>I851/(F851*0.75)</f>
        <v>149.86666666666667</v>
      </c>
      <c r="O851" s="8">
        <f>J851/(F851*0.75)</f>
        <v>216.88888888888889</v>
      </c>
      <c r="P851" s="8">
        <f>K851/(F851*0.75)</f>
        <v>133.15555555555557</v>
      </c>
      <c r="Q851" s="8">
        <f>L851/(F851*0.75)</f>
        <v>111.64444444444445</v>
      </c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</row>
    <row r="852" spans="1:217" ht="18.95" customHeight="1">
      <c r="A852" s="2">
        <v>69038</v>
      </c>
      <c r="B852" s="2">
        <v>9290512000</v>
      </c>
      <c r="C852" s="4">
        <v>34</v>
      </c>
      <c r="D852" s="15"/>
      <c r="E852" s="6">
        <v>4</v>
      </c>
      <c r="F852" s="41">
        <v>166.3</v>
      </c>
      <c r="G852" s="41">
        <v>167.4</v>
      </c>
      <c r="H852" s="8">
        <v>105449</v>
      </c>
      <c r="I852" s="8">
        <v>133760</v>
      </c>
      <c r="J852" s="8">
        <v>224960</v>
      </c>
      <c r="K852" s="37">
        <v>110880</v>
      </c>
      <c r="L852" s="8">
        <v>75120</v>
      </c>
      <c r="M852" s="8">
        <f>H852/(F852*0.75)</f>
        <v>845.4519943876528</v>
      </c>
      <c r="N852" s="8">
        <f>I852/(F852*0.75)</f>
        <v>1072.4393666065343</v>
      </c>
      <c r="O852" s="8">
        <f>J852/(F852*0.75)</f>
        <v>1803.6480256564441</v>
      </c>
      <c r="P852" s="8">
        <f>K852/(F852*0.75)</f>
        <v>888.99579073962707</v>
      </c>
      <c r="Q852" s="8">
        <f>L852/(F852*0.75)</f>
        <v>602.28502705953088</v>
      </c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</row>
    <row r="853" spans="1:217" ht="18.95" customHeight="1">
      <c r="A853" s="2">
        <v>69038</v>
      </c>
      <c r="B853" s="2">
        <v>9290914000</v>
      </c>
      <c r="C853" s="4">
        <v>34</v>
      </c>
      <c r="D853" s="15"/>
      <c r="E853" s="6">
        <v>4</v>
      </c>
      <c r="F853" s="41">
        <v>166.3</v>
      </c>
      <c r="G853" s="41">
        <v>172.7</v>
      </c>
      <c r="H853" s="8">
        <v>93840</v>
      </c>
      <c r="I853" s="8">
        <v>145520</v>
      </c>
      <c r="J853" s="8">
        <v>188720</v>
      </c>
      <c r="K853" s="37">
        <v>108640</v>
      </c>
      <c r="L853" s="8">
        <v>81520</v>
      </c>
      <c r="M853" s="8">
        <f>H853/(F853*0.75)</f>
        <v>752.37522549609139</v>
      </c>
      <c r="N853" s="8">
        <f>I853/(F853*0.75)</f>
        <v>1166.7267989577069</v>
      </c>
      <c r="O853" s="8">
        <f>J853/(F853*0.75)</f>
        <v>1513.0887953497695</v>
      </c>
      <c r="P853" s="8">
        <f>K853/(F853*0.75)</f>
        <v>871.0362798155943</v>
      </c>
      <c r="Q853" s="8">
        <f>L853/(F853*0.75)</f>
        <v>653.59791541391053</v>
      </c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</row>
    <row r="854" spans="1:217" ht="18.95" customHeight="1">
      <c r="A854" s="2">
        <v>69038</v>
      </c>
      <c r="B854" s="2">
        <v>8290713002</v>
      </c>
      <c r="C854" s="14">
        <v>36</v>
      </c>
      <c r="D854" s="15">
        <v>86</v>
      </c>
      <c r="E854" s="6">
        <v>3</v>
      </c>
      <c r="F854" s="41">
        <v>5</v>
      </c>
      <c r="G854" s="41">
        <v>5</v>
      </c>
      <c r="H854" s="8">
        <v>7</v>
      </c>
      <c r="I854" s="8">
        <v>1400</v>
      </c>
      <c r="J854" s="8">
        <v>1791</v>
      </c>
      <c r="K854" s="37">
        <v>708</v>
      </c>
      <c r="L854" s="8"/>
      <c r="M854" s="8">
        <f>H854/(F854*0.75)</f>
        <v>1.8666666666666667</v>
      </c>
      <c r="N854" s="8">
        <f>I854/(F854*0.75)</f>
        <v>373.33333333333331</v>
      </c>
      <c r="O854" s="8">
        <f>J854/(F854*0.75)</f>
        <v>477.6</v>
      </c>
      <c r="P854" s="8">
        <f>K854/(F854*0.75)</f>
        <v>188.8</v>
      </c>
      <c r="Q854" s="8">
        <f>L854/(F854*0.75)</f>
        <v>0</v>
      </c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</row>
    <row r="855" spans="1:217" ht="18.95" customHeight="1">
      <c r="A855" s="2">
        <v>69038</v>
      </c>
      <c r="B855" s="2">
        <v>9290514000</v>
      </c>
      <c r="C855" s="4">
        <v>34</v>
      </c>
      <c r="D855" s="15"/>
      <c r="E855" s="6">
        <v>4</v>
      </c>
      <c r="F855" s="41">
        <v>156.9</v>
      </c>
      <c r="G855" s="41">
        <v>156.9</v>
      </c>
      <c r="H855" s="8">
        <v>108592</v>
      </c>
      <c r="I855" s="8">
        <v>117500</v>
      </c>
      <c r="J855" s="8">
        <v>228760</v>
      </c>
      <c r="K855" s="37">
        <v>107800</v>
      </c>
      <c r="L855" s="8">
        <v>102120</v>
      </c>
      <c r="M855" s="8">
        <f>H855/(F855*0.75)</f>
        <v>922.81283195241122</v>
      </c>
      <c r="N855" s="8">
        <f>I855/(F855*0.75)</f>
        <v>998.51285319736553</v>
      </c>
      <c r="O855" s="8">
        <f>J855/(F855*0.75)</f>
        <v>1943.998300403654</v>
      </c>
      <c r="P855" s="8">
        <f>K855/(F855*0.75)</f>
        <v>916.08243042277445</v>
      </c>
      <c r="Q855" s="8">
        <f>L855/(F855*0.75)</f>
        <v>867.81389420012738</v>
      </c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</row>
    <row r="856" spans="1:217" ht="18.95" customHeight="1">
      <c r="A856" s="2">
        <v>69038</v>
      </c>
      <c r="B856" s="2">
        <v>9290513000</v>
      </c>
      <c r="C856" s="4">
        <v>34</v>
      </c>
      <c r="D856" s="15"/>
      <c r="E856" s="6">
        <v>4</v>
      </c>
      <c r="F856" s="41">
        <v>7.5</v>
      </c>
      <c r="G856" s="41">
        <v>7.5</v>
      </c>
      <c r="H856" s="8">
        <v>566</v>
      </c>
      <c r="I856" s="8">
        <v>725</v>
      </c>
      <c r="J856" s="8">
        <v>910</v>
      </c>
      <c r="K856" s="37">
        <v>386</v>
      </c>
      <c r="L856" s="8">
        <v>348</v>
      </c>
      <c r="M856" s="8">
        <f>H856/(F856*0.75)</f>
        <v>100.62222222222222</v>
      </c>
      <c r="N856" s="8">
        <f>I856/(F856*0.75)</f>
        <v>128.88888888888889</v>
      </c>
      <c r="O856" s="8">
        <f>J856/(F856*0.75)</f>
        <v>161.77777777777777</v>
      </c>
      <c r="P856" s="8">
        <f>K856/(F856*0.75)</f>
        <v>68.62222222222222</v>
      </c>
      <c r="Q856" s="8">
        <f>L856/(F856*0.75)</f>
        <v>61.866666666666667</v>
      </c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</row>
    <row r="857" spans="1:217" ht="18.95" customHeight="1">
      <c r="A857" s="2">
        <v>69038</v>
      </c>
      <c r="B857" s="2">
        <v>9290413040</v>
      </c>
      <c r="C857" s="4">
        <v>34</v>
      </c>
      <c r="D857" s="15"/>
      <c r="E857" s="6">
        <v>4</v>
      </c>
      <c r="F857" s="41">
        <v>218.9</v>
      </c>
      <c r="G857" s="41">
        <v>218.9</v>
      </c>
      <c r="H857" s="8">
        <v>13</v>
      </c>
      <c r="I857" s="8">
        <v>104080</v>
      </c>
      <c r="J857" s="8">
        <v>283840</v>
      </c>
      <c r="K857" s="37">
        <v>118880</v>
      </c>
      <c r="L857" s="8">
        <v>88880</v>
      </c>
      <c r="M857" s="8">
        <f>H857/(F857*0.75)</f>
        <v>7.9183797776762599E-2</v>
      </c>
      <c r="N857" s="8">
        <f>I857/(F857*0.75)</f>
        <v>633.95766712349621</v>
      </c>
      <c r="O857" s="8">
        <f>J857/(F857*0.75)</f>
        <v>1728.8868585350997</v>
      </c>
      <c r="P857" s="8">
        <f>K857/(F857*0.75)</f>
        <v>724.10537536165668</v>
      </c>
      <c r="Q857" s="8">
        <f>L857/(F857*0.75)</f>
        <v>541.37353433835847</v>
      </c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</row>
    <row r="858" spans="1:217" ht="18.95" customHeight="1">
      <c r="A858" s="2">
        <v>69038</v>
      </c>
      <c r="B858" s="2">
        <v>10293313000</v>
      </c>
      <c r="C858" s="4">
        <v>34</v>
      </c>
      <c r="D858" s="15"/>
      <c r="E858" s="6">
        <v>4</v>
      </c>
      <c r="F858" s="41">
        <v>130.9</v>
      </c>
      <c r="G858" s="41">
        <v>136.19999999999999</v>
      </c>
      <c r="H858" s="8">
        <v>79280</v>
      </c>
      <c r="I858" s="8">
        <v>38320</v>
      </c>
      <c r="J858" s="8">
        <v>141840</v>
      </c>
      <c r="K858" s="37">
        <v>62240</v>
      </c>
      <c r="L858" s="8">
        <v>44160</v>
      </c>
      <c r="M858" s="8">
        <f>H858/(F858*0.75)</f>
        <v>807.53756047873685</v>
      </c>
      <c r="N858" s="8">
        <f>I858/(F858*0.75)</f>
        <v>390.32340208810791</v>
      </c>
      <c r="O858" s="8">
        <f>J858/(F858*0.75)</f>
        <v>1444.7669977081739</v>
      </c>
      <c r="P858" s="8">
        <f>K858/(F858*0.75)</f>
        <v>633.96995161701034</v>
      </c>
      <c r="Q858" s="8">
        <f>L858/(F858*0.75)</f>
        <v>449.80901451489683</v>
      </c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</row>
    <row r="859" spans="1:217" ht="18.95" customHeight="1">
      <c r="A859" s="2">
        <v>69038</v>
      </c>
      <c r="B859" s="2">
        <v>8312312001</v>
      </c>
      <c r="C859" s="14">
        <v>36</v>
      </c>
      <c r="D859" s="15">
        <v>86</v>
      </c>
      <c r="E859" s="6">
        <v>1</v>
      </c>
      <c r="F859" s="41">
        <v>8</v>
      </c>
      <c r="G859" s="41">
        <v>8</v>
      </c>
      <c r="H859" s="8">
        <v>623</v>
      </c>
      <c r="I859" s="8">
        <v>801</v>
      </c>
      <c r="J859" s="8">
        <v>815</v>
      </c>
      <c r="K859" s="37">
        <v>667</v>
      </c>
      <c r="L859" s="8">
        <v>114</v>
      </c>
      <c r="M859" s="8">
        <f>H859/(F859*0.75)</f>
        <v>103.83333333333333</v>
      </c>
      <c r="N859" s="8">
        <f>I859/(F859*0.75)</f>
        <v>133.5</v>
      </c>
      <c r="O859" s="8">
        <f>J859/(F859*0.75)</f>
        <v>135.83333333333334</v>
      </c>
      <c r="P859" s="8">
        <f>K859/(F859*0.75)</f>
        <v>111.16666666666667</v>
      </c>
      <c r="Q859" s="8">
        <f>L859/(F859*0.75)</f>
        <v>19</v>
      </c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</row>
    <row r="860" spans="1:217" ht="18.95" customHeight="1">
      <c r="A860" s="2">
        <v>69038</v>
      </c>
      <c r="B860" s="40">
        <v>8311113010</v>
      </c>
      <c r="C860" s="4">
        <v>34</v>
      </c>
      <c r="D860" s="15"/>
      <c r="E860" s="6">
        <v>4</v>
      </c>
      <c r="F860" s="41">
        <v>163.9</v>
      </c>
      <c r="G860" s="41">
        <v>160.69999999999999</v>
      </c>
      <c r="H860" s="8">
        <v>133000</v>
      </c>
      <c r="I860" s="8">
        <v>120280</v>
      </c>
      <c r="J860" s="8"/>
      <c r="K860" s="37"/>
      <c r="L860" s="8"/>
      <c r="M860" s="8">
        <f>H860/(F860*0.75)</f>
        <v>1081.9605450477932</v>
      </c>
      <c r="N860" s="8">
        <f>I860/(F860*0.75)</f>
        <v>978.48281472442534</v>
      </c>
      <c r="O860" s="8">
        <f>J860/(F860*0.75)</f>
        <v>0</v>
      </c>
      <c r="P860" s="8">
        <f>K860/(F860*0.75)</f>
        <v>0</v>
      </c>
      <c r="Q860" s="8">
        <f>L860/(F860*0.75)</f>
        <v>0</v>
      </c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</row>
    <row r="861" spans="1:217" ht="18.95" customHeight="1">
      <c r="A861" s="2">
        <v>69038</v>
      </c>
      <c r="B861" s="40">
        <v>8311414020</v>
      </c>
      <c r="C861" s="4">
        <v>34</v>
      </c>
      <c r="D861" s="15"/>
      <c r="E861" s="6">
        <v>4</v>
      </c>
      <c r="F861" s="41">
        <v>185.6</v>
      </c>
      <c r="G861" s="41">
        <v>185.6</v>
      </c>
      <c r="H861" s="8">
        <v>162480</v>
      </c>
      <c r="I861" s="8">
        <v>165040</v>
      </c>
      <c r="J861" s="8"/>
      <c r="K861" s="37"/>
      <c r="L861" s="8"/>
      <c r="M861" s="8">
        <f>H861/(F861*0.75)</f>
        <v>1167.2413793103449</v>
      </c>
      <c r="N861" s="8">
        <f>I861/(F861*0.75)</f>
        <v>1185.632183908046</v>
      </c>
      <c r="O861" s="8">
        <f>J861/(F861*0.75)</f>
        <v>0</v>
      </c>
      <c r="P861" s="8">
        <f>K861/(F861*0.75)</f>
        <v>0</v>
      </c>
      <c r="Q861" s="8">
        <f>L861/(F861*0.75)</f>
        <v>0</v>
      </c>
      <c r="R861"/>
      <c r="S861"/>
      <c r="T861"/>
      <c r="U861"/>
      <c r="V861"/>
      <c r="W861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  <c r="AM861" s="8"/>
      <c r="AN861" s="8"/>
      <c r="AO861" s="8"/>
      <c r="AP861" s="8"/>
      <c r="AQ861" s="8"/>
      <c r="AR861" s="8"/>
      <c r="AS861" s="8"/>
      <c r="AT861" s="8"/>
      <c r="AU861" s="8"/>
      <c r="AV861" s="8"/>
      <c r="AW861" s="8"/>
      <c r="AX861" s="8"/>
      <c r="AY861" s="8"/>
      <c r="AZ861" s="8"/>
      <c r="BA861" s="8"/>
      <c r="BB861" s="8"/>
      <c r="BC861" s="8"/>
      <c r="BD861" s="8"/>
      <c r="BE861" s="8"/>
      <c r="BF861" s="8"/>
      <c r="BG861" s="8"/>
      <c r="BH861" s="8"/>
      <c r="BI861" s="8"/>
      <c r="BJ861" s="8"/>
      <c r="BK861" s="8"/>
      <c r="BL861" s="8"/>
      <c r="BM861" s="8"/>
      <c r="BN861" s="8"/>
      <c r="BO861" s="8"/>
      <c r="BP861" s="8"/>
      <c r="BQ861" s="8"/>
      <c r="BR861" s="8"/>
      <c r="BS861" s="8"/>
      <c r="BT861" s="8"/>
      <c r="BU861" s="8"/>
      <c r="BV861" s="8"/>
      <c r="BW861" s="8"/>
      <c r="BX861" s="8"/>
      <c r="BY861" s="8"/>
      <c r="BZ861" s="8"/>
      <c r="CA861" s="8"/>
      <c r="CB861" s="8"/>
      <c r="CC861" s="8"/>
      <c r="CD861" s="8"/>
      <c r="CE861" s="8"/>
      <c r="CF861" s="8"/>
      <c r="CG861" s="8"/>
      <c r="CH861" s="8"/>
      <c r="CI861" s="8"/>
      <c r="CJ861" s="8"/>
      <c r="CK861" s="8"/>
      <c r="CL861" s="8"/>
      <c r="CM861" s="8"/>
      <c r="CN861" s="8"/>
      <c r="CO861" s="8"/>
      <c r="CP861" s="8"/>
      <c r="CQ861" s="8"/>
      <c r="CR861" s="8"/>
      <c r="CS861" s="8"/>
      <c r="CT861" s="8"/>
      <c r="CU861" s="8"/>
      <c r="CV861" s="8"/>
      <c r="CW861" s="8"/>
      <c r="CX861" s="8"/>
      <c r="CY861" s="8"/>
      <c r="CZ861" s="8"/>
      <c r="DA861" s="8"/>
      <c r="DB861" s="8"/>
      <c r="DC861" s="8"/>
      <c r="DD861" s="8"/>
      <c r="DE861" s="8"/>
      <c r="DF861" s="8"/>
      <c r="DG861" s="8"/>
      <c r="DH861" s="8"/>
      <c r="DI861" s="8"/>
      <c r="DJ861" s="8"/>
      <c r="DK861" s="8"/>
      <c r="DL861" s="8"/>
      <c r="DM861" s="8"/>
      <c r="DN861" s="8"/>
      <c r="DO861" s="8"/>
      <c r="DP861" s="8"/>
      <c r="DQ861" s="8"/>
      <c r="DR861" s="8"/>
      <c r="DS861" s="8"/>
      <c r="DT861" s="8"/>
      <c r="DU861" s="8"/>
      <c r="DV861" s="8"/>
      <c r="DW861" s="8"/>
      <c r="DX861" s="8"/>
      <c r="DY861" s="8"/>
      <c r="DZ861" s="8"/>
      <c r="EA861" s="8"/>
      <c r="EB861" s="8"/>
      <c r="EC861" s="8"/>
      <c r="ED861" s="8"/>
      <c r="EE861" s="8"/>
      <c r="EF861" s="8"/>
      <c r="EG861" s="8"/>
      <c r="EH861" s="8"/>
      <c r="EI861" s="8"/>
      <c r="EJ861" s="8"/>
      <c r="EK861" s="8"/>
      <c r="EL861" s="8"/>
      <c r="EM861" s="8"/>
      <c r="EN861" s="8"/>
      <c r="EO861" s="8"/>
      <c r="EP861" s="8"/>
      <c r="EQ861" s="8"/>
      <c r="ER861" s="8"/>
      <c r="ES861" s="8"/>
      <c r="ET861" s="8"/>
      <c r="EU861" s="8"/>
      <c r="EV861" s="8"/>
      <c r="EW861" s="8"/>
      <c r="EX861" s="8"/>
      <c r="EY861" s="8"/>
      <c r="EZ861" s="8"/>
      <c r="FA861" s="8"/>
      <c r="FB861" s="8"/>
      <c r="FC861" s="8"/>
      <c r="FD861" s="8"/>
      <c r="FE861" s="8"/>
      <c r="FF861" s="8"/>
      <c r="FG861" s="8"/>
      <c r="FH861" s="8"/>
      <c r="FI861" s="8"/>
      <c r="FJ861" s="8"/>
      <c r="FK861" s="8"/>
      <c r="FL861" s="8"/>
      <c r="FM861" s="8"/>
      <c r="FN861" s="8"/>
      <c r="FO861" s="8"/>
      <c r="FP861" s="8"/>
      <c r="FQ861" s="8"/>
      <c r="FR861" s="8"/>
      <c r="FS861" s="8"/>
      <c r="FT861" s="8"/>
      <c r="FU861" s="8"/>
      <c r="FV861" s="8"/>
      <c r="FW861" s="8"/>
      <c r="FX861" s="8"/>
      <c r="FY861" s="8"/>
      <c r="FZ861" s="8"/>
      <c r="GA861" s="8"/>
      <c r="GB861" s="8"/>
      <c r="GC861" s="8"/>
      <c r="GD861" s="8"/>
      <c r="GE861" s="8"/>
      <c r="GF861" s="8"/>
      <c r="GG861" s="8"/>
      <c r="GH861" s="8"/>
      <c r="GI861" s="8"/>
      <c r="GJ861" s="8"/>
      <c r="GK861" s="8"/>
      <c r="GL861" s="8"/>
      <c r="GM861" s="8"/>
      <c r="GN861" s="8"/>
      <c r="GO861" s="8"/>
      <c r="GP861" s="8"/>
      <c r="GQ861" s="8"/>
      <c r="GR861" s="8"/>
      <c r="GS861" s="8"/>
      <c r="GT861" s="8"/>
      <c r="GU861" s="8"/>
      <c r="GV861" s="8"/>
      <c r="GW861" s="8"/>
      <c r="GX861" s="8"/>
      <c r="GY861" s="8"/>
      <c r="GZ861" s="8"/>
      <c r="HA861" s="8"/>
      <c r="HB861" s="8"/>
      <c r="HC861" s="8"/>
      <c r="HD861" s="8"/>
      <c r="HE861" s="8"/>
      <c r="HF861" s="8"/>
      <c r="HG861" s="8"/>
      <c r="HH861" s="8"/>
      <c r="HI861" s="8"/>
    </row>
    <row r="862" spans="1:217" ht="18.95" customHeight="1">
      <c r="A862" s="2">
        <v>69038</v>
      </c>
      <c r="B862" s="40">
        <v>8311411040</v>
      </c>
      <c r="C862" s="4">
        <v>34</v>
      </c>
      <c r="D862" s="15"/>
      <c r="E862" s="6">
        <v>4</v>
      </c>
      <c r="F862" s="41">
        <v>169.5</v>
      </c>
      <c r="G862" s="41">
        <v>200</v>
      </c>
      <c r="H862" s="8">
        <v>143520</v>
      </c>
      <c r="I862" s="8"/>
      <c r="J862" s="8"/>
      <c r="K862" s="37"/>
      <c r="L862" s="8"/>
      <c r="M862" s="8">
        <f>H862/(F862*0.75)</f>
        <v>1128.9675516224188</v>
      </c>
      <c r="N862" s="8">
        <f>I862/(F862*0.75)</f>
        <v>0</v>
      </c>
      <c r="O862" s="8">
        <f>J862/(F862*0.75)</f>
        <v>0</v>
      </c>
      <c r="P862" s="8">
        <f>K862/(F862*0.75)</f>
        <v>0</v>
      </c>
      <c r="Q862" s="8">
        <f>L862/(F862*0.75)</f>
        <v>0</v>
      </c>
      <c r="R862" s="30"/>
      <c r="S862" s="30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</row>
    <row r="863" spans="1:217" ht="18.95" customHeight="1">
      <c r="A863" s="2">
        <v>69101</v>
      </c>
      <c r="B863" s="2">
        <v>8291811030</v>
      </c>
      <c r="C863" s="4">
        <v>34</v>
      </c>
      <c r="D863" s="15"/>
      <c r="E863" s="6">
        <v>4</v>
      </c>
      <c r="F863" s="41">
        <v>207.1</v>
      </c>
      <c r="G863" s="41">
        <v>200.6</v>
      </c>
      <c r="H863" s="8">
        <v>146960</v>
      </c>
      <c r="I863" s="8">
        <v>147840</v>
      </c>
      <c r="J863" s="8">
        <v>262640</v>
      </c>
      <c r="K863" s="37">
        <v>104800</v>
      </c>
      <c r="L863" s="8">
        <v>108960</v>
      </c>
      <c r="M863" s="8">
        <f>H863/(F863*0.75)</f>
        <v>946.14517946241756</v>
      </c>
      <c r="N863" s="8">
        <f>I863/(F863*0.75)</f>
        <v>951.81071945919848</v>
      </c>
      <c r="O863" s="8">
        <f>J863/(F863*0.75)</f>
        <v>1690.9061644938035</v>
      </c>
      <c r="P863" s="8">
        <f>K863/(F863*0.75)</f>
        <v>674.71430870754875</v>
      </c>
      <c r="Q863" s="8">
        <f>L863/(F863*0.75)</f>
        <v>701.4968614196041</v>
      </c>
      <c r="R863" s="30"/>
      <c r="S863" s="30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</row>
    <row r="864" spans="1:217" ht="18.95" customHeight="1">
      <c r="A864" s="2">
        <v>69101</v>
      </c>
      <c r="B864" s="2">
        <v>8290712001</v>
      </c>
      <c r="C864" s="4">
        <v>34</v>
      </c>
      <c r="D864" s="15"/>
      <c r="E864" s="6">
        <v>4</v>
      </c>
      <c r="F864" s="41">
        <v>11</v>
      </c>
      <c r="G864" s="41">
        <v>11</v>
      </c>
      <c r="H864" s="8">
        <v>189</v>
      </c>
      <c r="I864" s="8">
        <v>321</v>
      </c>
      <c r="J864" s="8">
        <v>416</v>
      </c>
      <c r="K864" s="37">
        <v>232</v>
      </c>
      <c r="L864" s="8">
        <v>250</v>
      </c>
      <c r="M864" s="8">
        <f>H864/(F864*0.75)</f>
        <v>22.90909090909091</v>
      </c>
      <c r="N864" s="8">
        <f>I864/(F864*0.75)</f>
        <v>38.909090909090907</v>
      </c>
      <c r="O864" s="8">
        <f>J864/(F864*0.75)</f>
        <v>50.424242424242422</v>
      </c>
      <c r="P864" s="8">
        <f>K864/(F864*0.75)</f>
        <v>28.121212121212121</v>
      </c>
      <c r="Q864" s="8">
        <f>L864/(F864*0.75)</f>
        <v>30.303030303030305</v>
      </c>
      <c r="R864" s="53"/>
      <c r="S864" s="53"/>
      <c r="T864" s="34"/>
      <c r="U864" s="34"/>
      <c r="V864" s="34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HI864" s="1">
        <v>0</v>
      </c>
    </row>
    <row r="865" spans="1:35" ht="18.95" customHeight="1">
      <c r="A865" s="2">
        <v>69101</v>
      </c>
      <c r="B865" s="2">
        <v>10303313000</v>
      </c>
      <c r="C865" s="4">
        <v>34</v>
      </c>
      <c r="D865" s="5"/>
      <c r="E865" s="6">
        <v>4</v>
      </c>
      <c r="F865" s="41">
        <v>70</v>
      </c>
      <c r="G865" s="41">
        <v>69.5</v>
      </c>
      <c r="H865" s="8">
        <v>44083</v>
      </c>
      <c r="I865" s="8">
        <v>50245</v>
      </c>
      <c r="J865" s="8">
        <v>72664</v>
      </c>
      <c r="K865" s="37">
        <v>33887</v>
      </c>
      <c r="L865" s="8">
        <v>36223</v>
      </c>
      <c r="M865" s="8">
        <f>H865/(F865*0.75)</f>
        <v>839.67619047619053</v>
      </c>
      <c r="N865" s="8">
        <f>I865/(F865*0.75)</f>
        <v>957.04761904761904</v>
      </c>
      <c r="O865" s="8">
        <f>J865/(F865*0.75)</f>
        <v>1384.0761904761905</v>
      </c>
      <c r="P865" s="8">
        <f>K865/(F865*0.75)</f>
        <v>645.4666666666667</v>
      </c>
      <c r="Q865" s="8">
        <f>L865/(F865*0.75)</f>
        <v>689.96190476190475</v>
      </c>
      <c r="R865" s="30"/>
      <c r="S865" s="30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</row>
    <row r="866" spans="1:35" ht="18.95" customHeight="1">
      <c r="A866" s="2">
        <v>69101</v>
      </c>
      <c r="B866" s="2">
        <v>9300314010</v>
      </c>
      <c r="C866" s="4">
        <v>34</v>
      </c>
      <c r="D866" s="15"/>
      <c r="E866" s="6">
        <v>4</v>
      </c>
      <c r="F866" s="41">
        <v>72.900000000000006</v>
      </c>
      <c r="G866" s="41">
        <v>72.599999999999994</v>
      </c>
      <c r="H866" s="8">
        <v>37407</v>
      </c>
      <c r="I866" s="8">
        <v>57041</v>
      </c>
      <c r="J866" s="8">
        <v>81365</v>
      </c>
      <c r="K866" s="37">
        <v>31055</v>
      </c>
      <c r="L866" s="8">
        <v>41458</v>
      </c>
      <c r="M866" s="8">
        <f>H866/(F866*0.75)</f>
        <v>684.17009602194787</v>
      </c>
      <c r="N866" s="8">
        <f>I866/(F866*0.75)</f>
        <v>1043.2738911751258</v>
      </c>
      <c r="O866" s="8">
        <f>J866/(F866*0.75)</f>
        <v>1488.1572930955647</v>
      </c>
      <c r="P866" s="8">
        <f>K866/(F866*0.75)</f>
        <v>567.99268404206668</v>
      </c>
      <c r="Q866" s="8">
        <f>L866/(F866*0.75)</f>
        <v>758.26245999085495</v>
      </c>
      <c r="R866" s="30"/>
      <c r="S866" s="30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</row>
    <row r="867" spans="1:35" ht="18.95" customHeight="1">
      <c r="A867" s="2">
        <v>69101</v>
      </c>
      <c r="B867" s="2">
        <v>9290811010</v>
      </c>
      <c r="C867" s="4">
        <v>34</v>
      </c>
      <c r="D867" s="15"/>
      <c r="E867" s="6">
        <v>4</v>
      </c>
      <c r="F867" s="41">
        <v>153.4</v>
      </c>
      <c r="G867" s="41">
        <v>151.30000000000001</v>
      </c>
      <c r="H867" s="8">
        <v>46560</v>
      </c>
      <c r="I867" s="8">
        <v>70480</v>
      </c>
      <c r="J867" s="8">
        <v>176080</v>
      </c>
      <c r="K867" s="37">
        <v>77680</v>
      </c>
      <c r="L867" s="8">
        <v>66400</v>
      </c>
      <c r="M867" s="8">
        <f>H867/(F867*0.75)</f>
        <v>404.69361147327243</v>
      </c>
      <c r="N867" s="8">
        <f>I867/(F867*0.75)</f>
        <v>612.60321599304643</v>
      </c>
      <c r="O867" s="8">
        <f>J867/(F867*0.75)</f>
        <v>1530.4650152107777</v>
      </c>
      <c r="P867" s="8">
        <f>K867/(F867*0.75)</f>
        <v>675.18470230334628</v>
      </c>
      <c r="Q867" s="8">
        <f>L867/(F867*0.75)</f>
        <v>577.14037375054318</v>
      </c>
      <c r="R867" s="30"/>
      <c r="S867" s="30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</row>
    <row r="868" spans="1:35" ht="18.95" customHeight="1">
      <c r="A868" s="2">
        <v>69001</v>
      </c>
      <c r="B868" s="2">
        <v>2300112040</v>
      </c>
      <c r="C868" s="4">
        <v>34</v>
      </c>
      <c r="D868" s="15"/>
      <c r="E868" s="6">
        <v>4</v>
      </c>
      <c r="F868" s="41">
        <v>19.899999999999999</v>
      </c>
      <c r="G868" s="41">
        <v>19.899999999999999</v>
      </c>
      <c r="H868" s="8">
        <v>6568</v>
      </c>
      <c r="I868" s="8">
        <v>12798</v>
      </c>
      <c r="J868" s="8">
        <v>16429</v>
      </c>
      <c r="K868" s="37">
        <v>7291</v>
      </c>
      <c r="L868" s="8">
        <v>4658</v>
      </c>
      <c r="M868" s="8">
        <f>H868/(F868*0.75)</f>
        <v>440.06700167504192</v>
      </c>
      <c r="N868" s="8">
        <f>I868/(F868*0.75)</f>
        <v>857.48743718592971</v>
      </c>
      <c r="O868" s="8">
        <f>J868/(F868*0.75)</f>
        <v>1100.7705192629817</v>
      </c>
      <c r="P868" s="8">
        <f>K868/(F868*0.75)</f>
        <v>488.50921273031827</v>
      </c>
      <c r="Q868" s="8">
        <f>L868/(F868*0.75)</f>
        <v>312.09380234505863</v>
      </c>
      <c r="R868" s="30"/>
      <c r="S868" s="30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</row>
    <row r="869" spans="1:35" ht="18.95" customHeight="1">
      <c r="A869" s="2">
        <v>69001</v>
      </c>
      <c r="B869" s="2">
        <v>2301311010</v>
      </c>
      <c r="C869" s="4">
        <v>34</v>
      </c>
      <c r="D869" s="15"/>
      <c r="E869" s="6">
        <v>4</v>
      </c>
      <c r="F869" s="41">
        <v>12.4</v>
      </c>
      <c r="G869" s="41">
        <v>12.4</v>
      </c>
      <c r="H869" s="8">
        <v>3382</v>
      </c>
      <c r="I869" s="8">
        <v>1318</v>
      </c>
      <c r="J869" s="8">
        <v>13298</v>
      </c>
      <c r="K869" s="37">
        <v>888</v>
      </c>
      <c r="L869" s="8"/>
      <c r="M869" s="8">
        <f>H869/(F869*0.75)</f>
        <v>363.6559139784946</v>
      </c>
      <c r="N869" s="8">
        <f>I869/(F869*0.75)</f>
        <v>141.72043010752688</v>
      </c>
      <c r="O869" s="8">
        <f>J869/(F869*0.75)</f>
        <v>1429.8924731182794</v>
      </c>
      <c r="P869" s="8">
        <f>K869/(F869*0.75)</f>
        <v>95.483870967741922</v>
      </c>
      <c r="Q869" s="8">
        <f>L869/(F869*0.75)</f>
        <v>0</v>
      </c>
      <c r="R869" s="30"/>
      <c r="S869" s="30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</row>
    <row r="870" spans="1:35" ht="18.95" customHeight="1">
      <c r="A870" s="2">
        <v>69039</v>
      </c>
      <c r="B870" s="2">
        <v>8272413030</v>
      </c>
      <c r="C870" s="4">
        <v>34</v>
      </c>
      <c r="D870" s="15"/>
      <c r="E870" s="6">
        <v>4</v>
      </c>
      <c r="F870" s="41">
        <v>143.80000000000001</v>
      </c>
      <c r="G870" s="41">
        <v>143.80000000000001</v>
      </c>
      <c r="H870" s="8">
        <v>83120</v>
      </c>
      <c r="I870" s="8">
        <v>90320</v>
      </c>
      <c r="J870" s="8">
        <v>106880</v>
      </c>
      <c r="K870" s="37">
        <v>65440</v>
      </c>
      <c r="L870" s="8">
        <v>50320</v>
      </c>
      <c r="M870" s="8">
        <f>H870/(F870*0.75)</f>
        <v>770.70004636068609</v>
      </c>
      <c r="N870" s="8">
        <f>I870/(F870*0.75)</f>
        <v>837.459434399629</v>
      </c>
      <c r="O870" s="8">
        <f>J870/(F870*0.75)</f>
        <v>991.00602688919787</v>
      </c>
      <c r="P870" s="8">
        <f>K870/(F870*0.75)</f>
        <v>606.76866017617056</v>
      </c>
      <c r="Q870" s="8">
        <f>L870/(F870*0.75)</f>
        <v>466.57394529439034</v>
      </c>
      <c r="R870" s="30"/>
      <c r="S870" s="30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</row>
    <row r="871" spans="1:35" ht="18.95" customHeight="1">
      <c r="A871" s="2">
        <v>69039</v>
      </c>
      <c r="B871" s="2">
        <v>7260813030</v>
      </c>
      <c r="C871" s="4">
        <v>34</v>
      </c>
      <c r="D871" s="15"/>
      <c r="E871" s="6">
        <v>4</v>
      </c>
      <c r="F871" s="41">
        <v>116.9</v>
      </c>
      <c r="G871" s="41">
        <v>116.9</v>
      </c>
      <c r="H871" s="8">
        <v>64960</v>
      </c>
      <c r="I871" s="8">
        <v>64160</v>
      </c>
      <c r="J871" s="42">
        <v>101440</v>
      </c>
      <c r="K871" s="37">
        <v>42880</v>
      </c>
      <c r="L871" s="8">
        <v>53040</v>
      </c>
      <c r="M871" s="8">
        <f>H871/(F871*0.75)</f>
        <v>740.9181636726546</v>
      </c>
      <c r="N871" s="8">
        <f>I871/(F871*0.75)</f>
        <v>731.79355574565147</v>
      </c>
      <c r="O871" s="8">
        <f>J871/(F871*0.75)</f>
        <v>1157.0002851439976</v>
      </c>
      <c r="P871" s="8">
        <f>K871/(F871*0.75)</f>
        <v>489.07898488736805</v>
      </c>
      <c r="Q871" s="8">
        <f>L871/(F871*0.75)</f>
        <v>604.96150556030784</v>
      </c>
      <c r="R871" s="30"/>
      <c r="S871" s="30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</row>
    <row r="872" spans="1:35" ht="18.95" customHeight="1">
      <c r="A872" s="2">
        <v>69039</v>
      </c>
      <c r="B872" s="2">
        <v>8272413031</v>
      </c>
      <c r="C872" s="14">
        <v>37</v>
      </c>
      <c r="D872" s="15">
        <v>87</v>
      </c>
      <c r="E872" s="24">
        <v>3</v>
      </c>
      <c r="F872" s="41">
        <v>8.6999999999999993</v>
      </c>
      <c r="G872" s="41">
        <v>8.6999999999999993</v>
      </c>
      <c r="H872" s="8">
        <v>2512</v>
      </c>
      <c r="I872" s="8">
        <v>2307</v>
      </c>
      <c r="J872" s="38">
        <v>5317</v>
      </c>
      <c r="K872" s="36">
        <v>3515</v>
      </c>
      <c r="L872" s="8">
        <v>3228</v>
      </c>
      <c r="M872" s="8">
        <f>H872/(F872*0.75)</f>
        <v>384.9808429118774</v>
      </c>
      <c r="N872" s="8">
        <f>I872/(F872*0.75)</f>
        <v>353.56321839080465</v>
      </c>
      <c r="O872" s="8">
        <f>J872/(F872*0.75)</f>
        <v>814.86590038314182</v>
      </c>
      <c r="P872" s="8">
        <f>K872/(F872*0.75)</f>
        <v>538.69731800766283</v>
      </c>
      <c r="Q872" s="8">
        <f>L872/(F872*0.75)</f>
        <v>494.71264367816099</v>
      </c>
      <c r="R872" s="30"/>
      <c r="S872" s="30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</row>
    <row r="873" spans="1:35" ht="18.95" customHeight="1">
      <c r="A873" s="2">
        <v>69039</v>
      </c>
      <c r="B873" s="2">
        <v>8263011030</v>
      </c>
      <c r="C873" s="4">
        <v>32</v>
      </c>
      <c r="D873" s="15"/>
      <c r="E873" s="6">
        <v>4</v>
      </c>
      <c r="F873" s="41">
        <v>122.3</v>
      </c>
      <c r="G873" s="41">
        <v>123.4</v>
      </c>
      <c r="H873" s="8">
        <v>71440</v>
      </c>
      <c r="I873" s="8">
        <v>94160</v>
      </c>
      <c r="J873" s="38">
        <v>92000</v>
      </c>
      <c r="K873" s="36">
        <v>69200</v>
      </c>
      <c r="L873" s="8">
        <v>64640</v>
      </c>
      <c r="M873" s="8">
        <f>H873/(F873*0.75)</f>
        <v>778.84982284001092</v>
      </c>
      <c r="N873" s="8">
        <f>I873/(F873*0.75)</f>
        <v>1026.546742981739</v>
      </c>
      <c r="O873" s="8">
        <f>J873/(F873*0.75)</f>
        <v>1002.9980921231944</v>
      </c>
      <c r="P873" s="8">
        <f>K873/(F873*0.75)</f>
        <v>754.42899972744624</v>
      </c>
      <c r="Q873" s="8">
        <f>L873/(F873*0.75)</f>
        <v>704.71518124829663</v>
      </c>
      <c r="R873" s="30"/>
      <c r="S873" s="30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</row>
    <row r="874" spans="1:35" ht="18.95" customHeight="1">
      <c r="A874" s="2">
        <v>69039</v>
      </c>
      <c r="B874" s="2">
        <v>8263013040</v>
      </c>
      <c r="C874" s="4">
        <v>32</v>
      </c>
      <c r="D874" s="15"/>
      <c r="E874" s="6">
        <v>4</v>
      </c>
      <c r="F874" s="41">
        <v>151.30000000000001</v>
      </c>
      <c r="G874" s="41">
        <v>150.19999999999999</v>
      </c>
      <c r="H874" s="8">
        <v>72080</v>
      </c>
      <c r="I874" s="8">
        <v>116000</v>
      </c>
      <c r="J874" s="38">
        <v>105600</v>
      </c>
      <c r="K874" s="36">
        <v>83120</v>
      </c>
      <c r="L874" s="8">
        <v>60560</v>
      </c>
      <c r="M874" s="8">
        <f>H874/(F874*0.75)</f>
        <v>635.20599250936323</v>
      </c>
      <c r="N874" s="8">
        <f>I874/(F874*0.75)</f>
        <v>1022.2515972681207</v>
      </c>
      <c r="O874" s="8">
        <f>J874/(F874*0.75)</f>
        <v>930.60145406477193</v>
      </c>
      <c r="P874" s="8">
        <f>K874/(F874*0.75)</f>
        <v>732.49614452522576</v>
      </c>
      <c r="Q874" s="8">
        <f>L874/(F874*0.75)</f>
        <v>533.68583388411537</v>
      </c>
      <c r="R874" s="30"/>
      <c r="S874" s="30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</row>
    <row r="875" spans="1:35" ht="18.95" customHeight="1">
      <c r="A875" s="2">
        <v>69001</v>
      </c>
      <c r="B875" s="2">
        <v>3303612000</v>
      </c>
      <c r="C875" s="4">
        <v>32</v>
      </c>
      <c r="D875" s="15"/>
      <c r="E875" s="6">
        <v>4</v>
      </c>
      <c r="F875" s="41">
        <v>51</v>
      </c>
      <c r="G875" s="41">
        <v>51.4</v>
      </c>
      <c r="H875" s="8">
        <v>19379</v>
      </c>
      <c r="I875" s="8">
        <v>5931</v>
      </c>
      <c r="J875" s="37"/>
      <c r="K875" s="36">
        <v>28127</v>
      </c>
      <c r="L875" s="8">
        <v>3999</v>
      </c>
      <c r="M875" s="8">
        <f>H875/(F875*0.75)</f>
        <v>506.640522875817</v>
      </c>
      <c r="N875" s="8">
        <f>I875/(F875*0.75)</f>
        <v>155.05882352941177</v>
      </c>
      <c r="O875" s="8">
        <f>J875/(F875*0.75)</f>
        <v>0</v>
      </c>
      <c r="P875" s="8">
        <f>K875/(F875*0.75)</f>
        <v>735.34640522875816</v>
      </c>
      <c r="Q875" s="8">
        <f>L875/(F875*0.75)</f>
        <v>104.54901960784314</v>
      </c>
      <c r="R875" s="30"/>
      <c r="S875" s="30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</row>
    <row r="876" spans="1:35" ht="18.95" customHeight="1">
      <c r="A876" s="2">
        <v>69039</v>
      </c>
      <c r="B876" s="2">
        <v>7272912001</v>
      </c>
      <c r="C876" s="4">
        <v>34</v>
      </c>
      <c r="D876" s="15"/>
      <c r="E876" s="6">
        <v>4</v>
      </c>
      <c r="F876" s="41">
        <v>89.6</v>
      </c>
      <c r="G876" s="41">
        <v>110.5</v>
      </c>
      <c r="H876" s="8">
        <v>77445</v>
      </c>
      <c r="I876" s="8">
        <v>90020</v>
      </c>
      <c r="J876" s="38">
        <v>118580</v>
      </c>
      <c r="K876" s="36">
        <v>57080</v>
      </c>
      <c r="L876" s="8">
        <v>46600</v>
      </c>
      <c r="M876" s="8">
        <f>H876/(F876*0.75)</f>
        <v>1152.4553571428573</v>
      </c>
      <c r="N876" s="8">
        <f>I876/(F876*0.75)</f>
        <v>1339.5833333333335</v>
      </c>
      <c r="O876" s="8">
        <f>J876/(F876*0.75)</f>
        <v>1764.5833333333337</v>
      </c>
      <c r="P876" s="8">
        <f>K876/(F876*0.75)</f>
        <v>849.40476190476204</v>
      </c>
      <c r="Q876" s="8">
        <f>L876/(F876*0.75)</f>
        <v>693.45238095238108</v>
      </c>
      <c r="R876" s="30"/>
      <c r="S876" s="30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</row>
    <row r="877" spans="1:35" ht="18.95" customHeight="1">
      <c r="A877" s="2">
        <v>69039</v>
      </c>
      <c r="B877" s="2">
        <v>7272013010</v>
      </c>
      <c r="C877" s="4">
        <v>34</v>
      </c>
      <c r="D877" s="15"/>
      <c r="E877" s="6">
        <v>4</v>
      </c>
      <c r="F877" s="41">
        <v>259.60000000000002</v>
      </c>
      <c r="G877" s="41">
        <v>250</v>
      </c>
      <c r="H877" s="8">
        <v>126960</v>
      </c>
      <c r="I877" s="8">
        <v>157440</v>
      </c>
      <c r="J877" s="38">
        <v>188960</v>
      </c>
      <c r="K877" s="36">
        <v>100720</v>
      </c>
      <c r="L877" s="8">
        <v>75840</v>
      </c>
      <c r="M877" s="8">
        <f>H877/(F877*0.75)</f>
        <v>652.08012326656387</v>
      </c>
      <c r="N877" s="8">
        <f>I877/(F877*0.75)</f>
        <v>808.62865947611704</v>
      </c>
      <c r="O877" s="8">
        <f>J877/(F877*0.75)</f>
        <v>970.51874678993318</v>
      </c>
      <c r="P877" s="8">
        <f>K877/(F877*0.75)</f>
        <v>517.30868002054433</v>
      </c>
      <c r="Q877" s="8">
        <f>L877/(F877*0.75)</f>
        <v>389.52234206471491</v>
      </c>
      <c r="R877" s="30"/>
      <c r="S877" s="30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</row>
    <row r="878" spans="1:35" ht="18.95" customHeight="1">
      <c r="A878" s="2">
        <v>69039</v>
      </c>
      <c r="B878" s="2">
        <v>7271713030</v>
      </c>
      <c r="C878" s="4">
        <v>34</v>
      </c>
      <c r="D878" s="15"/>
      <c r="E878" s="6">
        <v>4</v>
      </c>
      <c r="F878" s="41">
        <v>48.2</v>
      </c>
      <c r="G878" s="41">
        <v>48.8</v>
      </c>
      <c r="H878" s="8">
        <v>24557</v>
      </c>
      <c r="I878" s="8">
        <v>31456</v>
      </c>
      <c r="J878" s="38">
        <v>37722</v>
      </c>
      <c r="K878" s="36">
        <v>19176</v>
      </c>
      <c r="L878" s="8">
        <v>15105</v>
      </c>
      <c r="M878" s="8">
        <f>H878/(F878*0.75)</f>
        <v>679.30843706777307</v>
      </c>
      <c r="N878" s="8">
        <f>I878/(F878*0.75)</f>
        <v>870.15214384508977</v>
      </c>
      <c r="O878" s="8">
        <f>J878/(F878*0.75)</f>
        <v>1043.485477178423</v>
      </c>
      <c r="P878" s="8">
        <f>K878/(F878*0.75)</f>
        <v>530.45643153526964</v>
      </c>
      <c r="Q878" s="8">
        <f>L878/(F878*0.75)</f>
        <v>417.8423236514522</v>
      </c>
      <c r="R878" s="30"/>
      <c r="S878" s="30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</row>
    <row r="879" spans="1:35" ht="18.95" customHeight="1">
      <c r="A879" s="2">
        <v>69039</v>
      </c>
      <c r="B879" s="2">
        <v>7271812010</v>
      </c>
      <c r="C879" s="4">
        <v>34</v>
      </c>
      <c r="D879" s="15"/>
      <c r="E879" s="6">
        <v>4</v>
      </c>
      <c r="F879" s="41">
        <v>38.9</v>
      </c>
      <c r="G879" s="41">
        <v>38.9</v>
      </c>
      <c r="H879" s="8">
        <v>37477</v>
      </c>
      <c r="I879" s="8">
        <v>34742</v>
      </c>
      <c r="J879" s="38">
        <v>40696</v>
      </c>
      <c r="K879" s="36">
        <v>18968</v>
      </c>
      <c r="L879" s="8">
        <v>21436</v>
      </c>
      <c r="M879" s="8">
        <f>H879/(F879*0.75)</f>
        <v>1284.5586975149959</v>
      </c>
      <c r="N879" s="8">
        <f>I879/(F879*0.75)</f>
        <v>1190.8140531276779</v>
      </c>
      <c r="O879" s="8">
        <f>J879/(F879*0.75)</f>
        <v>1394.8928877463584</v>
      </c>
      <c r="P879" s="8">
        <f>K879/(F879*0.75)</f>
        <v>650.14567266495294</v>
      </c>
      <c r="Q879" s="8">
        <f>L879/(F879*0.75)</f>
        <v>734.738646101114</v>
      </c>
      <c r="R879" s="30"/>
      <c r="S879" s="30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</row>
    <row r="880" spans="1:35" ht="18.95" customHeight="1">
      <c r="A880" s="2">
        <v>69039</v>
      </c>
      <c r="B880" s="2">
        <v>7271812021</v>
      </c>
      <c r="C880" s="4">
        <v>34</v>
      </c>
      <c r="D880" s="15"/>
      <c r="E880" s="6">
        <v>4</v>
      </c>
      <c r="F880" s="41">
        <v>73.2</v>
      </c>
      <c r="G880" s="41">
        <v>79.900000000000006</v>
      </c>
      <c r="H880" s="8">
        <v>36340</v>
      </c>
      <c r="I880" s="8">
        <v>46140</v>
      </c>
      <c r="J880" s="38">
        <v>64480</v>
      </c>
      <c r="K880" s="36">
        <v>32320</v>
      </c>
      <c r="L880" s="8">
        <v>23660</v>
      </c>
      <c r="M880" s="8">
        <f>H880/(F880*0.75)</f>
        <v>661.9307832422586</v>
      </c>
      <c r="N880" s="8">
        <f>I880/(F880*0.75)</f>
        <v>840.4371584699453</v>
      </c>
      <c r="O880" s="8">
        <f>J880/(F880*0.75)</f>
        <v>1174.4990892531875</v>
      </c>
      <c r="P880" s="8">
        <f>K880/(F880*0.75)</f>
        <v>588.70673952641164</v>
      </c>
      <c r="Q880" s="8">
        <f>L880/(F880*0.75)</f>
        <v>430.9653916211293</v>
      </c>
      <c r="R880" s="30"/>
      <c r="S880" s="30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</row>
    <row r="881" spans="1:35" ht="18.95" customHeight="1">
      <c r="A881" s="2">
        <v>69039</v>
      </c>
      <c r="B881" s="2">
        <v>7272914010</v>
      </c>
      <c r="C881" s="4">
        <v>37</v>
      </c>
      <c r="D881" s="15"/>
      <c r="E881" s="6">
        <v>4</v>
      </c>
      <c r="F881" s="41">
        <v>81.5</v>
      </c>
      <c r="G881" s="41">
        <v>81.5</v>
      </c>
      <c r="H881" s="8">
        <v>43777</v>
      </c>
      <c r="I881" s="8">
        <v>26720</v>
      </c>
      <c r="J881" s="38">
        <v>41120</v>
      </c>
      <c r="K881" s="36">
        <v>21600</v>
      </c>
      <c r="L881" s="8">
        <v>16720</v>
      </c>
      <c r="M881" s="8">
        <f>H881/(F881*0.75)</f>
        <v>716.18813905930472</v>
      </c>
      <c r="N881" s="8">
        <f>I881/(F881*0.75)</f>
        <v>437.13701431492842</v>
      </c>
      <c r="O881" s="8">
        <f>J881/(F881*0.75)</f>
        <v>672.71983640081794</v>
      </c>
      <c r="P881" s="8">
        <f>K881/(F881*0.75)</f>
        <v>353.37423312883436</v>
      </c>
      <c r="Q881" s="8">
        <f>L881/(F881*0.75)</f>
        <v>273.53783231083844</v>
      </c>
      <c r="R881" s="30"/>
      <c r="S881" s="30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</row>
    <row r="882" spans="1:35" ht="18.95" customHeight="1">
      <c r="A882" s="2">
        <v>69039</v>
      </c>
      <c r="B882" s="2">
        <v>8273414020</v>
      </c>
      <c r="C882" s="4">
        <v>34</v>
      </c>
      <c r="D882" s="15"/>
      <c r="E882" s="6">
        <v>4</v>
      </c>
      <c r="F882" s="41">
        <v>184.5</v>
      </c>
      <c r="G882" s="41">
        <v>180</v>
      </c>
      <c r="H882" s="8">
        <v>91229</v>
      </c>
      <c r="I882" s="8">
        <v>80260</v>
      </c>
      <c r="J882" s="38">
        <v>121160</v>
      </c>
      <c r="K882" s="36"/>
      <c r="L882" s="8"/>
      <c r="M882" s="8">
        <f>H882/(F882*0.75)</f>
        <v>659.2881662149955</v>
      </c>
      <c r="N882" s="8">
        <f>I882/(F882*0.75)</f>
        <v>580.01806684733515</v>
      </c>
      <c r="O882" s="8">
        <f>J882/(F882*0.75)</f>
        <v>875.59168925022584</v>
      </c>
      <c r="P882" s="8">
        <f>K882/(F882*0.75)</f>
        <v>0</v>
      </c>
      <c r="Q882" s="8">
        <f>L882/(F882*0.75)</f>
        <v>0</v>
      </c>
      <c r="R882" s="30"/>
      <c r="S882" s="30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</row>
    <row r="883" spans="1:35" ht="18.95" customHeight="1">
      <c r="A883" s="2">
        <v>69039</v>
      </c>
      <c r="B883" s="2">
        <v>7270912000</v>
      </c>
      <c r="C883" s="4">
        <v>34</v>
      </c>
      <c r="D883" s="15"/>
      <c r="E883" s="6">
        <v>4</v>
      </c>
      <c r="F883" s="41">
        <v>119.1</v>
      </c>
      <c r="G883" s="41">
        <v>119.1</v>
      </c>
      <c r="H883" s="8">
        <v>77760</v>
      </c>
      <c r="I883" s="8">
        <v>97360</v>
      </c>
      <c r="J883" s="38">
        <v>125920</v>
      </c>
      <c r="K883" s="36">
        <v>72480</v>
      </c>
      <c r="L883" s="8">
        <v>60080</v>
      </c>
      <c r="M883" s="8">
        <f>H883/(F883*0.75)</f>
        <v>870.52896725440814</v>
      </c>
      <c r="N883" s="8">
        <f>I883/(F883*0.75)</f>
        <v>1089.9524209347887</v>
      </c>
      <c r="O883" s="8">
        <f>J883/(F883*0.75)</f>
        <v>1409.6837391547722</v>
      </c>
      <c r="P883" s="8">
        <f>K883/(F883*0.75)</f>
        <v>811.41897565071383</v>
      </c>
      <c r="Q883" s="8">
        <f>L883/(F883*0.75)</f>
        <v>672.60005597537088</v>
      </c>
      <c r="R883" s="30"/>
      <c r="S883" s="30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</row>
    <row r="884" spans="1:35" ht="18.95" customHeight="1">
      <c r="A884" s="2">
        <v>69039</v>
      </c>
      <c r="B884" s="2">
        <v>8273311000</v>
      </c>
      <c r="C884" s="4">
        <v>34</v>
      </c>
      <c r="D884" s="15"/>
      <c r="E884" s="6">
        <v>4</v>
      </c>
      <c r="F884" s="41">
        <v>125.5</v>
      </c>
      <c r="G884" s="41">
        <v>143.80000000000001</v>
      </c>
      <c r="H884" s="8">
        <v>106251</v>
      </c>
      <c r="I884" s="8">
        <v>127680</v>
      </c>
      <c r="J884" s="38">
        <v>168560</v>
      </c>
      <c r="K884" s="36">
        <v>120240</v>
      </c>
      <c r="L884" s="8">
        <v>98720</v>
      </c>
      <c r="M884" s="8">
        <f>H884/(F884*0.75)</f>
        <v>1128.8286852589642</v>
      </c>
      <c r="N884" s="8">
        <f>I884/(F884*0.75)</f>
        <v>1356.4940239043824</v>
      </c>
      <c r="O884" s="8">
        <f>J884/(F884*0.75)</f>
        <v>1790.8100929614873</v>
      </c>
      <c r="P884" s="8">
        <f>K884/(F884*0.75)</f>
        <v>1277.4501992031871</v>
      </c>
      <c r="Q884" s="8">
        <f>L884/(F884*0.75)</f>
        <v>1048.8180610889774</v>
      </c>
      <c r="R884" s="30"/>
      <c r="S884" s="30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</row>
    <row r="885" spans="1:35" ht="18.95" customHeight="1">
      <c r="A885" s="2">
        <v>69033</v>
      </c>
      <c r="B885" s="2">
        <v>10311512000</v>
      </c>
      <c r="C885" s="4">
        <v>34</v>
      </c>
      <c r="D885" s="15"/>
      <c r="E885" s="6">
        <v>4</v>
      </c>
      <c r="F885" s="41">
        <v>80.5</v>
      </c>
      <c r="G885" s="41">
        <v>79.7</v>
      </c>
      <c r="H885" s="8">
        <v>55868</v>
      </c>
      <c r="I885" s="8">
        <v>52060</v>
      </c>
      <c r="J885" s="38">
        <v>97880</v>
      </c>
      <c r="K885" s="36"/>
      <c r="L885" s="8"/>
      <c r="M885" s="8">
        <f>H885/(F885*0.75)</f>
        <v>925.34989648033127</v>
      </c>
      <c r="N885" s="8">
        <f>I885/(F885*0.75)</f>
        <v>862.27743271221527</v>
      </c>
      <c r="O885" s="8">
        <f>J885/(F885*0.75)</f>
        <v>1621.2008281573499</v>
      </c>
      <c r="P885" s="8">
        <f>K885/(F885*0.75)</f>
        <v>0</v>
      </c>
      <c r="Q885" s="8">
        <f>L885/(F885*0.75)</f>
        <v>0</v>
      </c>
      <c r="R885" s="30"/>
      <c r="S885" s="30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</row>
    <row r="886" spans="1:35" ht="18.95" customHeight="1">
      <c r="A886" s="2">
        <v>690330</v>
      </c>
      <c r="B886" s="40">
        <v>10311413000</v>
      </c>
      <c r="C886" s="4">
        <v>34</v>
      </c>
      <c r="D886" s="15"/>
      <c r="E886" s="6">
        <v>4</v>
      </c>
      <c r="F886" s="41">
        <v>84.2</v>
      </c>
      <c r="G886" s="41">
        <v>84.2</v>
      </c>
      <c r="H886" s="8">
        <v>70980</v>
      </c>
      <c r="I886" s="8">
        <v>65000</v>
      </c>
      <c r="J886" s="38"/>
      <c r="K886" s="36"/>
      <c r="L886" s="8"/>
      <c r="M886" s="8">
        <f>H886/(F886*0.75)</f>
        <v>1123.9904988123515</v>
      </c>
      <c r="N886" s="8">
        <f>I886/(F886*0.75)</f>
        <v>1029.2953285827393</v>
      </c>
      <c r="O886" s="8">
        <f>J886/(F886*0.75)</f>
        <v>0</v>
      </c>
      <c r="P886" s="8">
        <f>K886/(F886*0.75)</f>
        <v>0</v>
      </c>
      <c r="Q886" s="8">
        <f>L886/(F886*0.75)</f>
        <v>0</v>
      </c>
      <c r="R886" s="30"/>
      <c r="S886" s="30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</row>
    <row r="887" spans="1:35" ht="18.95" customHeight="1">
      <c r="A887" s="2">
        <v>80202</v>
      </c>
      <c r="B887" s="2">
        <v>7300214030</v>
      </c>
      <c r="C887" s="14">
        <v>36</v>
      </c>
      <c r="D887" s="15">
        <v>86</v>
      </c>
      <c r="E887" s="6">
        <v>2</v>
      </c>
      <c r="F887" s="41">
        <v>15</v>
      </c>
      <c r="G887" s="41">
        <v>15</v>
      </c>
      <c r="H887" s="8">
        <v>4011</v>
      </c>
      <c r="I887" s="8">
        <v>6947</v>
      </c>
      <c r="J887" s="38">
        <v>9703</v>
      </c>
      <c r="K887" s="36">
        <v>4581</v>
      </c>
      <c r="L887" s="8">
        <v>3092</v>
      </c>
      <c r="M887" s="8">
        <f>H887/(F887*0.75)</f>
        <v>356.53333333333336</v>
      </c>
      <c r="N887" s="8">
        <f>I887/(F887*0.75)</f>
        <v>617.51111111111106</v>
      </c>
      <c r="O887" s="8">
        <f>J887/(F887*0.75)</f>
        <v>862.48888888888894</v>
      </c>
      <c r="P887" s="8">
        <f>K887/(F887*0.75)</f>
        <v>407.2</v>
      </c>
      <c r="Q887" s="8">
        <f>L887/(F887*0.75)</f>
        <v>274.84444444444443</v>
      </c>
      <c r="R887" s="30"/>
      <c r="S887" s="30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</row>
    <row r="888" spans="1:35" ht="18.95" customHeight="1">
      <c r="A888" s="2">
        <v>69025</v>
      </c>
      <c r="B888" s="2">
        <v>8272714000</v>
      </c>
      <c r="C888" s="4">
        <v>36</v>
      </c>
      <c r="D888" s="15"/>
      <c r="E888" s="6">
        <v>4</v>
      </c>
      <c r="F888" s="41">
        <v>7</v>
      </c>
      <c r="G888" s="41">
        <v>7</v>
      </c>
      <c r="H888" s="8">
        <v>2516</v>
      </c>
      <c r="I888" s="8">
        <v>2948</v>
      </c>
      <c r="J888" s="38">
        <v>3714</v>
      </c>
      <c r="K888" s="36">
        <v>1939</v>
      </c>
      <c r="L888" s="8">
        <v>1539</v>
      </c>
      <c r="M888" s="8">
        <f>H888/(F888*0.75)</f>
        <v>479.23809523809524</v>
      </c>
      <c r="N888" s="8">
        <f>I888/(F888*0.75)</f>
        <v>561.52380952380952</v>
      </c>
      <c r="O888" s="8">
        <f>J888/(F888*0.75)</f>
        <v>707.42857142857144</v>
      </c>
      <c r="P888" s="8">
        <f>K888/(F888*0.75)</f>
        <v>369.33333333333331</v>
      </c>
      <c r="Q888" s="8">
        <f>L888/(F888*0.75)</f>
        <v>293.14285714285717</v>
      </c>
      <c r="R888" s="30"/>
      <c r="S888" s="30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</row>
    <row r="889" spans="1:35" ht="18.95" customHeight="1">
      <c r="A889" s="2">
        <v>69034</v>
      </c>
      <c r="B889" s="2">
        <v>4282412000</v>
      </c>
      <c r="C889" s="4">
        <v>34</v>
      </c>
      <c r="D889" s="15"/>
      <c r="E889" s="6">
        <v>4</v>
      </c>
      <c r="F889" s="41">
        <v>18.5</v>
      </c>
      <c r="G889" s="41">
        <v>25.9</v>
      </c>
      <c r="H889" s="8">
        <v>9633</v>
      </c>
      <c r="I889" s="8">
        <v>16985</v>
      </c>
      <c r="J889" s="38">
        <v>22011</v>
      </c>
      <c r="K889" s="36">
        <v>12592</v>
      </c>
      <c r="L889" s="8">
        <v>6911</v>
      </c>
      <c r="M889" s="8">
        <f>H889/(F889*0.75)</f>
        <v>694.27027027027032</v>
      </c>
      <c r="N889" s="8">
        <f>I889/(F889*0.75)</f>
        <v>1224.1441441441441</v>
      </c>
      <c r="O889" s="8">
        <f>J889/(F889*0.75)</f>
        <v>1586.3783783783783</v>
      </c>
      <c r="P889" s="8">
        <f>K889/(F889*0.75)</f>
        <v>907.53153153153153</v>
      </c>
      <c r="Q889" s="8">
        <f>L889/(F889*0.75)</f>
        <v>498.09009009009009</v>
      </c>
      <c r="R889" s="30"/>
      <c r="S889" s="30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</row>
    <row r="890" spans="1:35" ht="18.95" customHeight="1">
      <c r="A890" s="2">
        <v>69034</v>
      </c>
      <c r="B890" s="2">
        <v>5273214000</v>
      </c>
      <c r="C890" s="4">
        <v>34</v>
      </c>
      <c r="D890" s="15"/>
      <c r="E890" s="6">
        <v>4</v>
      </c>
      <c r="F890" s="41">
        <v>52.6</v>
      </c>
      <c r="G890" s="41">
        <v>49.3</v>
      </c>
      <c r="H890" s="8">
        <v>46669</v>
      </c>
      <c r="I890" s="8">
        <v>63120</v>
      </c>
      <c r="J890" s="38">
        <v>82080</v>
      </c>
      <c r="K890" s="36">
        <v>58000</v>
      </c>
      <c r="L890" s="8">
        <v>30320</v>
      </c>
      <c r="M890" s="8">
        <f>H890/(F890*0.75)</f>
        <v>1182.9911280101394</v>
      </c>
      <c r="N890" s="8">
        <f>I890/(F890*0.75)</f>
        <v>1599.9999999999998</v>
      </c>
      <c r="O890" s="8">
        <f>J890/(F890*0.75)</f>
        <v>2080.6083650190112</v>
      </c>
      <c r="P890" s="8">
        <f>K890/(F890*0.75)</f>
        <v>1470.2154626108997</v>
      </c>
      <c r="Q890" s="8">
        <f>L890/(F890*0.75)</f>
        <v>768.56780735107725</v>
      </c>
      <c r="R890" s="30"/>
      <c r="S890" s="30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</row>
    <row r="891" spans="1:35" ht="18.95" customHeight="1">
      <c r="A891" s="2">
        <v>69034</v>
      </c>
      <c r="B891" s="2">
        <v>3280212002</v>
      </c>
      <c r="C891" s="4">
        <v>36</v>
      </c>
      <c r="D891" s="15"/>
      <c r="E891" s="6">
        <v>4</v>
      </c>
      <c r="F891" s="41">
        <v>9</v>
      </c>
      <c r="G891" s="41">
        <v>9</v>
      </c>
      <c r="H891" s="8">
        <v>614</v>
      </c>
      <c r="I891" s="8">
        <v>493</v>
      </c>
      <c r="J891" s="38">
        <v>595</v>
      </c>
      <c r="K891" s="36">
        <v>512</v>
      </c>
      <c r="L891" s="8">
        <v>226</v>
      </c>
      <c r="M891" s="8">
        <f>H891/(F891*0.75)</f>
        <v>90.962962962962962</v>
      </c>
      <c r="N891" s="8">
        <f>I891/(F891*0.75)</f>
        <v>73.037037037037038</v>
      </c>
      <c r="O891" s="8">
        <f>J891/(F891*0.75)</f>
        <v>88.148148148148152</v>
      </c>
      <c r="P891" s="8">
        <f>K891/(F891*0.75)</f>
        <v>75.851851851851848</v>
      </c>
      <c r="Q891" s="8">
        <f>L891/(F891*0.75)</f>
        <v>33.481481481481481</v>
      </c>
      <c r="R891" s="30"/>
      <c r="S891" s="30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</row>
    <row r="892" spans="1:35" ht="18.95" customHeight="1">
      <c r="A892" s="2">
        <v>69034</v>
      </c>
      <c r="B892" s="2">
        <v>4283511010</v>
      </c>
      <c r="C892" s="4">
        <v>34</v>
      </c>
      <c r="D892" s="15"/>
      <c r="E892" s="6">
        <v>4</v>
      </c>
      <c r="F892" s="41">
        <v>23.5</v>
      </c>
      <c r="G892" s="41">
        <v>22.9</v>
      </c>
      <c r="H892" s="8">
        <v>20100</v>
      </c>
      <c r="I892" s="8">
        <v>12361</v>
      </c>
      <c r="J892" s="38">
        <v>35961</v>
      </c>
      <c r="K892" s="36">
        <v>21902</v>
      </c>
      <c r="L892" s="8">
        <v>13194</v>
      </c>
      <c r="M892" s="8">
        <f>H892/(F892*0.75)</f>
        <v>1140.4255319148936</v>
      </c>
      <c r="N892" s="8">
        <f>I892/(F892*0.75)</f>
        <v>701.33333333333337</v>
      </c>
      <c r="O892" s="8">
        <f>J892/(F892*0.75)</f>
        <v>2040.3404255319149</v>
      </c>
      <c r="P892" s="8">
        <f>K892/(F892*0.75)</f>
        <v>1242.6666666666667</v>
      </c>
      <c r="Q892" s="8">
        <f>L892/(F892*0.75)</f>
        <v>748.59574468085111</v>
      </c>
      <c r="R892" s="30"/>
      <c r="S892" s="30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</row>
    <row r="893" spans="1:35" ht="18.95" customHeight="1">
      <c r="A893" s="2">
        <v>69034</v>
      </c>
      <c r="B893" s="2">
        <v>4283511012</v>
      </c>
      <c r="C893" s="4">
        <v>34</v>
      </c>
      <c r="D893" s="15"/>
      <c r="E893" s="6">
        <v>4</v>
      </c>
      <c r="F893" s="41">
        <v>17.899999999999999</v>
      </c>
      <c r="G893" s="41">
        <v>16.7</v>
      </c>
      <c r="H893" s="8">
        <v>12271</v>
      </c>
      <c r="I893" s="8">
        <v>11866</v>
      </c>
      <c r="J893" s="38">
        <v>19130</v>
      </c>
      <c r="K893" s="36">
        <v>9904</v>
      </c>
      <c r="L893" s="8">
        <v>6115</v>
      </c>
      <c r="M893" s="8">
        <f>H893/(F893*0.75)</f>
        <v>914.04096834264442</v>
      </c>
      <c r="N893" s="8">
        <f>I893/(F893*0.75)</f>
        <v>883.87337057728121</v>
      </c>
      <c r="O893" s="8">
        <f>J893/(F893*0.75)</f>
        <v>1424.953445065177</v>
      </c>
      <c r="P893" s="8">
        <f>K893/(F893*0.75)</f>
        <v>737.72811918063326</v>
      </c>
      <c r="Q893" s="8">
        <f>L893/(F893*0.75)</f>
        <v>455.49348230912483</v>
      </c>
      <c r="R893" s="30"/>
      <c r="S893" s="30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</row>
    <row r="894" spans="1:35" ht="18.95" customHeight="1">
      <c r="A894" s="2">
        <v>69034</v>
      </c>
      <c r="B894" s="2">
        <v>4283511030</v>
      </c>
      <c r="C894" s="4">
        <v>34</v>
      </c>
      <c r="D894" s="15"/>
      <c r="E894" s="6">
        <v>4</v>
      </c>
      <c r="F894" s="41">
        <v>25.3</v>
      </c>
      <c r="G894" s="41">
        <v>23.5</v>
      </c>
      <c r="H894" s="8">
        <v>17194</v>
      </c>
      <c r="I894" s="8">
        <v>20487</v>
      </c>
      <c r="J894" s="38">
        <v>28177</v>
      </c>
      <c r="K894" s="36">
        <v>18385</v>
      </c>
      <c r="L894" s="8">
        <v>11078</v>
      </c>
      <c r="M894" s="8">
        <f>H894/(F894*0.75)</f>
        <v>906.13965744400525</v>
      </c>
      <c r="N894" s="8">
        <f>I894/(F894*0.75)</f>
        <v>1079.683794466403</v>
      </c>
      <c r="O894" s="8">
        <f>J894/(F894*0.75)</f>
        <v>1484.953886693017</v>
      </c>
      <c r="P894" s="8">
        <f>K894/(F894*0.75)</f>
        <v>968.90645586297751</v>
      </c>
      <c r="Q894" s="8">
        <f>L894/(F894*0.75)</f>
        <v>583.82081686429513</v>
      </c>
      <c r="R894" s="30"/>
      <c r="S894" s="30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</row>
    <row r="895" spans="1:35" ht="18.95" customHeight="1">
      <c r="A895" s="2">
        <v>69034</v>
      </c>
      <c r="B895" s="2">
        <v>4283514000</v>
      </c>
      <c r="C895" s="4">
        <v>34</v>
      </c>
      <c r="D895" s="15"/>
      <c r="E895" s="6">
        <v>4</v>
      </c>
      <c r="F895" s="41">
        <v>64</v>
      </c>
      <c r="G895" s="41">
        <v>60.3</v>
      </c>
      <c r="H895" s="8">
        <v>45619</v>
      </c>
      <c r="I895" s="8">
        <v>75392</v>
      </c>
      <c r="J895" s="38">
        <v>131633</v>
      </c>
      <c r="K895" s="36">
        <v>26644</v>
      </c>
      <c r="L895" s="8">
        <v>27341</v>
      </c>
      <c r="M895" s="8">
        <f>H895/(F895*0.75)</f>
        <v>950.39583333333337</v>
      </c>
      <c r="N895" s="8">
        <f>I895/(F895*0.75)</f>
        <v>1570.6666666666667</v>
      </c>
      <c r="O895" s="8">
        <f>J895/(F895*0.75)</f>
        <v>2742.3541666666665</v>
      </c>
      <c r="P895" s="8">
        <f>K895/(F895*0.75)</f>
        <v>555.08333333333337</v>
      </c>
      <c r="Q895" s="8">
        <f>L895/(F895*0.75)</f>
        <v>569.60416666666663</v>
      </c>
      <c r="R895" s="30"/>
      <c r="S895" s="30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</row>
    <row r="896" spans="1:35" ht="18.95" customHeight="1">
      <c r="A896" s="2">
        <v>69034</v>
      </c>
      <c r="B896" s="2">
        <v>4283514001</v>
      </c>
      <c r="C896" s="4">
        <v>34</v>
      </c>
      <c r="D896" s="15"/>
      <c r="E896" s="6">
        <v>4</v>
      </c>
      <c r="F896" s="41">
        <v>30.1</v>
      </c>
      <c r="G896" s="41">
        <v>29.2</v>
      </c>
      <c r="H896" s="8">
        <v>16841</v>
      </c>
      <c r="I896" s="8">
        <v>29427</v>
      </c>
      <c r="J896" s="38">
        <v>35157</v>
      </c>
      <c r="K896" s="36">
        <v>27251</v>
      </c>
      <c r="L896" s="8">
        <v>13164</v>
      </c>
      <c r="M896" s="8">
        <f>H896/(F896*0.75)</f>
        <v>746.00221483942403</v>
      </c>
      <c r="N896" s="8">
        <f>I896/(F896*0.75)</f>
        <v>1303.5215946843853</v>
      </c>
      <c r="O896" s="8">
        <f>J896/(F896*0.75)</f>
        <v>1557.3421926910296</v>
      </c>
      <c r="P896" s="8">
        <f>K896/(F896*0.75)</f>
        <v>1207.1317829457362</v>
      </c>
      <c r="Q896" s="8" t="e">
        <f>IF(#REF!-L896&gt;0,#REF!-L896,0)</f>
        <v>#REF!</v>
      </c>
      <c r="R896" s="30"/>
      <c r="S896" s="30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</row>
    <row r="897" spans="1:35" ht="18.95" customHeight="1">
      <c r="A897" s="2">
        <v>69034</v>
      </c>
      <c r="B897" s="2">
        <v>4282512040</v>
      </c>
      <c r="C897" s="4">
        <v>34</v>
      </c>
      <c r="D897" s="15"/>
      <c r="E897" s="6">
        <v>4</v>
      </c>
      <c r="F897" s="41">
        <v>69.2</v>
      </c>
      <c r="G897" s="41">
        <v>90</v>
      </c>
      <c r="H897" s="8">
        <v>58204</v>
      </c>
      <c r="I897" s="8">
        <v>40909</v>
      </c>
      <c r="J897" s="38">
        <v>63271</v>
      </c>
      <c r="K897" s="36">
        <v>38678</v>
      </c>
      <c r="L897" s="8">
        <v>20644</v>
      </c>
      <c r="M897" s="8">
        <f>H897/(F897*0.75)</f>
        <v>1121.4643545279382</v>
      </c>
      <c r="N897" s="8">
        <f>I897/(F897*0.75)</f>
        <v>788.22736030828503</v>
      </c>
      <c r="O897" s="8">
        <f>J897/(F897*0.75)</f>
        <v>1219.0944123314064</v>
      </c>
      <c r="P897" s="8">
        <f>K897/(F897*0.75)</f>
        <v>745.24084778420035</v>
      </c>
      <c r="Q897" s="8">
        <f>L897/(F897*0.75)</f>
        <v>397.7649325626204</v>
      </c>
      <c r="R897" s="30"/>
      <c r="S897" s="30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</row>
    <row r="898" spans="1:35" ht="18.95" customHeight="1">
      <c r="A898" s="2">
        <v>69034</v>
      </c>
      <c r="B898" s="2">
        <v>4282511040</v>
      </c>
      <c r="C898" s="4">
        <v>34</v>
      </c>
      <c r="D898" s="15"/>
      <c r="E898" s="6">
        <v>4</v>
      </c>
      <c r="F898" s="41">
        <v>41.7</v>
      </c>
      <c r="G898" s="41">
        <v>42.2</v>
      </c>
      <c r="H898" s="8">
        <v>18981</v>
      </c>
      <c r="I898" s="8">
        <v>27480</v>
      </c>
      <c r="J898" s="38">
        <v>35163</v>
      </c>
      <c r="K898" s="36">
        <v>19038</v>
      </c>
      <c r="L898" s="8">
        <v>11912</v>
      </c>
      <c r="M898" s="8">
        <f>H898/(F898*0.75)</f>
        <v>606.9064748201439</v>
      </c>
      <c r="N898" s="8">
        <f>I898/(F898*0.75)</f>
        <v>878.65707434052752</v>
      </c>
      <c r="O898" s="8">
        <f>J898/(F898*0.75)</f>
        <v>1124.31654676259</v>
      </c>
      <c r="P898" s="8">
        <f>K898/(F898*0.75)</f>
        <v>608.7290167865707</v>
      </c>
      <c r="Q898" s="8">
        <f>L898/(F898*0.75)</f>
        <v>380.8792965627498</v>
      </c>
      <c r="R898" s="30"/>
      <c r="S898" s="30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</row>
    <row r="899" spans="1:35" ht="18.95" customHeight="1">
      <c r="A899" s="2">
        <v>69170</v>
      </c>
      <c r="B899" s="2">
        <v>9290913030</v>
      </c>
      <c r="C899" s="4">
        <v>31</v>
      </c>
      <c r="D899" s="5"/>
      <c r="E899" s="6">
        <v>4</v>
      </c>
      <c r="F899" s="41">
        <v>165.2</v>
      </c>
      <c r="G899" s="41">
        <v>163.9</v>
      </c>
      <c r="H899" s="8">
        <v>139120</v>
      </c>
      <c r="I899" s="8">
        <v>173120</v>
      </c>
      <c r="J899" s="38">
        <v>251440</v>
      </c>
      <c r="K899" s="36">
        <v>131760</v>
      </c>
      <c r="L899" s="8">
        <v>98400</v>
      </c>
      <c r="M899" s="8">
        <f>H899/(F899*0.75)</f>
        <v>1122.8410008071025</v>
      </c>
      <c r="N899" s="8">
        <f>I899/(F899*0.75)</f>
        <v>1397.2558514931397</v>
      </c>
      <c r="O899" s="8">
        <f>J899/(F899*0.75)</f>
        <v>2029.3785310734465</v>
      </c>
      <c r="P899" s="8">
        <f>K899/(F899*0.75)</f>
        <v>1063.4382566585957</v>
      </c>
      <c r="Q899" s="8">
        <f>L899/(F899*0.75)</f>
        <v>794.18886198547216</v>
      </c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</row>
    <row r="900" spans="1:35" ht="18.95" customHeight="1">
      <c r="A900" s="2">
        <v>69170</v>
      </c>
      <c r="B900" s="2">
        <v>9291612040</v>
      </c>
      <c r="C900" s="4">
        <v>34</v>
      </c>
      <c r="D900" s="15"/>
      <c r="E900" s="6">
        <v>4</v>
      </c>
      <c r="F900" s="41">
        <v>147.5</v>
      </c>
      <c r="G900" s="41">
        <v>149.9</v>
      </c>
      <c r="H900" s="8">
        <v>99512</v>
      </c>
      <c r="I900" s="8">
        <v>112000</v>
      </c>
      <c r="J900" s="38">
        <v>76100</v>
      </c>
      <c r="K900" s="36"/>
      <c r="L900" s="8"/>
      <c r="M900" s="8">
        <f>H900/(F900*0.75)</f>
        <v>899.54350282485871</v>
      </c>
      <c r="N900" s="8">
        <f>I900/(F900*0.75)</f>
        <v>1012.4293785310734</v>
      </c>
      <c r="O900" s="8">
        <f>J900/(F900*0.75)</f>
        <v>687.90960451977401</v>
      </c>
      <c r="P900" s="8">
        <f>K900/(F900*0.75)</f>
        <v>0</v>
      </c>
      <c r="Q900" s="8">
        <f>L900/(F900*0.75)</f>
        <v>0</v>
      </c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</row>
    <row r="901" spans="1:35" ht="18.95" customHeight="1">
      <c r="A901" s="2"/>
      <c r="B901" s="2"/>
      <c r="C901" s="14"/>
      <c r="D901" s="15"/>
      <c r="E901" s="6"/>
      <c r="F901" s="16"/>
      <c r="G901" s="16"/>
      <c r="H901" s="42"/>
      <c r="I901" s="8"/>
      <c r="J901" s="2"/>
      <c r="K901" s="18"/>
      <c r="L901" s="39"/>
      <c r="M901" s="8"/>
      <c r="N901" s="8"/>
      <c r="O901" s="8"/>
      <c r="P901" s="8"/>
      <c r="Q901" s="8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</row>
    <row r="902" spans="1:35" ht="15" customHeight="1">
      <c r="A902" s="8"/>
      <c r="B902" s="26"/>
      <c r="C902" s="27"/>
      <c r="D902" s="26"/>
      <c r="E902" s="27"/>
      <c r="F902" s="28">
        <f t="shared" ref="F902:Q902" si="0">SUM(F5:F900)</f>
        <v>53267.599999999955</v>
      </c>
      <c r="G902" s="28">
        <f t="shared" si="0"/>
        <v>53243.89999999998</v>
      </c>
      <c r="H902" s="28">
        <f t="shared" si="0"/>
        <v>28512617</v>
      </c>
      <c r="I902" s="28">
        <f t="shared" si="0"/>
        <v>31151094</v>
      </c>
      <c r="J902" s="28">
        <f t="shared" si="0"/>
        <v>40717421</v>
      </c>
      <c r="K902" s="28">
        <f t="shared" si="0"/>
        <v>21946694</v>
      </c>
      <c r="L902" s="28">
        <f t="shared" si="0"/>
        <v>17769495</v>
      </c>
      <c r="M902" s="28">
        <f t="shared" si="0"/>
        <v>529791.24906610476</v>
      </c>
      <c r="N902" s="28">
        <f t="shared" si="0"/>
        <v>607982.60855248524</v>
      </c>
      <c r="O902" s="28">
        <f t="shared" si="0"/>
        <v>815760.99467910198</v>
      </c>
      <c r="P902" s="28">
        <f t="shared" si="0"/>
        <v>466947.52714016801</v>
      </c>
      <c r="Q902" s="28" t="e">
        <f t="shared" si="0"/>
        <v>#REF!</v>
      </c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</row>
    <row r="903" spans="1:35" ht="15" customHeight="1">
      <c r="A903" s="2"/>
      <c r="B903" s="30"/>
      <c r="C903" s="29"/>
      <c r="D903" s="31"/>
      <c r="E903" s="29"/>
      <c r="F903" s="30"/>
      <c r="G903" s="30"/>
      <c r="H903" s="8"/>
      <c r="I903" s="8"/>
      <c r="J903" s="26"/>
      <c r="K903" s="26"/>
      <c r="L903" s="30"/>
      <c r="M903" s="8"/>
      <c r="N903" s="26"/>
      <c r="O903" s="26"/>
      <c r="P903" s="26"/>
      <c r="Q903" s="26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</row>
    <row r="904" spans="1:35" ht="15" customHeight="1">
      <c r="A904" s="2"/>
      <c r="B904" s="30"/>
      <c r="C904" s="29"/>
      <c r="D904" s="30"/>
      <c r="E904" s="29"/>
      <c r="F904" s="30"/>
      <c r="G904" s="30"/>
      <c r="H904" s="8"/>
      <c r="I904" s="8"/>
      <c r="J904" s="26"/>
      <c r="K904" s="30"/>
      <c r="L904" s="30"/>
      <c r="M904" s="8"/>
      <c r="N904" s="30"/>
      <c r="O904" s="30"/>
      <c r="P904" s="30"/>
      <c r="Q904" s="30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</row>
    <row r="905" spans="1:35" ht="15" customHeight="1">
      <c r="A905" s="2"/>
      <c r="B905" s="30"/>
      <c r="C905" s="29"/>
      <c r="D905" s="31"/>
      <c r="E905" s="29"/>
      <c r="F905" s="30"/>
      <c r="G905" s="32">
        <v>41649.599999999999</v>
      </c>
      <c r="H905" s="8"/>
      <c r="I905" s="8"/>
      <c r="J905" s="26">
        <f>AVERAGE(I902:L902)</f>
        <v>27896176</v>
      </c>
      <c r="K905" s="30"/>
      <c r="L905" s="30"/>
      <c r="M905" s="2"/>
      <c r="N905" s="26"/>
      <c r="O905" s="26"/>
      <c r="P905" s="26"/>
      <c r="Q905" s="26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</row>
    <row r="906" spans="1:35" ht="15" customHeight="1">
      <c r="A906" s="2"/>
      <c r="B906" s="30"/>
      <c r="C906" s="29"/>
      <c r="D906" s="31"/>
      <c r="E906" s="29"/>
      <c r="F906" s="30"/>
      <c r="G906" s="32"/>
      <c r="H906" s="8"/>
      <c r="I906" s="8"/>
      <c r="J906" s="26"/>
      <c r="K906" s="30"/>
      <c r="L906" s="30"/>
      <c r="M906" s="2"/>
      <c r="N906" s="26"/>
      <c r="O906" s="26"/>
      <c r="P906" s="26"/>
      <c r="Q906" s="26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</row>
    <row r="907" spans="1:35" ht="15" customHeight="1">
      <c r="A907" s="2"/>
      <c r="B907" s="30"/>
      <c r="C907" s="29"/>
      <c r="D907" s="31"/>
      <c r="E907" s="29"/>
      <c r="F907" s="30"/>
      <c r="G907" s="30"/>
      <c r="H907" s="8"/>
      <c r="I907" s="8"/>
      <c r="J907" s="26"/>
      <c r="K907" s="30"/>
      <c r="L907" s="30"/>
      <c r="M907" s="8"/>
      <c r="N907" s="26"/>
      <c r="O907" s="26"/>
      <c r="P907" s="26"/>
      <c r="Q907" s="26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</row>
    <row r="908" spans="1:35" ht="15" customHeight="1">
      <c r="A908" s="2"/>
      <c r="B908" s="30"/>
      <c r="C908" s="29"/>
      <c r="D908" s="30"/>
      <c r="E908" s="29"/>
      <c r="F908" s="30"/>
      <c r="G908" s="30"/>
      <c r="H908" s="8"/>
      <c r="I908" s="8"/>
      <c r="J908" s="26"/>
      <c r="K908" s="30"/>
      <c r="L908" s="30"/>
      <c r="M908" s="8"/>
      <c r="N908" s="30"/>
      <c r="O908" s="30"/>
      <c r="P908" s="30"/>
      <c r="Q908" s="30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</row>
    <row r="909" spans="1:35" ht="15" customHeight="1">
      <c r="A909" s="2"/>
      <c r="B909" s="30"/>
      <c r="C909" s="29"/>
      <c r="D909" s="31"/>
      <c r="E909" s="29"/>
      <c r="F909" s="30"/>
      <c r="G909" s="30"/>
      <c r="H909" s="8"/>
      <c r="I909" s="8"/>
      <c r="J909" s="26"/>
      <c r="K909" s="30"/>
      <c r="L909" s="30"/>
      <c r="M909" s="2"/>
      <c r="N909" s="26"/>
      <c r="O909" s="26"/>
      <c r="P909" s="26"/>
      <c r="Q909" s="26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</row>
    <row r="910" spans="1:35" ht="15" customHeight="1">
      <c r="A910" s="2">
        <v>69001</v>
      </c>
      <c r="B910" s="30">
        <v>2310122002</v>
      </c>
      <c r="C910" s="4">
        <v>32</v>
      </c>
      <c r="D910" s="15"/>
      <c r="E910" s="6">
        <v>4</v>
      </c>
      <c r="F910" s="20">
        <v>184.5</v>
      </c>
      <c r="G910" s="22">
        <v>250</v>
      </c>
      <c r="H910" s="8">
        <v>37096</v>
      </c>
      <c r="I910" s="8">
        <v>41400</v>
      </c>
      <c r="J910" s="2">
        <v>40600</v>
      </c>
      <c r="K910" s="18">
        <v>45400</v>
      </c>
      <c r="L910" s="19"/>
      <c r="M910" s="8">
        <f>H910/(F910*0.75)</f>
        <v>268.08310749774165</v>
      </c>
      <c r="N910" s="8">
        <f>I910/(F910*0.75)</f>
        <v>299.1869918699187</v>
      </c>
      <c r="O910" s="8">
        <f>J910/(F910*0.75)</f>
        <v>293.40560072267391</v>
      </c>
      <c r="P910" s="8">
        <f>K910/(F910*0.75)</f>
        <v>328.09394760614271</v>
      </c>
      <c r="Q910" s="8">
        <f>L910/(F910*0.75)</f>
        <v>0</v>
      </c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</row>
    <row r="911" spans="1:35" ht="15" customHeight="1">
      <c r="A911" s="2"/>
      <c r="B911" s="2"/>
      <c r="C911" s="4"/>
      <c r="D911" s="5"/>
      <c r="E911" s="6"/>
      <c r="F911" s="2"/>
      <c r="G911" s="2"/>
      <c r="H911" s="8"/>
      <c r="I911" s="8"/>
      <c r="J911" s="2"/>
      <c r="K911" s="2"/>
      <c r="L911" s="2"/>
      <c r="M911" s="8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</row>
    <row r="912" spans="1:35" ht="15" customHeight="1">
      <c r="A912" s="2"/>
      <c r="B912" s="2"/>
      <c r="C912" s="4"/>
      <c r="D912" s="5"/>
      <c r="E912" s="6"/>
      <c r="F912" s="2"/>
      <c r="G912" s="2"/>
      <c r="H912" s="8"/>
      <c r="I912" s="8"/>
      <c r="J912" s="2"/>
      <c r="K912" s="8"/>
      <c r="L912" s="2"/>
      <c r="M912" s="8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</row>
    <row r="913" spans="1:35" ht="15" customHeight="1">
      <c r="A913" s="2"/>
      <c r="B913" s="2"/>
      <c r="C913" s="4"/>
      <c r="D913" s="15"/>
      <c r="E913" s="6"/>
      <c r="F913" s="2"/>
      <c r="G913" s="2"/>
      <c r="H913" s="8"/>
      <c r="I913" s="8"/>
      <c r="J913" s="8"/>
      <c r="K913" s="8"/>
      <c r="L913" s="2"/>
      <c r="M913" s="8"/>
      <c r="N913" s="8"/>
      <c r="O913" s="8"/>
      <c r="P913" s="8"/>
      <c r="Q913" s="8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</row>
    <row r="914" spans="1:35" ht="15" customHeight="1">
      <c r="A914" s="2"/>
      <c r="B914" s="2"/>
      <c r="C914" s="4"/>
      <c r="D914" s="5"/>
      <c r="E914" s="6"/>
      <c r="F914" s="2"/>
      <c r="G914" s="2"/>
      <c r="H914" s="8"/>
      <c r="I914" s="8"/>
      <c r="J914" s="8"/>
      <c r="K914" s="8"/>
      <c r="L914" s="2"/>
      <c r="M914" s="8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</row>
    <row r="915" spans="1:35" ht="15" customHeight="1">
      <c r="A915" s="2"/>
      <c r="B915" s="2"/>
      <c r="C915" s="4"/>
      <c r="D915" s="5"/>
      <c r="E915" s="6"/>
      <c r="F915" s="2"/>
      <c r="G915" s="2"/>
      <c r="H915" s="8"/>
      <c r="I915" s="8"/>
      <c r="J915" s="8"/>
      <c r="K915" s="8"/>
      <c r="L915" s="2"/>
      <c r="M915" s="2"/>
      <c r="N915" s="8"/>
      <c r="O915" s="8"/>
      <c r="P915" s="8"/>
      <c r="Q915" s="8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</row>
    <row r="916" spans="1:35" ht="15" customHeight="1"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</row>
    <row r="917" spans="1:35" ht="15" customHeight="1"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</row>
    <row r="918" spans="1:35" ht="15" customHeight="1"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</row>
    <row r="919" spans="1:35" ht="15" customHeight="1"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</row>
    <row r="920" spans="1:35" ht="15" customHeight="1"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</row>
    <row r="921" spans="1:35" ht="15" customHeight="1"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</row>
    <row r="922" spans="1:35" ht="15" customHeight="1"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</row>
    <row r="923" spans="1:35" ht="15" customHeight="1"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</row>
  </sheetData>
  <phoneticPr fontId="9" type="noConversion"/>
  <pageMargins left="0.55000000000000004" right="0.25" top="0.4" bottom="0.25" header="0" footer="0"/>
  <pageSetup paperSize="5" scale="3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showOutlineSymbols="0" zoomScaleNormal="100" workbookViewId="0">
      <selection activeCell="C12" sqref="C12"/>
    </sheetView>
  </sheetViews>
  <sheetFormatPr defaultColWidth="9.6640625" defaultRowHeight="15"/>
  <cols>
    <col min="1" max="16384" width="9.6640625" style="1"/>
  </cols>
  <sheetData>
    <row r="1" spans="1:8">
      <c r="A1" s="13" t="s">
        <v>11</v>
      </c>
      <c r="B1" s="2"/>
      <c r="C1" s="13" t="s">
        <v>25</v>
      </c>
      <c r="D1" s="2"/>
      <c r="E1" s="2"/>
      <c r="F1" s="13" t="s">
        <v>29</v>
      </c>
      <c r="G1" s="2"/>
    </row>
    <row r="2" spans="1:8">
      <c r="A2" s="2">
        <v>0.10390000000000001</v>
      </c>
      <c r="B2" s="2"/>
      <c r="C2" s="2">
        <v>6.9599999999999995E-2</v>
      </c>
      <c r="D2" s="2"/>
      <c r="E2" s="2"/>
      <c r="F2" s="2">
        <v>0</v>
      </c>
      <c r="G2" s="2"/>
    </row>
    <row r="3" spans="1:8">
      <c r="A3" s="2"/>
      <c r="B3" s="2"/>
      <c r="C3" s="2"/>
      <c r="D3" s="2"/>
      <c r="E3" s="2"/>
      <c r="F3" s="2"/>
      <c r="G3" s="2"/>
    </row>
    <row r="4" spans="1:8">
      <c r="A4" s="13" t="s">
        <v>12</v>
      </c>
      <c r="B4" s="9">
        <v>348.5</v>
      </c>
      <c r="C4" s="2">
        <v>348.5</v>
      </c>
      <c r="D4" s="13" t="s">
        <v>7</v>
      </c>
      <c r="E4" s="2"/>
      <c r="F4" s="2"/>
      <c r="G4" s="2"/>
    </row>
    <row r="5" spans="1:8">
      <c r="A5" s="13" t="s">
        <v>13</v>
      </c>
      <c r="B5" s="9">
        <v>676.5</v>
      </c>
      <c r="C5" s="2">
        <v>676.5</v>
      </c>
      <c r="D5" s="2"/>
      <c r="E5" s="13" t="s">
        <v>26</v>
      </c>
      <c r="F5" s="2">
        <v>32</v>
      </c>
      <c r="G5" s="9">
        <f>H5+(H5*$H$13)</f>
        <v>676.5</v>
      </c>
      <c r="H5" s="2">
        <v>676.5</v>
      </c>
    </row>
    <row r="6" spans="1:8">
      <c r="A6" s="13" t="s">
        <v>14</v>
      </c>
      <c r="B6" s="9">
        <f>C6+(C6*$C$18)</f>
        <v>750</v>
      </c>
      <c r="C6" s="2">
        <v>750</v>
      </c>
      <c r="D6" s="2">
        <v>32</v>
      </c>
      <c r="E6" s="13" t="s">
        <v>27</v>
      </c>
      <c r="F6" s="2">
        <v>75</v>
      </c>
      <c r="G6" s="9">
        <f>H6+(H6*$H$13)</f>
        <v>847.55</v>
      </c>
      <c r="H6" s="2">
        <v>847.55</v>
      </c>
    </row>
    <row r="7" spans="1:8">
      <c r="A7" s="2"/>
      <c r="B7" s="2"/>
      <c r="C7" s="2"/>
      <c r="D7" s="2">
        <v>75</v>
      </c>
      <c r="E7" s="13" t="s">
        <v>27</v>
      </c>
      <c r="F7" s="2">
        <v>150</v>
      </c>
      <c r="G7" s="9">
        <f>H7+(H7*$H$13)</f>
        <v>1017.8</v>
      </c>
      <c r="H7" s="2">
        <v>1017.8</v>
      </c>
    </row>
    <row r="8" spans="1:8">
      <c r="A8" s="13" t="s">
        <v>6</v>
      </c>
      <c r="B8" s="2"/>
      <c r="C8" s="2"/>
      <c r="D8" s="2">
        <v>150</v>
      </c>
      <c r="E8" s="13" t="s">
        <v>27</v>
      </c>
      <c r="F8" s="2">
        <v>300</v>
      </c>
      <c r="G8" s="9">
        <f>H8+(H8*$H$13)</f>
        <v>1355.2</v>
      </c>
      <c r="H8" s="2">
        <v>1355.2</v>
      </c>
    </row>
    <row r="9" spans="1:8">
      <c r="A9" s="13" t="s">
        <v>15</v>
      </c>
      <c r="B9" s="9">
        <v>84</v>
      </c>
      <c r="C9" s="2">
        <v>84</v>
      </c>
      <c r="D9" s="2"/>
      <c r="E9" s="2"/>
      <c r="F9" s="2"/>
      <c r="G9" s="2"/>
    </row>
    <row r="10" spans="1:8">
      <c r="A10" s="13" t="s">
        <v>16</v>
      </c>
      <c r="B10" s="9">
        <v>55.3</v>
      </c>
      <c r="C10" s="2">
        <v>55.3</v>
      </c>
      <c r="D10" s="2"/>
      <c r="E10" s="13" t="s">
        <v>28</v>
      </c>
      <c r="F10" s="2"/>
      <c r="G10" s="9">
        <f>H10+(H10*$H$13)</f>
        <v>348.5</v>
      </c>
      <c r="H10" s="2">
        <v>348.5</v>
      </c>
    </row>
    <row r="11" spans="1:8">
      <c r="A11" s="13" t="s">
        <v>17</v>
      </c>
      <c r="B11" s="9">
        <v>17.600000000000001</v>
      </c>
      <c r="C11" s="2">
        <v>17.600000000000001</v>
      </c>
      <c r="D11" s="2"/>
      <c r="E11" s="2"/>
      <c r="F11" s="2"/>
      <c r="G11" s="2"/>
    </row>
    <row r="12" spans="1:8">
      <c r="A12" s="13" t="s">
        <v>18</v>
      </c>
      <c r="B12" s="9">
        <v>17.600000000000001</v>
      </c>
      <c r="C12" s="2">
        <v>17.600000000000001</v>
      </c>
      <c r="D12" s="2"/>
      <c r="E12" s="2"/>
      <c r="F12" s="2"/>
      <c r="G12" s="2"/>
    </row>
    <row r="13" spans="1:8">
      <c r="A13" s="13" t="s">
        <v>19</v>
      </c>
      <c r="B13" s="9">
        <v>40</v>
      </c>
      <c r="C13" s="2">
        <v>40</v>
      </c>
      <c r="D13" s="2"/>
      <c r="E13" s="2"/>
      <c r="F13" s="13" t="s">
        <v>30</v>
      </c>
      <c r="G13" s="2"/>
      <c r="H13" s="33">
        <v>0</v>
      </c>
    </row>
    <row r="14" spans="1:8">
      <c r="A14" s="13" t="s">
        <v>20</v>
      </c>
      <c r="B14" s="9">
        <f t="shared" ref="B14:B15" si="0">C14+(C14*$C$19)</f>
        <v>23</v>
      </c>
      <c r="C14" s="2">
        <v>23</v>
      </c>
      <c r="D14" s="2"/>
      <c r="E14" s="2"/>
      <c r="F14" s="2"/>
      <c r="G14" s="2"/>
    </row>
    <row r="15" spans="1:8">
      <c r="A15" s="13" t="s">
        <v>21</v>
      </c>
      <c r="B15" s="9">
        <f t="shared" si="0"/>
        <v>86</v>
      </c>
      <c r="C15" s="2">
        <v>86</v>
      </c>
      <c r="D15" s="2"/>
      <c r="E15" s="2"/>
      <c r="F15" s="2"/>
      <c r="G15" s="2"/>
    </row>
    <row r="16" spans="1:8">
      <c r="A16" s="2" t="s">
        <v>22</v>
      </c>
      <c r="B16" s="9">
        <v>34.4</v>
      </c>
      <c r="C16" s="2">
        <v>34.4</v>
      </c>
      <c r="D16" s="2"/>
      <c r="E16" s="2"/>
      <c r="F16" s="2"/>
      <c r="G16" s="2"/>
    </row>
    <row r="18" spans="1:13">
      <c r="A18" s="13" t="s">
        <v>23</v>
      </c>
      <c r="B18" s="2"/>
      <c r="C18" s="33"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>
      <c r="A19" s="13" t="s">
        <v>24</v>
      </c>
      <c r="B19" s="2"/>
      <c r="C19" s="33">
        <v>0</v>
      </c>
      <c r="D19" s="2"/>
      <c r="E19" s="2"/>
      <c r="F19" s="2"/>
      <c r="G19" s="2"/>
      <c r="H19" s="2"/>
      <c r="I19" s="2"/>
      <c r="J19" s="2"/>
      <c r="K19" s="2"/>
      <c r="L19" s="2"/>
      <c r="M19" s="2"/>
    </row>
  </sheetData>
  <phoneticPr fontId="9" type="noConversion"/>
  <pageMargins left="0.55000000000000004" right="0.25" top="0.4" bottom="0.25" header="0" footer="0"/>
  <pageSetup paperSize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</vt:lpstr>
      <vt:lpstr>B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raynokes</dc:creator>
  <cp:lastModifiedBy>James Florke</cp:lastModifiedBy>
  <cp:lastPrinted>2014-12-18T22:13:08Z</cp:lastPrinted>
  <dcterms:created xsi:type="dcterms:W3CDTF">2011-03-03T21:50:19Z</dcterms:created>
  <dcterms:modified xsi:type="dcterms:W3CDTF">2015-01-23T20:43:39Z</dcterms:modified>
</cp:coreProperties>
</file>