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45" windowWidth="23070" windowHeight="781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5621" fullCalcOnLoad="1"/>
</workbook>
</file>

<file path=xl/calcChain.xml><?xml version="1.0" encoding="utf-8"?>
<calcChain xmlns="http://schemas.openxmlformats.org/spreadsheetml/2006/main">
  <c r="T79" i="1" l="1"/>
  <c r="U79" i="1"/>
  <c r="O79" i="1"/>
  <c r="P79" i="1"/>
  <c r="J79" i="1"/>
  <c r="K79" i="1"/>
  <c r="E79" i="1"/>
  <c r="F79" i="1"/>
  <c r="T78" i="1"/>
  <c r="T77" i="1"/>
  <c r="U78" i="1"/>
  <c r="O78" i="1"/>
  <c r="P78" i="1"/>
  <c r="J78" i="1"/>
  <c r="K78" i="1"/>
  <c r="E78" i="1"/>
  <c r="F78" i="1"/>
  <c r="U77" i="1"/>
  <c r="P77" i="1"/>
  <c r="K77" i="1"/>
  <c r="F77" i="1"/>
  <c r="O77" i="1"/>
  <c r="J77" i="1"/>
  <c r="E77" i="1"/>
  <c r="F76" i="1"/>
  <c r="T76" i="1"/>
  <c r="U76" i="1"/>
  <c r="O76" i="1"/>
  <c r="P76" i="1"/>
  <c r="J76" i="1"/>
  <c r="K76" i="1"/>
  <c r="E76" i="1"/>
  <c r="F75" i="1"/>
  <c r="U75" i="1"/>
  <c r="T75" i="1"/>
  <c r="O75" i="1"/>
  <c r="P75" i="1"/>
  <c r="J75" i="1"/>
  <c r="K75" i="1"/>
  <c r="E75" i="1"/>
  <c r="P74" i="1"/>
  <c r="Q74" i="1"/>
  <c r="U74" i="1"/>
  <c r="K74" i="1"/>
  <c r="F74" i="1"/>
  <c r="T74" i="1"/>
  <c r="O74" i="1"/>
  <c r="J74" i="1"/>
  <c r="E74" i="1"/>
  <c r="E5" i="1"/>
  <c r="F5" i="1"/>
  <c r="J5" i="1"/>
  <c r="K5" i="1"/>
  <c r="Q5" i="1"/>
  <c r="R5" i="1"/>
  <c r="S5" i="1"/>
  <c r="T5" i="1"/>
  <c r="A6" i="1"/>
  <c r="E6" i="1"/>
  <c r="F6" i="1"/>
  <c r="J6" i="1"/>
  <c r="K6" i="1"/>
  <c r="Q6" i="1"/>
  <c r="R6" i="1"/>
  <c r="S6" i="1"/>
  <c r="T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E7" i="1"/>
  <c r="F7" i="1"/>
  <c r="J7" i="1"/>
  <c r="K7" i="1"/>
  <c r="Q7" i="1"/>
  <c r="R7" i="1"/>
  <c r="S7" i="1"/>
  <c r="T7" i="1"/>
  <c r="E8" i="1"/>
  <c r="F8" i="1"/>
  <c r="J8" i="1"/>
  <c r="K8" i="1"/>
  <c r="Q8" i="1"/>
  <c r="U8" i="1"/>
  <c r="R8" i="1"/>
  <c r="S8" i="1"/>
  <c r="T8" i="1"/>
  <c r="E9" i="1"/>
  <c r="F9" i="1"/>
  <c r="J9" i="1"/>
  <c r="K9" i="1"/>
  <c r="Q9" i="1"/>
  <c r="U9" i="1"/>
  <c r="R9" i="1"/>
  <c r="S9" i="1"/>
  <c r="T9" i="1"/>
  <c r="E10" i="1"/>
  <c r="F10" i="1"/>
  <c r="J10" i="1"/>
  <c r="K10" i="1"/>
  <c r="Q10" i="1"/>
  <c r="R10" i="1"/>
  <c r="S10" i="1"/>
  <c r="U10" i="1"/>
  <c r="T10" i="1"/>
  <c r="E11" i="1"/>
  <c r="F11" i="1"/>
  <c r="J11" i="1"/>
  <c r="K11" i="1"/>
  <c r="Q11" i="1"/>
  <c r="R11" i="1"/>
  <c r="S11" i="1"/>
  <c r="T11" i="1"/>
  <c r="E12" i="1"/>
  <c r="F12" i="1"/>
  <c r="J12" i="1"/>
  <c r="K12" i="1"/>
  <c r="Q12" i="1"/>
  <c r="R12" i="1"/>
  <c r="T12" i="1"/>
  <c r="S12" i="1"/>
  <c r="E13" i="1"/>
  <c r="F13" i="1"/>
  <c r="J13" i="1"/>
  <c r="K13" i="1"/>
  <c r="Q13" i="1"/>
  <c r="U13" i="1"/>
  <c r="R13" i="1"/>
  <c r="S13" i="1"/>
  <c r="T13" i="1"/>
  <c r="E14" i="1"/>
  <c r="F14" i="1"/>
  <c r="J14" i="1"/>
  <c r="K14" i="1"/>
  <c r="Q14" i="1"/>
  <c r="R14" i="1"/>
  <c r="S14" i="1"/>
  <c r="T14" i="1"/>
  <c r="U14" i="1"/>
  <c r="E15" i="1"/>
  <c r="F15" i="1"/>
  <c r="J15" i="1"/>
  <c r="K15" i="1"/>
  <c r="Q15" i="1"/>
  <c r="R15" i="1"/>
  <c r="S15" i="1"/>
  <c r="U15" i="1"/>
  <c r="T15" i="1"/>
  <c r="E16" i="1"/>
  <c r="F16" i="1"/>
  <c r="J16" i="1"/>
  <c r="K16" i="1"/>
  <c r="Q16" i="1"/>
  <c r="R16" i="1"/>
  <c r="S16" i="1"/>
  <c r="T16" i="1"/>
  <c r="E17" i="1"/>
  <c r="F17" i="1"/>
  <c r="J17" i="1"/>
  <c r="K17" i="1"/>
  <c r="O17" i="1"/>
  <c r="P17" i="1"/>
  <c r="Q17" i="1"/>
  <c r="U17" i="1"/>
  <c r="R17" i="1"/>
  <c r="S17" i="1"/>
  <c r="T17" i="1"/>
  <c r="E18" i="1"/>
  <c r="F18" i="1"/>
  <c r="J18" i="1"/>
  <c r="K18" i="1"/>
  <c r="O18" i="1"/>
  <c r="P18" i="1"/>
  <c r="Q18" i="1"/>
  <c r="R18" i="1"/>
  <c r="T18" i="1"/>
  <c r="S18" i="1"/>
  <c r="E19" i="1"/>
  <c r="F19" i="1"/>
  <c r="J19" i="1"/>
  <c r="K19" i="1"/>
  <c r="O19" i="1"/>
  <c r="P19" i="1"/>
  <c r="Q19" i="1"/>
  <c r="R19" i="1"/>
  <c r="S19" i="1"/>
  <c r="U19" i="1"/>
  <c r="T19" i="1"/>
  <c r="E20" i="1"/>
  <c r="F20" i="1"/>
  <c r="J20" i="1"/>
  <c r="K20" i="1"/>
  <c r="O20" i="1"/>
  <c r="P20" i="1"/>
  <c r="Q20" i="1"/>
  <c r="U20" i="1"/>
  <c r="R20" i="1"/>
  <c r="S20" i="1"/>
  <c r="T20" i="1"/>
  <c r="E21" i="1"/>
  <c r="F21" i="1"/>
  <c r="J21" i="1"/>
  <c r="K21" i="1"/>
  <c r="O21" i="1"/>
  <c r="P21" i="1"/>
  <c r="Q21" i="1"/>
  <c r="R21" i="1"/>
  <c r="S21" i="1"/>
  <c r="T21" i="1"/>
  <c r="E22" i="1"/>
  <c r="F22" i="1"/>
  <c r="J22" i="1"/>
  <c r="K22" i="1"/>
  <c r="O22" i="1"/>
  <c r="P22" i="1"/>
  <c r="Q22" i="1"/>
  <c r="R22" i="1"/>
  <c r="S22" i="1"/>
  <c r="U22" i="1"/>
  <c r="T22" i="1"/>
  <c r="E23" i="1"/>
  <c r="F23" i="1"/>
  <c r="J23" i="1"/>
  <c r="K23" i="1"/>
  <c r="O23" i="1"/>
  <c r="P23" i="1"/>
  <c r="Q23" i="1"/>
  <c r="R23" i="1"/>
  <c r="S23" i="1"/>
  <c r="T23" i="1"/>
  <c r="E24" i="1"/>
  <c r="F24" i="1"/>
  <c r="J24" i="1"/>
  <c r="K24" i="1"/>
  <c r="O24" i="1"/>
  <c r="P24" i="1"/>
  <c r="Q24" i="1"/>
  <c r="R24" i="1"/>
  <c r="S24" i="1"/>
  <c r="T24" i="1"/>
  <c r="E25" i="1"/>
  <c r="F25" i="1"/>
  <c r="J25" i="1"/>
  <c r="K25" i="1"/>
  <c r="O25" i="1"/>
  <c r="P25" i="1"/>
  <c r="Q25" i="1"/>
  <c r="R25" i="1"/>
  <c r="S25" i="1"/>
  <c r="T25" i="1"/>
  <c r="U25" i="1"/>
  <c r="E26" i="1"/>
  <c r="F26" i="1"/>
  <c r="J26" i="1"/>
  <c r="K26" i="1"/>
  <c r="O26" i="1"/>
  <c r="P26" i="1"/>
  <c r="Q26" i="1"/>
  <c r="U26" i="1"/>
  <c r="R26" i="1"/>
  <c r="S26" i="1"/>
  <c r="T26" i="1"/>
  <c r="E27" i="1"/>
  <c r="F27" i="1"/>
  <c r="J27" i="1"/>
  <c r="K27" i="1"/>
  <c r="O27" i="1"/>
  <c r="P27" i="1"/>
  <c r="Q27" i="1"/>
  <c r="R27" i="1"/>
  <c r="S27" i="1"/>
  <c r="U27" i="1"/>
  <c r="T27" i="1"/>
  <c r="E28" i="1"/>
  <c r="F28" i="1"/>
  <c r="J28" i="1"/>
  <c r="K28" i="1"/>
  <c r="O28" i="1"/>
  <c r="P28" i="1"/>
  <c r="Q28" i="1"/>
  <c r="U28" i="1"/>
  <c r="R28" i="1"/>
  <c r="S28" i="1"/>
  <c r="T28" i="1"/>
  <c r="E29" i="1"/>
  <c r="F29" i="1"/>
  <c r="J29" i="1"/>
  <c r="K29" i="1"/>
  <c r="O29" i="1"/>
  <c r="P29" i="1"/>
  <c r="Q29" i="1"/>
  <c r="R29" i="1"/>
  <c r="S29" i="1"/>
  <c r="T29" i="1"/>
  <c r="E30" i="1"/>
  <c r="F30" i="1"/>
  <c r="J30" i="1"/>
  <c r="K30" i="1"/>
  <c r="O30" i="1"/>
  <c r="P30" i="1"/>
  <c r="Q30" i="1"/>
  <c r="R30" i="1"/>
  <c r="S30" i="1"/>
  <c r="T30" i="1"/>
  <c r="E31" i="1"/>
  <c r="F31" i="1"/>
  <c r="J31" i="1"/>
  <c r="K31" i="1"/>
  <c r="O31" i="1"/>
  <c r="P31" i="1"/>
  <c r="Q31" i="1"/>
  <c r="R31" i="1"/>
  <c r="T31" i="1"/>
  <c r="S31" i="1"/>
  <c r="U31" i="1"/>
  <c r="E32" i="1"/>
  <c r="F32" i="1"/>
  <c r="J32" i="1"/>
  <c r="K32" i="1"/>
  <c r="O32" i="1"/>
  <c r="P32" i="1"/>
  <c r="Q32" i="1"/>
  <c r="R32" i="1"/>
  <c r="S32" i="1"/>
  <c r="T32" i="1"/>
  <c r="E33" i="1"/>
  <c r="F33" i="1"/>
  <c r="J33" i="1"/>
  <c r="K33" i="1"/>
  <c r="O33" i="1"/>
  <c r="P33" i="1"/>
  <c r="Q33" i="1"/>
  <c r="U33" i="1"/>
  <c r="R33" i="1"/>
  <c r="S33" i="1"/>
  <c r="T33" i="1"/>
  <c r="E34" i="1"/>
  <c r="F34" i="1"/>
  <c r="J34" i="1"/>
  <c r="K34" i="1"/>
  <c r="O34" i="1"/>
  <c r="P34" i="1"/>
  <c r="Q34" i="1"/>
  <c r="R34" i="1"/>
  <c r="T34" i="1"/>
  <c r="S34" i="1"/>
  <c r="E35" i="1"/>
  <c r="F35" i="1"/>
  <c r="J35" i="1"/>
  <c r="K35" i="1"/>
  <c r="O35" i="1"/>
  <c r="P35" i="1"/>
  <c r="Q35" i="1"/>
  <c r="R35" i="1"/>
  <c r="S35" i="1"/>
  <c r="U35" i="1"/>
  <c r="T35" i="1"/>
  <c r="E36" i="1"/>
  <c r="F36" i="1"/>
  <c r="J36" i="1"/>
  <c r="K36" i="1"/>
  <c r="O36" i="1"/>
  <c r="P36" i="1"/>
  <c r="Q36" i="1"/>
  <c r="U36" i="1"/>
  <c r="R36" i="1"/>
  <c r="S36" i="1"/>
  <c r="T36" i="1"/>
  <c r="E37" i="1"/>
  <c r="F37" i="1"/>
  <c r="J37" i="1"/>
  <c r="K37" i="1"/>
  <c r="O37" i="1"/>
  <c r="P37" i="1"/>
  <c r="Q37" i="1"/>
  <c r="R37" i="1"/>
  <c r="S37" i="1"/>
  <c r="T37" i="1"/>
  <c r="E38" i="1"/>
  <c r="F38" i="1"/>
  <c r="J38" i="1"/>
  <c r="K38" i="1"/>
  <c r="O38" i="1"/>
  <c r="P38" i="1"/>
  <c r="Q38" i="1"/>
  <c r="R38" i="1"/>
  <c r="S38" i="1"/>
  <c r="U38" i="1"/>
  <c r="T38" i="1"/>
  <c r="E39" i="1"/>
  <c r="F39" i="1"/>
  <c r="J39" i="1"/>
  <c r="K39" i="1"/>
  <c r="O39" i="1"/>
  <c r="P39" i="1"/>
  <c r="Q39" i="1"/>
  <c r="R39" i="1"/>
  <c r="S39" i="1"/>
  <c r="T39" i="1"/>
  <c r="E40" i="1"/>
  <c r="F40" i="1"/>
  <c r="J40" i="1"/>
  <c r="K40" i="1"/>
  <c r="O40" i="1"/>
  <c r="P40" i="1"/>
  <c r="Q40" i="1"/>
  <c r="R40" i="1"/>
  <c r="S40" i="1"/>
  <c r="T40" i="1"/>
  <c r="E41" i="1"/>
  <c r="F41" i="1"/>
  <c r="J41" i="1"/>
  <c r="K41" i="1"/>
  <c r="O41" i="1"/>
  <c r="P41" i="1"/>
  <c r="Q41" i="1"/>
  <c r="R41" i="1"/>
  <c r="S41" i="1"/>
  <c r="T41" i="1"/>
  <c r="U41" i="1"/>
  <c r="E42" i="1"/>
  <c r="F42" i="1"/>
  <c r="J42" i="1"/>
  <c r="K42" i="1"/>
  <c r="O42" i="1"/>
  <c r="P42" i="1"/>
  <c r="Q42" i="1"/>
  <c r="U42" i="1"/>
  <c r="R42" i="1"/>
  <c r="S42" i="1"/>
  <c r="T42" i="1"/>
  <c r="E43" i="1"/>
  <c r="F43" i="1"/>
  <c r="J43" i="1"/>
  <c r="K43" i="1"/>
  <c r="O43" i="1"/>
  <c r="P43" i="1"/>
  <c r="Q43" i="1"/>
  <c r="R43" i="1"/>
  <c r="S43" i="1"/>
  <c r="U43" i="1"/>
  <c r="T43" i="1"/>
  <c r="E44" i="1"/>
  <c r="F44" i="1"/>
  <c r="J44" i="1"/>
  <c r="K44" i="1"/>
  <c r="O44" i="1"/>
  <c r="P44" i="1"/>
  <c r="Q44" i="1"/>
  <c r="U44" i="1"/>
  <c r="R44" i="1"/>
  <c r="S44" i="1"/>
  <c r="T44" i="1"/>
  <c r="E45" i="1"/>
  <c r="F45" i="1"/>
  <c r="J45" i="1"/>
  <c r="K45" i="1"/>
  <c r="O45" i="1"/>
  <c r="P45" i="1"/>
  <c r="Q45" i="1"/>
  <c r="R45" i="1"/>
  <c r="S45" i="1"/>
  <c r="T45" i="1"/>
  <c r="E46" i="1"/>
  <c r="F46" i="1"/>
  <c r="J46" i="1"/>
  <c r="K46" i="1"/>
  <c r="O46" i="1"/>
  <c r="P46" i="1"/>
  <c r="Q46" i="1"/>
  <c r="R46" i="1"/>
  <c r="S46" i="1"/>
  <c r="T46" i="1"/>
  <c r="E47" i="1"/>
  <c r="F47" i="1"/>
  <c r="J47" i="1"/>
  <c r="K47" i="1"/>
  <c r="O47" i="1"/>
  <c r="P47" i="1"/>
  <c r="Q47" i="1"/>
  <c r="R47" i="1"/>
  <c r="T47" i="1"/>
  <c r="S47" i="1"/>
  <c r="U47" i="1"/>
  <c r="E48" i="1"/>
  <c r="F48" i="1"/>
  <c r="J48" i="1"/>
  <c r="K48" i="1"/>
  <c r="O48" i="1"/>
  <c r="P48" i="1"/>
  <c r="Q48" i="1"/>
  <c r="R48" i="1"/>
  <c r="S48" i="1"/>
  <c r="T48" i="1"/>
  <c r="E49" i="1"/>
  <c r="F49" i="1"/>
  <c r="J49" i="1"/>
  <c r="K49" i="1"/>
  <c r="O49" i="1"/>
  <c r="P49" i="1"/>
  <c r="Q49" i="1"/>
  <c r="U49" i="1"/>
  <c r="R49" i="1"/>
  <c r="S49" i="1"/>
  <c r="T49" i="1"/>
  <c r="E50" i="1"/>
  <c r="F50" i="1"/>
  <c r="J50" i="1"/>
  <c r="K50" i="1"/>
  <c r="O50" i="1"/>
  <c r="P50" i="1"/>
  <c r="Q50" i="1"/>
  <c r="R50" i="1"/>
  <c r="T50" i="1"/>
  <c r="S50" i="1"/>
  <c r="E51" i="1"/>
  <c r="F51" i="1"/>
  <c r="J51" i="1"/>
  <c r="K51" i="1"/>
  <c r="O51" i="1"/>
  <c r="P51" i="1"/>
  <c r="Q51" i="1"/>
  <c r="R51" i="1"/>
  <c r="S51" i="1"/>
  <c r="U51" i="1"/>
  <c r="T51" i="1"/>
  <c r="E52" i="1"/>
  <c r="F52" i="1"/>
  <c r="J52" i="1"/>
  <c r="K52" i="1"/>
  <c r="O52" i="1"/>
  <c r="P52" i="1"/>
  <c r="Q52" i="1"/>
  <c r="U52" i="1"/>
  <c r="R52" i="1"/>
  <c r="S52" i="1"/>
  <c r="T52" i="1"/>
  <c r="E53" i="1"/>
  <c r="F53" i="1"/>
  <c r="J53" i="1"/>
  <c r="K53" i="1"/>
  <c r="O53" i="1"/>
  <c r="P53" i="1"/>
  <c r="Q53" i="1"/>
  <c r="R53" i="1"/>
  <c r="S53" i="1"/>
  <c r="T53" i="1"/>
  <c r="E54" i="1"/>
  <c r="F54" i="1"/>
  <c r="J54" i="1"/>
  <c r="K54" i="1"/>
  <c r="O54" i="1"/>
  <c r="P54" i="1"/>
  <c r="T54" i="1"/>
  <c r="U54" i="1"/>
  <c r="A55" i="1"/>
  <c r="A56" i="1"/>
  <c r="A57" i="1"/>
  <c r="A58" i="1"/>
  <c r="A59" i="1"/>
  <c r="A60" i="1"/>
  <c r="A61" i="1"/>
  <c r="A62" i="1"/>
  <c r="A63" i="1"/>
  <c r="A64" i="1"/>
  <c r="E55" i="1"/>
  <c r="F55" i="1"/>
  <c r="J55" i="1"/>
  <c r="K55" i="1"/>
  <c r="O55" i="1"/>
  <c r="P55" i="1"/>
  <c r="T55" i="1"/>
  <c r="U55" i="1"/>
  <c r="E56" i="1"/>
  <c r="F56" i="1"/>
  <c r="J56" i="1"/>
  <c r="K56" i="1"/>
  <c r="O56" i="1"/>
  <c r="P56" i="1"/>
  <c r="T56" i="1"/>
  <c r="U56" i="1"/>
  <c r="E57" i="1"/>
  <c r="F57" i="1"/>
  <c r="J57" i="1"/>
  <c r="K57" i="1"/>
  <c r="O57" i="1"/>
  <c r="P57" i="1"/>
  <c r="T57" i="1"/>
  <c r="U57" i="1"/>
  <c r="E58" i="1"/>
  <c r="F58" i="1"/>
  <c r="J58" i="1"/>
  <c r="K58" i="1"/>
  <c r="O58" i="1"/>
  <c r="P58" i="1"/>
  <c r="T58" i="1"/>
  <c r="U58" i="1"/>
  <c r="E59" i="1"/>
  <c r="F59" i="1"/>
  <c r="J59" i="1"/>
  <c r="K59" i="1"/>
  <c r="O59" i="1"/>
  <c r="P59" i="1"/>
  <c r="T59" i="1"/>
  <c r="U59" i="1"/>
  <c r="E60" i="1"/>
  <c r="F60" i="1"/>
  <c r="J60" i="1"/>
  <c r="K60" i="1"/>
  <c r="O60" i="1"/>
  <c r="P60" i="1"/>
  <c r="T60" i="1"/>
  <c r="U60" i="1"/>
  <c r="E61" i="1"/>
  <c r="F61" i="1"/>
  <c r="J61" i="1"/>
  <c r="K61" i="1"/>
  <c r="O61" i="1"/>
  <c r="P61" i="1"/>
  <c r="T61" i="1"/>
  <c r="U61" i="1"/>
  <c r="E62" i="1"/>
  <c r="F62" i="1"/>
  <c r="J62" i="1"/>
  <c r="K62" i="1"/>
  <c r="O62" i="1"/>
  <c r="P62" i="1"/>
  <c r="T62" i="1"/>
  <c r="U62" i="1"/>
  <c r="Y62" i="1"/>
  <c r="E63" i="1"/>
  <c r="F63" i="1"/>
  <c r="J63" i="1"/>
  <c r="K63" i="1"/>
  <c r="O63" i="1"/>
  <c r="P63" i="1"/>
  <c r="R63" i="1"/>
  <c r="T63" i="1"/>
  <c r="U63" i="1"/>
  <c r="Y63" i="1"/>
  <c r="E64" i="1"/>
  <c r="F64" i="1"/>
  <c r="J64" i="1"/>
  <c r="K64" i="1"/>
  <c r="O64" i="1"/>
  <c r="P64" i="1"/>
  <c r="R64" i="1"/>
  <c r="T64" i="1"/>
  <c r="U64" i="1"/>
  <c r="E67" i="1"/>
  <c r="F67" i="1"/>
  <c r="J67" i="1"/>
  <c r="K67" i="1"/>
  <c r="O67" i="1"/>
  <c r="P67" i="1"/>
  <c r="R67" i="1"/>
  <c r="T67" i="1"/>
  <c r="U67" i="1"/>
  <c r="E68" i="1"/>
  <c r="F68" i="1"/>
  <c r="J68" i="1"/>
  <c r="K68" i="1"/>
  <c r="O68" i="1"/>
  <c r="P68" i="1"/>
  <c r="T68" i="1"/>
  <c r="U68" i="1"/>
  <c r="E69" i="1"/>
  <c r="F69" i="1"/>
  <c r="J69" i="1"/>
  <c r="K69" i="1"/>
  <c r="O69" i="1"/>
  <c r="P69" i="1"/>
  <c r="T69" i="1"/>
  <c r="U69" i="1"/>
  <c r="E70" i="1"/>
  <c r="F70" i="1"/>
  <c r="J70" i="1"/>
  <c r="K70" i="1"/>
  <c r="O70" i="1"/>
  <c r="P70" i="1"/>
  <c r="T70" i="1"/>
  <c r="U70" i="1"/>
  <c r="E71" i="1"/>
  <c r="F71" i="1"/>
  <c r="J71" i="1"/>
  <c r="K71" i="1"/>
  <c r="O71" i="1"/>
  <c r="P71" i="1"/>
  <c r="T71" i="1"/>
  <c r="U71" i="1"/>
  <c r="E72" i="1"/>
  <c r="F72" i="1"/>
  <c r="J72" i="1"/>
  <c r="K72" i="1"/>
  <c r="O72" i="1"/>
  <c r="P72" i="1"/>
  <c r="T72" i="1"/>
  <c r="U72" i="1"/>
  <c r="E73" i="1"/>
  <c r="F73" i="1"/>
  <c r="J73" i="1"/>
  <c r="K73" i="1"/>
  <c r="O73" i="1"/>
  <c r="P73" i="1"/>
  <c r="T73" i="1"/>
  <c r="U73" i="1"/>
  <c r="U50" i="1"/>
  <c r="U48" i="1"/>
  <c r="U46" i="1"/>
  <c r="U40" i="1"/>
  <c r="U34" i="1"/>
  <c r="U32" i="1"/>
  <c r="U30" i="1"/>
  <c r="U24" i="1"/>
  <c r="U18" i="1"/>
  <c r="U16" i="1"/>
  <c r="U12" i="1"/>
  <c r="U53" i="1"/>
  <c r="U37" i="1"/>
  <c r="U21" i="1"/>
  <c r="U11" i="1"/>
  <c r="U5" i="1"/>
  <c r="U39" i="1"/>
  <c r="U23" i="1"/>
  <c r="U7" i="1"/>
  <c r="U6" i="1"/>
  <c r="U45" i="1"/>
  <c r="U29" i="1"/>
</calcChain>
</file>

<file path=xl/sharedStrings.xml><?xml version="1.0" encoding="utf-8"?>
<sst xmlns="http://schemas.openxmlformats.org/spreadsheetml/2006/main" count="46" uniqueCount="29">
  <si>
    <t>Phelps</t>
  </si>
  <si>
    <t>E65</t>
  </si>
  <si>
    <t>E67</t>
  </si>
  <si>
    <t>Total</t>
  </si>
  <si>
    <t>User</t>
  </si>
  <si>
    <t>Annual</t>
  </si>
  <si>
    <t>6 mo</t>
  </si>
  <si>
    <t>Year</t>
  </si>
  <si>
    <t>Acres</t>
  </si>
  <si>
    <t>Div.</t>
  </si>
  <si>
    <t>Del.</t>
  </si>
  <si>
    <t>Eff</t>
  </si>
  <si>
    <t>Del.Ac.</t>
  </si>
  <si>
    <t>Days</t>
  </si>
  <si>
    <t>Rainfall</t>
  </si>
  <si>
    <t>NA</t>
  </si>
  <si>
    <t>IRRIGATION DELIVERY SUMMARY BY YEAR</t>
  </si>
  <si>
    <t>Holdrege Office</t>
  </si>
  <si>
    <t>Rain Gauge</t>
  </si>
  <si>
    <t xml:space="preserve">17,600 </t>
  </si>
  <si>
    <t>20,358</t>
  </si>
  <si>
    <r>
      <t>Div.</t>
    </r>
    <r>
      <rPr>
        <b/>
        <vertAlign val="superscript"/>
        <sz val="8"/>
        <rFont val="Arial"/>
        <family val="2"/>
      </rPr>
      <t>1</t>
    </r>
  </si>
  <si>
    <r>
      <t>2005</t>
    </r>
    <r>
      <rPr>
        <vertAlign val="superscript"/>
        <sz val="7.5"/>
        <rFont val="Arial"/>
        <family val="2"/>
      </rPr>
      <t>2</t>
    </r>
    <r>
      <rPr>
        <sz val="7.5"/>
        <rFont val="Arial"/>
        <family val="2"/>
      </rPr>
      <t xml:space="preserve"> </t>
    </r>
  </si>
  <si>
    <r>
      <t>2006</t>
    </r>
    <r>
      <rPr>
        <vertAlign val="superscript"/>
        <sz val="7.5"/>
        <rFont val="Arial"/>
        <family val="2"/>
      </rPr>
      <t>2</t>
    </r>
    <r>
      <rPr>
        <sz val="7.5"/>
        <rFont val="Arial"/>
        <family val="2"/>
      </rPr>
      <t xml:space="preserve"> </t>
    </r>
  </si>
  <si>
    <r>
      <t>2007</t>
    </r>
    <r>
      <rPr>
        <vertAlign val="superscript"/>
        <sz val="7.5"/>
        <rFont val="Arial"/>
        <family val="2"/>
      </rPr>
      <t>2</t>
    </r>
    <r>
      <rPr>
        <sz val="7.5"/>
        <rFont val="Arial"/>
        <family val="2"/>
      </rPr>
      <t xml:space="preserve"> </t>
    </r>
  </si>
  <si>
    <r>
      <t>2008</t>
    </r>
    <r>
      <rPr>
        <vertAlign val="superscript"/>
        <sz val="7.5"/>
        <rFont val="Arial"/>
        <family val="2"/>
      </rPr>
      <t>2</t>
    </r>
  </si>
  <si>
    <r>
      <t>2009</t>
    </r>
    <r>
      <rPr>
        <vertAlign val="superscript"/>
        <sz val="7.5"/>
        <rFont val="Arial"/>
        <family val="2"/>
      </rPr>
      <t>2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</si>
  <si>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</rPr>
      <t>Acres and delivery amounts reflect transfers due to allocations.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</si>
  <si>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</rPr>
      <t xml:space="preserve">Elwood diversions are not included in E65 diversions.   Elwood outflows are included in E65 diversions.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</si>
</sst>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;\(#,##0.0\)"/>
    <numFmt numFmtId="165" formatCode="0.00_)"/>
    <numFmt numFmtId="170" formatCode="0.00_);\(0.00\)"/>
    <numFmt numFmtId="172" formatCode="#,##0.0_);[Red]\(#,##0.0\)"/>
  </numFmts>
  <fonts count="9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7.5"/>
      <name val="Arial"/>
      <family val="2"/>
    </font>
    <font>
      <b/>
      <sz val="8"/>
      <name val="Arial"/>
      <family val="2"/>
    </font>
    <font>
      <vertAlign val="superscript"/>
      <sz val="7.5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/>
    <xf numFmtId="164" fontId="0" fillId="0" borderId="0" xfId="0" applyNumberFormat="1"/>
    <xf numFmtId="0" fontId="2" fillId="0" borderId="0" xfId="0" applyFont="1" applyAlignment="1">
      <alignment horizontal="left"/>
    </xf>
    <xf numFmtId="165" fontId="3" fillId="0" borderId="0" xfId="0" applyNumberFormat="1" applyFont="1" applyAlignment="1" applyProtection="1">
      <alignment horizontal="left"/>
    </xf>
    <xf numFmtId="170" fontId="3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2" fontId="3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/>
    </xf>
    <xf numFmtId="164" fontId="3" fillId="0" borderId="0" xfId="0" applyNumberFormat="1" applyFont="1" applyAlignment="1" applyProtection="1">
      <alignment horizontal="left"/>
    </xf>
    <xf numFmtId="164" fontId="3" fillId="0" borderId="0" xfId="0" applyNumberFormat="1" applyFont="1" applyAlignment="1">
      <alignment horizontal="left"/>
    </xf>
    <xf numFmtId="172" fontId="3" fillId="0" borderId="0" xfId="0" applyNumberFormat="1" applyFont="1" applyAlignment="1">
      <alignment horizontal="left"/>
    </xf>
    <xf numFmtId="10" fontId="3" fillId="0" borderId="0" xfId="0" applyNumberFormat="1" applyFont="1" applyAlignment="1" applyProtection="1">
      <alignment horizontal="left"/>
    </xf>
    <xf numFmtId="10" fontId="3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vertical="center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 applyProtection="1">
      <alignment horizontal="left"/>
    </xf>
    <xf numFmtId="0" fontId="3" fillId="0" borderId="0" xfId="0" applyFont="1" applyAlignment="1">
      <alignment horizontal="left"/>
    </xf>
    <xf numFmtId="37" fontId="3" fillId="0" borderId="0" xfId="0" applyNumberFormat="1" applyFont="1" applyAlignment="1" applyProtection="1">
      <alignment horizontal="left"/>
    </xf>
    <xf numFmtId="37" fontId="3" fillId="0" borderId="0" xfId="0" applyNumberFormat="1" applyFont="1" applyAlignment="1">
      <alignment horizontal="left"/>
    </xf>
    <xf numFmtId="38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10" fontId="3" fillId="0" borderId="0" xfId="1" applyNumberFormat="1" applyFont="1" applyAlignment="1">
      <alignment horizontal="left"/>
    </xf>
    <xf numFmtId="3" fontId="3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3" fillId="2" borderId="0" xfId="0" applyNumberFormat="1" applyFont="1" applyFill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28575</xdr:colOff>
      <xdr:row>5</xdr:row>
      <xdr:rowOff>9525</xdr:rowOff>
    </xdr:from>
    <xdr:to>
      <xdr:col>15</xdr:col>
      <xdr:colOff>352425</xdr:colOff>
      <xdr:row>13</xdr:row>
      <xdr:rowOff>28575</xdr:rowOff>
    </xdr:to>
    <xdr:pic>
      <xdr:nvPicPr>
        <xdr:cNvPr id="10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0" y="609600"/>
          <a:ext cx="22764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9"/>
  <sheetViews>
    <sheetView tabSelected="1" zoomScaleNormal="100" workbookViewId="0">
      <pane ySplit="4" topLeftCell="A56" activePane="bottomLeft" state="frozen"/>
      <selection pane="bottomLeft" activeCell="R81" sqref="R81"/>
    </sheetView>
  </sheetViews>
  <sheetFormatPr defaultRowHeight="12.75" x14ac:dyDescent="0.2"/>
  <cols>
    <col min="1" max="1" width="5.42578125" style="3" customWidth="1"/>
    <col min="2" max="2" width="7.42578125" style="12" customWidth="1"/>
    <col min="3" max="3" width="8.28515625" style="12" customWidth="1"/>
    <col min="4" max="4" width="7.7109375" style="12" customWidth="1"/>
    <col min="5" max="5" width="6.5703125" style="12" customWidth="1"/>
    <col min="6" max="6" width="5.85546875" style="12" customWidth="1"/>
    <col min="7" max="7" width="7.140625" style="22" customWidth="1"/>
    <col min="8" max="9" width="7.85546875" customWidth="1"/>
    <col min="10" max="10" width="6.7109375" customWidth="1"/>
    <col min="11" max="11" width="5.85546875" customWidth="1"/>
    <col min="12" max="12" width="6.85546875" customWidth="1"/>
    <col min="13" max="13" width="8.28515625" customWidth="1"/>
    <col min="14" max="14" width="7.28515625" customWidth="1"/>
    <col min="15" max="15" width="6.85546875" customWidth="1"/>
    <col min="16" max="16" width="6.42578125" customWidth="1"/>
    <col min="17" max="17" width="9" customWidth="1"/>
    <col min="18" max="18" width="8.28515625" customWidth="1"/>
    <col min="19" max="19" width="8.140625" customWidth="1"/>
    <col min="20" max="20" width="6.7109375" customWidth="1"/>
    <col min="21" max="21" width="5.85546875" customWidth="1"/>
    <col min="22" max="22" width="6.140625" customWidth="1"/>
    <col min="23" max="23" width="6.28515625" customWidth="1"/>
    <col min="24" max="24" width="6.7109375" customWidth="1"/>
    <col min="25" max="25" width="4.140625" customWidth="1"/>
  </cols>
  <sheetData>
    <row r="1" spans="1:25" s="1" customFormat="1" ht="9" customHeight="1" x14ac:dyDescent="0.2">
      <c r="A1" s="2"/>
      <c r="B1" s="9"/>
      <c r="C1" s="9"/>
      <c r="D1" s="9"/>
      <c r="E1" s="9"/>
      <c r="F1" s="9"/>
      <c r="G1" s="21"/>
      <c r="W1" s="33" t="s">
        <v>17</v>
      </c>
      <c r="X1" s="33"/>
    </row>
    <row r="2" spans="1:25" s="1" customFormat="1" ht="9" customHeight="1" x14ac:dyDescent="0.2">
      <c r="A2" s="7" t="s">
        <v>16</v>
      </c>
      <c r="B2" s="9"/>
      <c r="C2" s="9"/>
      <c r="D2" s="9"/>
      <c r="E2" s="9"/>
      <c r="F2" s="9"/>
      <c r="G2" s="21"/>
      <c r="W2" s="33" t="s">
        <v>18</v>
      </c>
      <c r="X2" s="33"/>
    </row>
    <row r="3" spans="1:25" s="5" customFormat="1" ht="10.9" customHeight="1" x14ac:dyDescent="0.2">
      <c r="C3" s="6" t="s">
        <v>0</v>
      </c>
      <c r="H3" s="6" t="s">
        <v>1</v>
      </c>
      <c r="M3" s="6" t="s">
        <v>2</v>
      </c>
      <c r="R3" s="6" t="s">
        <v>3</v>
      </c>
      <c r="V3" s="6" t="s">
        <v>4</v>
      </c>
      <c r="W3" s="6" t="s">
        <v>5</v>
      </c>
      <c r="X3" s="6" t="s">
        <v>6</v>
      </c>
    </row>
    <row r="4" spans="1:25" s="5" customFormat="1" ht="10.9" customHeight="1" x14ac:dyDescent="0.2">
      <c r="A4" s="6" t="s">
        <v>7</v>
      </c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8</v>
      </c>
      <c r="H4" s="6" t="s">
        <v>21</v>
      </c>
      <c r="I4" s="6" t="s">
        <v>10</v>
      </c>
      <c r="J4" s="6" t="s">
        <v>11</v>
      </c>
      <c r="K4" s="6" t="s">
        <v>12</v>
      </c>
      <c r="L4" s="6" t="s">
        <v>8</v>
      </c>
      <c r="M4" s="6" t="s">
        <v>9</v>
      </c>
      <c r="N4" s="6" t="s">
        <v>10</v>
      </c>
      <c r="O4" s="6" t="s">
        <v>11</v>
      </c>
      <c r="P4" s="6" t="s">
        <v>12</v>
      </c>
      <c r="Q4" s="6" t="s">
        <v>8</v>
      </c>
      <c r="R4" s="6" t="s">
        <v>9</v>
      </c>
      <c r="S4" s="6" t="s">
        <v>10</v>
      </c>
      <c r="T4" s="6" t="s">
        <v>11</v>
      </c>
      <c r="U4" s="6" t="s">
        <v>12</v>
      </c>
      <c r="V4" s="6" t="s">
        <v>13</v>
      </c>
      <c r="W4" s="6" t="s">
        <v>14</v>
      </c>
      <c r="X4" s="6" t="s">
        <v>14</v>
      </c>
      <c r="Y4" s="6" t="s">
        <v>7</v>
      </c>
    </row>
    <row r="5" spans="1:25" s="4" customFormat="1" ht="8.65" customHeight="1" x14ac:dyDescent="0.15">
      <c r="A5" s="23">
        <v>1942</v>
      </c>
      <c r="B5" s="15">
        <v>26423</v>
      </c>
      <c r="C5" s="15">
        <v>104796</v>
      </c>
      <c r="D5" s="15">
        <v>29400.6</v>
      </c>
      <c r="E5" s="18">
        <f t="shared" ref="E5:E61" si="0">(D5/C5)</f>
        <v>0.28055078438108322</v>
      </c>
      <c r="F5" s="10">
        <f t="shared" ref="F5:F61" si="1">(D5/B5)</f>
        <v>1.1126897021534268</v>
      </c>
      <c r="G5" s="15">
        <v>17751</v>
      </c>
      <c r="H5" s="15">
        <v>67698</v>
      </c>
      <c r="I5" s="15">
        <v>20975.200000000001</v>
      </c>
      <c r="J5" s="18">
        <f t="shared" ref="J5:J61" si="2">(I5/H5)</f>
        <v>0.30983485479630124</v>
      </c>
      <c r="K5" s="10">
        <f t="shared" ref="K5:K61" si="3">(I5/G5)</f>
        <v>1.1816348374739452</v>
      </c>
      <c r="L5" s="15"/>
      <c r="M5" s="15"/>
      <c r="N5" s="15"/>
      <c r="O5" s="24"/>
      <c r="P5" s="24"/>
      <c r="Q5" s="15">
        <f t="shared" ref="Q5:S36" si="4">(B5+G5+L5)</f>
        <v>44174</v>
      </c>
      <c r="R5" s="15">
        <f t="shared" si="4"/>
        <v>172494</v>
      </c>
      <c r="S5" s="15">
        <f t="shared" si="4"/>
        <v>50375.8</v>
      </c>
      <c r="T5" s="18">
        <f t="shared" ref="T5:T61" si="5">(S5/R5)</f>
        <v>0.29204378123297042</v>
      </c>
      <c r="U5" s="10">
        <f t="shared" ref="U5:U61" si="6">(S5/Q5)</f>
        <v>1.1403948023724364</v>
      </c>
      <c r="V5" s="25"/>
      <c r="W5" s="10">
        <v>30.75</v>
      </c>
      <c r="X5" s="10"/>
      <c r="Y5" s="23">
        <v>1942</v>
      </c>
    </row>
    <row r="6" spans="1:25" s="4" customFormat="1" ht="8.65" customHeight="1" x14ac:dyDescent="0.15">
      <c r="A6" s="23">
        <f t="shared" ref="A6:A53" si="7">(A5+1)</f>
        <v>1943</v>
      </c>
      <c r="B6" s="15">
        <v>29748</v>
      </c>
      <c r="C6" s="15">
        <v>107465</v>
      </c>
      <c r="D6" s="15">
        <v>31776.1</v>
      </c>
      <c r="E6" s="18">
        <f t="shared" si="0"/>
        <v>0.29568789838552084</v>
      </c>
      <c r="F6" s="10">
        <f t="shared" si="1"/>
        <v>1.0681760118327281</v>
      </c>
      <c r="G6" s="15">
        <v>21200</v>
      </c>
      <c r="H6" s="15">
        <v>72628</v>
      </c>
      <c r="I6" s="15">
        <v>22472</v>
      </c>
      <c r="J6" s="18">
        <f t="shared" si="2"/>
        <v>0.30941234785482186</v>
      </c>
      <c r="K6" s="10">
        <f t="shared" si="3"/>
        <v>1.06</v>
      </c>
      <c r="L6" s="15"/>
      <c r="M6" s="15"/>
      <c r="N6" s="15"/>
      <c r="O6" s="24"/>
      <c r="P6" s="24"/>
      <c r="Q6" s="15">
        <f t="shared" si="4"/>
        <v>50948</v>
      </c>
      <c r="R6" s="15">
        <f t="shared" si="4"/>
        <v>180093</v>
      </c>
      <c r="S6" s="15">
        <f t="shared" si="4"/>
        <v>54248.1</v>
      </c>
      <c r="T6" s="18">
        <f t="shared" si="5"/>
        <v>0.30122270160417119</v>
      </c>
      <c r="U6" s="10">
        <f t="shared" si="6"/>
        <v>1.0647738871005732</v>
      </c>
      <c r="V6" s="25"/>
      <c r="W6" s="10">
        <v>18.41</v>
      </c>
      <c r="X6" s="10"/>
      <c r="Y6" s="23">
        <v>1943</v>
      </c>
    </row>
    <row r="7" spans="1:25" s="4" customFormat="1" ht="8.65" customHeight="1" x14ac:dyDescent="0.15">
      <c r="A7" s="23">
        <f t="shared" si="7"/>
        <v>1944</v>
      </c>
      <c r="B7" s="15">
        <v>36510</v>
      </c>
      <c r="C7" s="15">
        <v>94890</v>
      </c>
      <c r="D7" s="15">
        <v>26282.3</v>
      </c>
      <c r="E7" s="18">
        <f t="shared" si="0"/>
        <v>0.27697649910422595</v>
      </c>
      <c r="F7" s="10">
        <f t="shared" si="1"/>
        <v>0.71986579019446728</v>
      </c>
      <c r="G7" s="15">
        <v>24476</v>
      </c>
      <c r="H7" s="15">
        <v>68238</v>
      </c>
      <c r="I7" s="15">
        <v>19112.5</v>
      </c>
      <c r="J7" s="18">
        <f t="shared" si="2"/>
        <v>0.28008587590492101</v>
      </c>
      <c r="K7" s="10">
        <f t="shared" si="3"/>
        <v>0.78086697172740649</v>
      </c>
      <c r="L7" s="15"/>
      <c r="M7" s="15"/>
      <c r="N7" s="15"/>
      <c r="O7" s="24"/>
      <c r="P7" s="24"/>
      <c r="Q7" s="15">
        <f t="shared" si="4"/>
        <v>60986</v>
      </c>
      <c r="R7" s="15">
        <f t="shared" si="4"/>
        <v>163128</v>
      </c>
      <c r="S7" s="15">
        <f t="shared" si="4"/>
        <v>45394.8</v>
      </c>
      <c r="T7" s="18">
        <f t="shared" si="5"/>
        <v>0.27827718110931293</v>
      </c>
      <c r="U7" s="10">
        <f t="shared" si="6"/>
        <v>0.74434788312071631</v>
      </c>
      <c r="V7" s="25"/>
      <c r="W7" s="10">
        <v>26.93</v>
      </c>
      <c r="X7" s="10"/>
      <c r="Y7" s="23">
        <v>1944</v>
      </c>
    </row>
    <row r="8" spans="1:25" s="4" customFormat="1" ht="8.65" customHeight="1" x14ac:dyDescent="0.15">
      <c r="A8" s="23">
        <f t="shared" si="7"/>
        <v>1945</v>
      </c>
      <c r="B8" s="15">
        <v>39218</v>
      </c>
      <c r="C8" s="15">
        <v>82620</v>
      </c>
      <c r="D8" s="15">
        <v>23565.9</v>
      </c>
      <c r="E8" s="18">
        <f t="shared" si="0"/>
        <v>0.28523238925199712</v>
      </c>
      <c r="F8" s="10">
        <f t="shared" si="1"/>
        <v>0.60089499719516548</v>
      </c>
      <c r="G8" s="15">
        <v>26400</v>
      </c>
      <c r="H8" s="15">
        <v>67713</v>
      </c>
      <c r="I8" s="15">
        <v>18231</v>
      </c>
      <c r="J8" s="18">
        <f t="shared" si="2"/>
        <v>0.26923928935359531</v>
      </c>
      <c r="K8" s="10">
        <f t="shared" si="3"/>
        <v>0.6905681818181818</v>
      </c>
      <c r="L8" s="15"/>
      <c r="M8" s="15"/>
      <c r="N8" s="15"/>
      <c r="O8" s="24"/>
      <c r="P8" s="24"/>
      <c r="Q8" s="15">
        <f t="shared" si="4"/>
        <v>65618</v>
      </c>
      <c r="R8" s="15">
        <f t="shared" si="4"/>
        <v>150333</v>
      </c>
      <c r="S8" s="15">
        <f t="shared" si="4"/>
        <v>41796.9</v>
      </c>
      <c r="T8" s="18">
        <f t="shared" si="5"/>
        <v>0.2780287761170202</v>
      </c>
      <c r="U8" s="10">
        <f t="shared" si="6"/>
        <v>0.63697308665305252</v>
      </c>
      <c r="V8" s="25"/>
      <c r="W8" s="10">
        <v>22.55</v>
      </c>
      <c r="X8" s="10"/>
      <c r="Y8" s="23">
        <v>1945</v>
      </c>
    </row>
    <row r="9" spans="1:25" s="4" customFormat="1" ht="8.65" customHeight="1" x14ac:dyDescent="0.15">
      <c r="A9" s="23">
        <f t="shared" si="7"/>
        <v>1946</v>
      </c>
      <c r="B9" s="15">
        <v>41308</v>
      </c>
      <c r="C9" s="15">
        <v>108925</v>
      </c>
      <c r="D9" s="15">
        <v>31500.1</v>
      </c>
      <c r="E9" s="18">
        <f t="shared" si="0"/>
        <v>0.28919072756483816</v>
      </c>
      <c r="F9" s="10">
        <f t="shared" si="1"/>
        <v>0.76256657306090825</v>
      </c>
      <c r="G9" s="15">
        <v>28038</v>
      </c>
      <c r="H9" s="15">
        <v>77650</v>
      </c>
      <c r="I9" s="15">
        <v>22414</v>
      </c>
      <c r="J9" s="18">
        <f t="shared" si="2"/>
        <v>0.28865421764327109</v>
      </c>
      <c r="K9" s="10">
        <f t="shared" si="3"/>
        <v>0.79941507953491686</v>
      </c>
      <c r="L9" s="15"/>
      <c r="M9" s="15"/>
      <c r="N9" s="15"/>
      <c r="O9" s="24"/>
      <c r="P9" s="24"/>
      <c r="Q9" s="15">
        <f t="shared" si="4"/>
        <v>69346</v>
      </c>
      <c r="R9" s="15">
        <f t="shared" si="4"/>
        <v>186575</v>
      </c>
      <c r="S9" s="15">
        <f t="shared" si="4"/>
        <v>53914.1</v>
      </c>
      <c r="T9" s="18">
        <f t="shared" si="5"/>
        <v>0.28896743936754654</v>
      </c>
      <c r="U9" s="10">
        <f t="shared" si="6"/>
        <v>0.77746517463155762</v>
      </c>
      <c r="V9" s="25"/>
      <c r="W9" s="10">
        <v>38.57</v>
      </c>
      <c r="X9" s="10"/>
      <c r="Y9" s="23">
        <v>1946</v>
      </c>
    </row>
    <row r="10" spans="1:25" s="4" customFormat="1" ht="8.65" customHeight="1" x14ac:dyDescent="0.15">
      <c r="A10" s="23">
        <f t="shared" si="7"/>
        <v>1947</v>
      </c>
      <c r="B10" s="15">
        <v>44683</v>
      </c>
      <c r="C10" s="15">
        <v>102083</v>
      </c>
      <c r="D10" s="15">
        <v>26011.7</v>
      </c>
      <c r="E10" s="18">
        <f t="shared" si="0"/>
        <v>0.25480932182635702</v>
      </c>
      <c r="F10" s="10">
        <f t="shared" si="1"/>
        <v>0.58213862095203994</v>
      </c>
      <c r="G10" s="15">
        <v>30931</v>
      </c>
      <c r="H10" s="15">
        <v>72700</v>
      </c>
      <c r="I10" s="15">
        <v>19093.400000000001</v>
      </c>
      <c r="J10" s="18">
        <f t="shared" si="2"/>
        <v>0.26263273727647868</v>
      </c>
      <c r="K10" s="10">
        <f t="shared" si="3"/>
        <v>0.61729009731337503</v>
      </c>
      <c r="L10" s="15"/>
      <c r="M10" s="15"/>
      <c r="N10" s="15"/>
      <c r="O10" s="24"/>
      <c r="P10" s="24"/>
      <c r="Q10" s="15">
        <f t="shared" si="4"/>
        <v>75614</v>
      </c>
      <c r="R10" s="15">
        <f t="shared" si="4"/>
        <v>174783</v>
      </c>
      <c r="S10" s="15">
        <f t="shared" si="4"/>
        <v>45105.100000000006</v>
      </c>
      <c r="T10" s="18">
        <f t="shared" si="5"/>
        <v>0.25806342722118286</v>
      </c>
      <c r="U10" s="10">
        <f t="shared" si="6"/>
        <v>0.59651784061152702</v>
      </c>
      <c r="V10" s="25"/>
      <c r="W10" s="10">
        <v>24.07</v>
      </c>
      <c r="X10" s="10"/>
      <c r="Y10" s="23">
        <v>1947</v>
      </c>
    </row>
    <row r="11" spans="1:25" s="4" customFormat="1" ht="8.65" customHeight="1" x14ac:dyDescent="0.15">
      <c r="A11" s="23">
        <f t="shared" si="7"/>
        <v>1948</v>
      </c>
      <c r="B11" s="15">
        <v>47119</v>
      </c>
      <c r="C11" s="15">
        <v>144009</v>
      </c>
      <c r="D11" s="15">
        <v>48276.1</v>
      </c>
      <c r="E11" s="18">
        <f t="shared" si="0"/>
        <v>0.33522974258553284</v>
      </c>
      <c r="F11" s="10">
        <f t="shared" si="1"/>
        <v>1.0245569727710691</v>
      </c>
      <c r="G11" s="15">
        <v>32459</v>
      </c>
      <c r="H11" s="15">
        <v>89847</v>
      </c>
      <c r="I11" s="15">
        <v>32954</v>
      </c>
      <c r="J11" s="18">
        <f t="shared" si="2"/>
        <v>0.36677907999154119</v>
      </c>
      <c r="K11" s="10">
        <f t="shared" si="3"/>
        <v>1.0152500077020241</v>
      </c>
      <c r="L11" s="15"/>
      <c r="M11" s="15"/>
      <c r="N11" s="15"/>
      <c r="O11" s="24"/>
      <c r="P11" s="24"/>
      <c r="Q11" s="15">
        <f t="shared" si="4"/>
        <v>79578</v>
      </c>
      <c r="R11" s="15">
        <f t="shared" si="4"/>
        <v>233856</v>
      </c>
      <c r="S11" s="15">
        <f t="shared" si="4"/>
        <v>81230.100000000006</v>
      </c>
      <c r="T11" s="18">
        <f t="shared" si="5"/>
        <v>0.347350933908046</v>
      </c>
      <c r="U11" s="10">
        <f t="shared" si="6"/>
        <v>1.0207607630249567</v>
      </c>
      <c r="V11" s="25"/>
      <c r="W11" s="10">
        <v>21.19</v>
      </c>
      <c r="X11" s="10"/>
      <c r="Y11" s="23">
        <v>1948</v>
      </c>
    </row>
    <row r="12" spans="1:25" s="4" customFormat="1" ht="8.65" customHeight="1" x14ac:dyDescent="0.15">
      <c r="A12" s="23">
        <f t="shared" si="7"/>
        <v>1949</v>
      </c>
      <c r="B12" s="15">
        <v>50286</v>
      </c>
      <c r="C12" s="15">
        <v>110386</v>
      </c>
      <c r="D12" s="15">
        <v>36124.400000000001</v>
      </c>
      <c r="E12" s="18">
        <f t="shared" si="0"/>
        <v>0.327255267878173</v>
      </c>
      <c r="F12" s="10">
        <f t="shared" si="1"/>
        <v>0.71837887284731339</v>
      </c>
      <c r="G12" s="15">
        <v>33654</v>
      </c>
      <c r="H12" s="15">
        <v>75067</v>
      </c>
      <c r="I12" s="15">
        <v>21849.200000000001</v>
      </c>
      <c r="J12" s="18">
        <f t="shared" si="2"/>
        <v>0.29106265069870918</v>
      </c>
      <c r="K12" s="10">
        <f t="shared" si="3"/>
        <v>0.64923040351815542</v>
      </c>
      <c r="L12" s="15"/>
      <c r="M12" s="15"/>
      <c r="N12" s="15"/>
      <c r="O12" s="24"/>
      <c r="P12" s="24"/>
      <c r="Q12" s="15">
        <f t="shared" si="4"/>
        <v>83940</v>
      </c>
      <c r="R12" s="15">
        <f t="shared" si="4"/>
        <v>185453</v>
      </c>
      <c r="S12" s="15">
        <f t="shared" si="4"/>
        <v>57973.600000000006</v>
      </c>
      <c r="T12" s="18">
        <f t="shared" si="5"/>
        <v>0.31260535014262375</v>
      </c>
      <c r="U12" s="10">
        <f t="shared" si="6"/>
        <v>0.69065522992613781</v>
      </c>
      <c r="V12" s="25"/>
      <c r="W12" s="10">
        <v>26.77</v>
      </c>
      <c r="X12" s="10"/>
      <c r="Y12" s="23">
        <v>1949</v>
      </c>
    </row>
    <row r="13" spans="1:25" s="4" customFormat="1" ht="8.65" customHeight="1" x14ac:dyDescent="0.15">
      <c r="A13" s="23">
        <f t="shared" si="7"/>
        <v>1950</v>
      </c>
      <c r="B13" s="15">
        <v>53992</v>
      </c>
      <c r="C13" s="15">
        <v>118425.7</v>
      </c>
      <c r="D13" s="15">
        <v>29682.2</v>
      </c>
      <c r="E13" s="18">
        <f t="shared" si="0"/>
        <v>0.25063985266711536</v>
      </c>
      <c r="F13" s="10">
        <f t="shared" si="1"/>
        <v>0.54975181508371607</v>
      </c>
      <c r="G13" s="15">
        <v>33654</v>
      </c>
      <c r="H13" s="15">
        <v>80240</v>
      </c>
      <c r="I13" s="15">
        <v>23439.200000000001</v>
      </c>
      <c r="J13" s="18">
        <f t="shared" si="2"/>
        <v>0.29211365902293124</v>
      </c>
      <c r="K13" s="10">
        <f t="shared" si="3"/>
        <v>0.69647590182444885</v>
      </c>
      <c r="L13" s="15"/>
      <c r="M13" s="15"/>
      <c r="N13" s="15"/>
      <c r="O13" s="24"/>
      <c r="P13" s="24"/>
      <c r="Q13" s="15">
        <f t="shared" si="4"/>
        <v>87646</v>
      </c>
      <c r="R13" s="15">
        <f t="shared" si="4"/>
        <v>198665.7</v>
      </c>
      <c r="S13" s="15">
        <f t="shared" si="4"/>
        <v>53121.4</v>
      </c>
      <c r="T13" s="18">
        <f t="shared" si="5"/>
        <v>0.26739089837853236</v>
      </c>
      <c r="U13" s="10">
        <f t="shared" si="6"/>
        <v>0.6060904091458823</v>
      </c>
      <c r="V13" s="25"/>
      <c r="W13" s="10">
        <v>29.53</v>
      </c>
      <c r="X13" s="10"/>
      <c r="Y13" s="23">
        <v>1950</v>
      </c>
    </row>
    <row r="14" spans="1:25" s="4" customFormat="1" ht="8.25" customHeight="1" x14ac:dyDescent="0.15">
      <c r="A14" s="23">
        <f t="shared" si="7"/>
        <v>1951</v>
      </c>
      <c r="B14" s="15">
        <v>57823</v>
      </c>
      <c r="C14" s="15">
        <v>105630</v>
      </c>
      <c r="D14" s="15">
        <v>18973.099999999999</v>
      </c>
      <c r="E14" s="18">
        <f t="shared" si="0"/>
        <v>0.17961847959859886</v>
      </c>
      <c r="F14" s="10">
        <f t="shared" si="1"/>
        <v>0.32812375698251556</v>
      </c>
      <c r="G14" s="15">
        <v>33654</v>
      </c>
      <c r="H14" s="15">
        <v>72310</v>
      </c>
      <c r="I14" s="15">
        <v>20076.8</v>
      </c>
      <c r="J14" s="18">
        <f t="shared" si="2"/>
        <v>0.27764901120177016</v>
      </c>
      <c r="K14" s="10">
        <f t="shared" si="3"/>
        <v>0.5965650442740833</v>
      </c>
      <c r="L14" s="15"/>
      <c r="M14" s="15"/>
      <c r="N14" s="15"/>
      <c r="O14" s="24"/>
      <c r="P14" s="24"/>
      <c r="Q14" s="15">
        <f t="shared" si="4"/>
        <v>91477</v>
      </c>
      <c r="R14" s="15">
        <f t="shared" si="4"/>
        <v>177940</v>
      </c>
      <c r="S14" s="15">
        <f t="shared" si="4"/>
        <v>39049.899999999994</v>
      </c>
      <c r="T14" s="18">
        <f t="shared" si="5"/>
        <v>0.21945543441609527</v>
      </c>
      <c r="U14" s="10">
        <f t="shared" si="6"/>
        <v>0.42688216710211302</v>
      </c>
      <c r="V14" s="25"/>
      <c r="W14" s="10">
        <v>26.67</v>
      </c>
      <c r="X14" s="10"/>
      <c r="Y14" s="23">
        <v>1951</v>
      </c>
    </row>
    <row r="15" spans="1:25" s="4" customFormat="1" ht="8.65" customHeight="1" x14ac:dyDescent="0.15">
      <c r="A15" s="23">
        <f t="shared" si="7"/>
        <v>1952</v>
      </c>
      <c r="B15" s="15">
        <v>59038</v>
      </c>
      <c r="C15" s="15">
        <v>146432</v>
      </c>
      <c r="D15" s="15">
        <v>58522.7</v>
      </c>
      <c r="E15" s="18">
        <f t="shared" si="0"/>
        <v>0.39965786166958039</v>
      </c>
      <c r="F15" s="10">
        <f t="shared" si="1"/>
        <v>0.99127172329685964</v>
      </c>
      <c r="G15" s="15">
        <v>33654</v>
      </c>
      <c r="H15" s="15">
        <v>94590</v>
      </c>
      <c r="I15" s="15">
        <v>34724.300000000003</v>
      </c>
      <c r="J15" s="18">
        <f t="shared" si="2"/>
        <v>0.3671032878739825</v>
      </c>
      <c r="K15" s="10">
        <f t="shared" si="3"/>
        <v>1.0318030546146075</v>
      </c>
      <c r="L15" s="15"/>
      <c r="M15" s="15"/>
      <c r="N15" s="15"/>
      <c r="O15" s="24"/>
      <c r="P15" s="24"/>
      <c r="Q15" s="15">
        <f t="shared" si="4"/>
        <v>92692</v>
      </c>
      <c r="R15" s="15">
        <f t="shared" si="4"/>
        <v>241022</v>
      </c>
      <c r="S15" s="15">
        <f t="shared" si="4"/>
        <v>93247</v>
      </c>
      <c r="T15" s="18">
        <f t="shared" si="5"/>
        <v>0.38688169544688866</v>
      </c>
      <c r="U15" s="10">
        <f t="shared" si="6"/>
        <v>1.0059875717429767</v>
      </c>
      <c r="V15" s="25"/>
      <c r="W15" s="10">
        <v>21.08</v>
      </c>
      <c r="X15" s="10"/>
      <c r="Y15" s="23">
        <v>1952</v>
      </c>
    </row>
    <row r="16" spans="1:25" s="4" customFormat="1" ht="8.65" customHeight="1" x14ac:dyDescent="0.15">
      <c r="A16" s="23">
        <f t="shared" si="7"/>
        <v>1953</v>
      </c>
      <c r="B16" s="15">
        <v>62114</v>
      </c>
      <c r="C16" s="15">
        <v>178360</v>
      </c>
      <c r="D16" s="15">
        <v>79717.899999999994</v>
      </c>
      <c r="E16" s="18">
        <f t="shared" si="0"/>
        <v>0.44694942812289745</v>
      </c>
      <c r="F16" s="10">
        <f t="shared" si="1"/>
        <v>1.2834127571883955</v>
      </c>
      <c r="G16" s="15">
        <v>33654</v>
      </c>
      <c r="H16" s="15">
        <v>105286.5</v>
      </c>
      <c r="I16" s="15">
        <v>41586.1</v>
      </c>
      <c r="J16" s="18">
        <f t="shared" si="2"/>
        <v>0.39498036310448159</v>
      </c>
      <c r="K16" s="10">
        <f t="shared" si="3"/>
        <v>1.2356956082486479</v>
      </c>
      <c r="L16" s="15"/>
      <c r="M16" s="15"/>
      <c r="N16" s="15"/>
      <c r="O16" s="24"/>
      <c r="P16" s="24"/>
      <c r="Q16" s="15">
        <f t="shared" si="4"/>
        <v>95768</v>
      </c>
      <c r="R16" s="15">
        <f t="shared" si="4"/>
        <v>283646.5</v>
      </c>
      <c r="S16" s="15">
        <f t="shared" si="4"/>
        <v>121304</v>
      </c>
      <c r="T16" s="18">
        <f t="shared" si="5"/>
        <v>0.42765907564521333</v>
      </c>
      <c r="U16" s="10">
        <f t="shared" si="6"/>
        <v>1.2666443906106424</v>
      </c>
      <c r="V16" s="25"/>
      <c r="W16" s="10">
        <v>23.97</v>
      </c>
      <c r="X16" s="10"/>
      <c r="Y16" s="23">
        <v>1953</v>
      </c>
    </row>
    <row r="17" spans="1:25" s="4" customFormat="1" ht="8.65" customHeight="1" x14ac:dyDescent="0.15">
      <c r="A17" s="23">
        <f t="shared" si="7"/>
        <v>1954</v>
      </c>
      <c r="B17" s="15">
        <v>64620</v>
      </c>
      <c r="C17" s="15">
        <v>168682.8</v>
      </c>
      <c r="D17" s="15">
        <v>63989.9</v>
      </c>
      <c r="E17" s="18">
        <f t="shared" si="0"/>
        <v>0.37935047319584453</v>
      </c>
      <c r="F17" s="10">
        <f t="shared" si="1"/>
        <v>0.99024914887031878</v>
      </c>
      <c r="G17" s="15">
        <v>33654</v>
      </c>
      <c r="H17" s="15">
        <v>97350</v>
      </c>
      <c r="I17" s="15">
        <v>39842.9</v>
      </c>
      <c r="J17" s="18">
        <f t="shared" si="2"/>
        <v>0.40927478171545972</v>
      </c>
      <c r="K17" s="10">
        <f t="shared" si="3"/>
        <v>1.1838979021810185</v>
      </c>
      <c r="L17" s="15">
        <v>4197</v>
      </c>
      <c r="M17" s="15">
        <v>9305.1</v>
      </c>
      <c r="N17" s="15">
        <v>3711.3</v>
      </c>
      <c r="O17" s="18">
        <f t="shared" ref="O17:O61" si="8">(N17/M17)</f>
        <v>0.39884579424186739</v>
      </c>
      <c r="P17" s="10">
        <f t="shared" ref="P17:P61" si="9">(N17/L17)</f>
        <v>0.88427448177269485</v>
      </c>
      <c r="Q17" s="15">
        <f t="shared" si="4"/>
        <v>102471</v>
      </c>
      <c r="R17" s="15">
        <f t="shared" si="4"/>
        <v>275337.89999999997</v>
      </c>
      <c r="S17" s="15">
        <f t="shared" si="4"/>
        <v>107544.1</v>
      </c>
      <c r="T17" s="18">
        <f t="shared" si="5"/>
        <v>0.39058952654175111</v>
      </c>
      <c r="U17" s="10">
        <f t="shared" si="6"/>
        <v>1.0495076655834334</v>
      </c>
      <c r="V17" s="25"/>
      <c r="W17" s="10">
        <v>19.77</v>
      </c>
      <c r="X17" s="10"/>
      <c r="Y17" s="23">
        <v>1954</v>
      </c>
    </row>
    <row r="18" spans="1:25" s="4" customFormat="1" ht="8.65" customHeight="1" x14ac:dyDescent="0.15">
      <c r="A18" s="23">
        <f t="shared" si="7"/>
        <v>1955</v>
      </c>
      <c r="B18" s="15">
        <v>66279</v>
      </c>
      <c r="C18" s="15">
        <v>201070.8</v>
      </c>
      <c r="D18" s="15">
        <v>84404.7</v>
      </c>
      <c r="E18" s="18">
        <f t="shared" si="0"/>
        <v>0.41977601919323942</v>
      </c>
      <c r="F18" s="10">
        <f t="shared" si="1"/>
        <v>1.2734757615534331</v>
      </c>
      <c r="G18" s="15">
        <v>33650</v>
      </c>
      <c r="H18" s="15">
        <v>95490</v>
      </c>
      <c r="I18" s="15">
        <v>40530</v>
      </c>
      <c r="J18" s="18">
        <f t="shared" si="2"/>
        <v>0.42444234998429153</v>
      </c>
      <c r="K18" s="10">
        <f t="shared" si="3"/>
        <v>1.2044576523031203</v>
      </c>
      <c r="L18" s="15">
        <v>5071</v>
      </c>
      <c r="M18" s="15">
        <v>11733</v>
      </c>
      <c r="N18" s="15">
        <v>7095.4</v>
      </c>
      <c r="O18" s="18">
        <f t="shared" si="8"/>
        <v>0.60473877098781215</v>
      </c>
      <c r="P18" s="10">
        <f t="shared" si="9"/>
        <v>1.3992112009465587</v>
      </c>
      <c r="Q18" s="15">
        <f t="shared" si="4"/>
        <v>105000</v>
      </c>
      <c r="R18" s="15">
        <f t="shared" si="4"/>
        <v>308293.8</v>
      </c>
      <c r="S18" s="15">
        <f t="shared" si="4"/>
        <v>132030.1</v>
      </c>
      <c r="T18" s="18">
        <f t="shared" si="5"/>
        <v>0.42826063968850497</v>
      </c>
      <c r="U18" s="10">
        <f t="shared" si="6"/>
        <v>1.2574295238095239</v>
      </c>
      <c r="V18" s="25"/>
      <c r="W18" s="10">
        <v>19.670000000000002</v>
      </c>
      <c r="X18" s="10"/>
      <c r="Y18" s="23">
        <v>1955</v>
      </c>
    </row>
    <row r="19" spans="1:25" s="4" customFormat="1" ht="8.65" customHeight="1" x14ac:dyDescent="0.15">
      <c r="A19" s="23">
        <f t="shared" si="7"/>
        <v>1956</v>
      </c>
      <c r="B19" s="15">
        <v>69249</v>
      </c>
      <c r="C19" s="15">
        <v>232060</v>
      </c>
      <c r="D19" s="15">
        <v>106479.3</v>
      </c>
      <c r="E19" s="18">
        <f t="shared" si="0"/>
        <v>0.45884383349133845</v>
      </c>
      <c r="F19" s="10">
        <f t="shared" si="1"/>
        <v>1.5376294242516138</v>
      </c>
      <c r="G19" s="15">
        <v>33561</v>
      </c>
      <c r="H19" s="15">
        <v>104383.4</v>
      </c>
      <c r="I19" s="15">
        <v>45602.7</v>
      </c>
      <c r="J19" s="18">
        <f t="shared" si="2"/>
        <v>0.4368769363711088</v>
      </c>
      <c r="K19" s="10">
        <f t="shared" si="3"/>
        <v>1.3588003933136676</v>
      </c>
      <c r="L19" s="15">
        <v>5387</v>
      </c>
      <c r="M19" s="15">
        <v>13455</v>
      </c>
      <c r="N19" s="15">
        <v>9016.2000000000007</v>
      </c>
      <c r="O19" s="18">
        <f t="shared" si="8"/>
        <v>0.67010033444816064</v>
      </c>
      <c r="P19" s="10">
        <f t="shared" si="9"/>
        <v>1.6736959346575089</v>
      </c>
      <c r="Q19" s="15">
        <f t="shared" si="4"/>
        <v>108197</v>
      </c>
      <c r="R19" s="15">
        <f t="shared" si="4"/>
        <v>349898.4</v>
      </c>
      <c r="S19" s="15">
        <f t="shared" si="4"/>
        <v>161098.20000000001</v>
      </c>
      <c r="T19" s="18">
        <f t="shared" si="5"/>
        <v>0.46041422310019137</v>
      </c>
      <c r="U19" s="10">
        <f t="shared" si="6"/>
        <v>1.4889340739576884</v>
      </c>
      <c r="V19" s="25"/>
      <c r="W19" s="10">
        <v>13.18</v>
      </c>
      <c r="X19" s="10"/>
      <c r="Y19" s="23">
        <v>1956</v>
      </c>
    </row>
    <row r="20" spans="1:25" s="4" customFormat="1" ht="8.65" customHeight="1" x14ac:dyDescent="0.15">
      <c r="A20" s="23">
        <f t="shared" si="7"/>
        <v>1957</v>
      </c>
      <c r="B20" s="15">
        <v>72530</v>
      </c>
      <c r="C20" s="15">
        <v>147029.20000000001</v>
      </c>
      <c r="D20" s="15">
        <v>44419.9</v>
      </c>
      <c r="E20" s="18">
        <f t="shared" si="0"/>
        <v>0.30211617828295328</v>
      </c>
      <c r="F20" s="10">
        <f t="shared" si="1"/>
        <v>0.61243485454294777</v>
      </c>
      <c r="G20" s="15">
        <v>33484</v>
      </c>
      <c r="H20" s="15">
        <v>88058</v>
      </c>
      <c r="I20" s="15">
        <v>29636.2</v>
      </c>
      <c r="J20" s="18">
        <f t="shared" si="2"/>
        <v>0.33655318085807084</v>
      </c>
      <c r="K20" s="10">
        <f t="shared" si="3"/>
        <v>0.88508541392904072</v>
      </c>
      <c r="L20" s="15">
        <v>5731</v>
      </c>
      <c r="M20" s="15">
        <v>11543.9</v>
      </c>
      <c r="N20" s="15">
        <v>7192.1</v>
      </c>
      <c r="O20" s="18">
        <f t="shared" si="8"/>
        <v>0.62302168244700673</v>
      </c>
      <c r="P20" s="10">
        <f t="shared" si="9"/>
        <v>1.2549467806665504</v>
      </c>
      <c r="Q20" s="15">
        <f t="shared" si="4"/>
        <v>111745</v>
      </c>
      <c r="R20" s="15">
        <f t="shared" si="4"/>
        <v>246631.1</v>
      </c>
      <c r="S20" s="15">
        <f t="shared" si="4"/>
        <v>81248.200000000012</v>
      </c>
      <c r="T20" s="18">
        <f t="shared" si="5"/>
        <v>0.32943209514128596</v>
      </c>
      <c r="U20" s="10">
        <f t="shared" si="6"/>
        <v>0.72708577564991728</v>
      </c>
      <c r="V20" s="25"/>
      <c r="W20" s="10">
        <v>32.96</v>
      </c>
      <c r="X20" s="10">
        <v>26.55</v>
      </c>
      <c r="Y20" s="23">
        <v>1957</v>
      </c>
    </row>
    <row r="21" spans="1:25" s="4" customFormat="1" ht="8.65" customHeight="1" x14ac:dyDescent="0.15">
      <c r="A21" s="23">
        <f t="shared" si="7"/>
        <v>1958</v>
      </c>
      <c r="B21" s="15">
        <v>72748.7</v>
      </c>
      <c r="C21" s="15">
        <v>153250</v>
      </c>
      <c r="D21" s="15">
        <v>46183.5</v>
      </c>
      <c r="E21" s="18">
        <f t="shared" si="0"/>
        <v>0.30136052202283847</v>
      </c>
      <c r="F21" s="10">
        <f t="shared" si="1"/>
        <v>0.63483608641803912</v>
      </c>
      <c r="G21" s="15">
        <v>33414.199999999997</v>
      </c>
      <c r="H21" s="15">
        <v>89310</v>
      </c>
      <c r="I21" s="15">
        <v>28971.599999999999</v>
      </c>
      <c r="J21" s="18">
        <f t="shared" si="2"/>
        <v>0.32439368491770237</v>
      </c>
      <c r="K21" s="10">
        <f t="shared" si="3"/>
        <v>0.86704454992188951</v>
      </c>
      <c r="L21" s="15">
        <v>5731</v>
      </c>
      <c r="M21" s="15">
        <v>9520</v>
      </c>
      <c r="N21" s="15">
        <v>4651.8</v>
      </c>
      <c r="O21" s="18">
        <f t="shared" si="8"/>
        <v>0.4886344537815126</v>
      </c>
      <c r="P21" s="10">
        <f t="shared" si="9"/>
        <v>0.81169080439713837</v>
      </c>
      <c r="Q21" s="15">
        <f t="shared" si="4"/>
        <v>111893.9</v>
      </c>
      <c r="R21" s="15">
        <f t="shared" si="4"/>
        <v>252080</v>
      </c>
      <c r="S21" s="15">
        <f t="shared" si="4"/>
        <v>79806.900000000009</v>
      </c>
      <c r="T21" s="18">
        <f t="shared" si="5"/>
        <v>0.31659354173278326</v>
      </c>
      <c r="U21" s="10">
        <f t="shared" si="6"/>
        <v>0.71323727209436805</v>
      </c>
      <c r="V21" s="25"/>
      <c r="W21" s="10">
        <v>21</v>
      </c>
      <c r="X21" s="10">
        <v>14.98</v>
      </c>
      <c r="Y21" s="23">
        <v>1958</v>
      </c>
    </row>
    <row r="22" spans="1:25" s="4" customFormat="1" ht="8.65" customHeight="1" x14ac:dyDescent="0.15">
      <c r="A22" s="23">
        <f t="shared" si="7"/>
        <v>1959</v>
      </c>
      <c r="B22" s="15">
        <v>70783.899999999994</v>
      </c>
      <c r="C22" s="15">
        <v>188391.8</v>
      </c>
      <c r="D22" s="15">
        <v>61413.8</v>
      </c>
      <c r="E22" s="18">
        <f t="shared" si="0"/>
        <v>0.32598977237862797</v>
      </c>
      <c r="F22" s="10">
        <f t="shared" si="1"/>
        <v>0.86762385231669925</v>
      </c>
      <c r="G22" s="15">
        <v>33414.199999999997</v>
      </c>
      <c r="H22" s="15">
        <v>96255.9</v>
      </c>
      <c r="I22" s="15">
        <v>32458</v>
      </c>
      <c r="J22" s="18">
        <f t="shared" si="2"/>
        <v>0.33720530377878138</v>
      </c>
      <c r="K22" s="10">
        <f t="shared" si="3"/>
        <v>0.9713834238138277</v>
      </c>
      <c r="L22" s="15">
        <v>5731</v>
      </c>
      <c r="M22" s="15">
        <v>12379.2</v>
      </c>
      <c r="N22" s="15">
        <v>6341.4</v>
      </c>
      <c r="O22" s="18">
        <f t="shared" si="8"/>
        <v>0.51226250484683977</v>
      </c>
      <c r="P22" s="10">
        <f t="shared" si="9"/>
        <v>1.1065084627464665</v>
      </c>
      <c r="Q22" s="15">
        <f t="shared" si="4"/>
        <v>109929.09999999999</v>
      </c>
      <c r="R22" s="15">
        <f t="shared" si="4"/>
        <v>297026.89999999997</v>
      </c>
      <c r="S22" s="15">
        <f t="shared" si="4"/>
        <v>100213.2</v>
      </c>
      <c r="T22" s="18">
        <f t="shared" si="5"/>
        <v>0.3373876238145434</v>
      </c>
      <c r="U22" s="10">
        <f t="shared" si="6"/>
        <v>0.91161666928956941</v>
      </c>
      <c r="V22" s="25"/>
      <c r="W22" s="10">
        <v>24.35</v>
      </c>
      <c r="X22" s="10">
        <v>16.47</v>
      </c>
      <c r="Y22" s="23">
        <v>1959</v>
      </c>
    </row>
    <row r="23" spans="1:25" s="4" customFormat="1" ht="8.65" customHeight="1" x14ac:dyDescent="0.15">
      <c r="A23" s="23">
        <f t="shared" si="7"/>
        <v>1960</v>
      </c>
      <c r="B23" s="15">
        <v>70328.399999999994</v>
      </c>
      <c r="C23" s="15">
        <v>164064.79999999999</v>
      </c>
      <c r="D23" s="15">
        <v>57180.6</v>
      </c>
      <c r="E23" s="18">
        <f t="shared" si="0"/>
        <v>0.34852448544721354</v>
      </c>
      <c r="F23" s="10">
        <f t="shared" si="1"/>
        <v>0.81305134198986473</v>
      </c>
      <c r="G23" s="15">
        <v>33454.199999999997</v>
      </c>
      <c r="H23" s="15">
        <v>82664.7</v>
      </c>
      <c r="I23" s="15">
        <v>26021.599999999999</v>
      </c>
      <c r="J23" s="18">
        <f t="shared" si="2"/>
        <v>0.31478490818934807</v>
      </c>
      <c r="K23" s="10">
        <f t="shared" si="3"/>
        <v>0.77782759713279648</v>
      </c>
      <c r="L23" s="15">
        <v>5731</v>
      </c>
      <c r="M23" s="15">
        <v>10711.3</v>
      </c>
      <c r="N23" s="15">
        <v>5635</v>
      </c>
      <c r="O23" s="18">
        <f t="shared" si="8"/>
        <v>0.52607993427501798</v>
      </c>
      <c r="P23" s="10">
        <f t="shared" si="9"/>
        <v>0.98324899668469723</v>
      </c>
      <c r="Q23" s="15">
        <f t="shared" si="4"/>
        <v>109513.59999999999</v>
      </c>
      <c r="R23" s="15">
        <f t="shared" si="4"/>
        <v>257440.8</v>
      </c>
      <c r="S23" s="15">
        <f t="shared" si="4"/>
        <v>88837.2</v>
      </c>
      <c r="T23" s="18">
        <f t="shared" si="5"/>
        <v>0.34507816942768976</v>
      </c>
      <c r="U23" s="10">
        <f t="shared" si="6"/>
        <v>0.81119787861964177</v>
      </c>
      <c r="V23" s="25"/>
      <c r="W23" s="10">
        <v>27.14</v>
      </c>
      <c r="X23" s="10">
        <v>18.46</v>
      </c>
      <c r="Y23" s="23">
        <v>1960</v>
      </c>
    </row>
    <row r="24" spans="1:25" s="4" customFormat="1" ht="8.65" customHeight="1" x14ac:dyDescent="0.15">
      <c r="A24" s="23">
        <f t="shared" si="7"/>
        <v>1961</v>
      </c>
      <c r="B24" s="15">
        <v>74602.5</v>
      </c>
      <c r="C24" s="15">
        <v>181579.1</v>
      </c>
      <c r="D24" s="15">
        <v>54928.5</v>
      </c>
      <c r="E24" s="18">
        <f t="shared" si="0"/>
        <v>0.3025045283295269</v>
      </c>
      <c r="F24" s="10">
        <f t="shared" si="1"/>
        <v>0.73628229616969942</v>
      </c>
      <c r="G24" s="15">
        <v>33454.199999999997</v>
      </c>
      <c r="H24" s="15">
        <v>91164.4</v>
      </c>
      <c r="I24" s="15">
        <v>30322</v>
      </c>
      <c r="J24" s="18">
        <f t="shared" si="2"/>
        <v>0.33260790396251172</v>
      </c>
      <c r="K24" s="10">
        <f t="shared" si="3"/>
        <v>0.90637348972625265</v>
      </c>
      <c r="L24" s="15">
        <v>5731</v>
      </c>
      <c r="M24" s="15">
        <v>8848.2999999999993</v>
      </c>
      <c r="N24" s="15">
        <v>4883.5</v>
      </c>
      <c r="O24" s="18">
        <f t="shared" si="8"/>
        <v>0.55191392696902231</v>
      </c>
      <c r="P24" s="10">
        <f t="shared" si="9"/>
        <v>0.85212004885709303</v>
      </c>
      <c r="Q24" s="15">
        <f t="shared" si="4"/>
        <v>113787.7</v>
      </c>
      <c r="R24" s="15">
        <f t="shared" si="4"/>
        <v>281591.8</v>
      </c>
      <c r="S24" s="15">
        <f t="shared" si="4"/>
        <v>90134</v>
      </c>
      <c r="T24" s="18">
        <f t="shared" si="5"/>
        <v>0.32008744572817815</v>
      </c>
      <c r="U24" s="10">
        <f t="shared" si="6"/>
        <v>0.79212428056811068</v>
      </c>
      <c r="V24" s="25"/>
      <c r="W24" s="10">
        <v>28.04</v>
      </c>
      <c r="X24" s="10" t="s">
        <v>15</v>
      </c>
      <c r="Y24" s="23">
        <v>1961</v>
      </c>
    </row>
    <row r="25" spans="1:25" s="4" customFormat="1" ht="8.65" customHeight="1" x14ac:dyDescent="0.15">
      <c r="A25" s="23">
        <f t="shared" si="7"/>
        <v>1962</v>
      </c>
      <c r="B25" s="15">
        <v>74993.3</v>
      </c>
      <c r="C25" s="15">
        <v>131863.9</v>
      </c>
      <c r="D25" s="15">
        <v>31505.8</v>
      </c>
      <c r="E25" s="18">
        <f t="shared" si="0"/>
        <v>0.2389266508877714</v>
      </c>
      <c r="F25" s="10">
        <f t="shared" si="1"/>
        <v>0.42011486359448108</v>
      </c>
      <c r="G25" s="15">
        <v>33414.199999999997</v>
      </c>
      <c r="H25" s="15">
        <v>84588.1</v>
      </c>
      <c r="I25" s="15">
        <v>27811.599999999999</v>
      </c>
      <c r="J25" s="18">
        <f t="shared" si="2"/>
        <v>0.32878856482176566</v>
      </c>
      <c r="K25" s="10">
        <f t="shared" si="3"/>
        <v>0.83232877040300235</v>
      </c>
      <c r="L25" s="15">
        <v>5731</v>
      </c>
      <c r="M25" s="15">
        <v>6587.4</v>
      </c>
      <c r="N25" s="15">
        <v>3825.9</v>
      </c>
      <c r="O25" s="18">
        <f t="shared" si="8"/>
        <v>0.58079060023681583</v>
      </c>
      <c r="P25" s="10">
        <f t="shared" si="9"/>
        <v>0.66757982900017454</v>
      </c>
      <c r="Q25" s="15">
        <f t="shared" si="4"/>
        <v>114138.5</v>
      </c>
      <c r="R25" s="15">
        <f t="shared" si="4"/>
        <v>223039.4</v>
      </c>
      <c r="S25" s="15">
        <f t="shared" si="4"/>
        <v>63143.299999999996</v>
      </c>
      <c r="T25" s="18">
        <f t="shared" si="5"/>
        <v>0.28310379242411876</v>
      </c>
      <c r="U25" s="10">
        <f t="shared" si="6"/>
        <v>0.55321648698730053</v>
      </c>
      <c r="V25" s="25"/>
      <c r="W25" s="10">
        <v>29.45</v>
      </c>
      <c r="X25" s="10">
        <v>23.33</v>
      </c>
      <c r="Y25" s="23">
        <v>1962</v>
      </c>
    </row>
    <row r="26" spans="1:25" s="4" customFormat="1" ht="8.65" customHeight="1" x14ac:dyDescent="0.15">
      <c r="A26" s="23">
        <f t="shared" si="7"/>
        <v>1963</v>
      </c>
      <c r="B26" s="15">
        <v>75192</v>
      </c>
      <c r="C26" s="15">
        <v>208129.3</v>
      </c>
      <c r="D26" s="15">
        <v>75886</v>
      </c>
      <c r="E26" s="18">
        <f t="shared" si="0"/>
        <v>0.36460988433632363</v>
      </c>
      <c r="F26" s="10">
        <f t="shared" si="1"/>
        <v>1.0092297052877965</v>
      </c>
      <c r="G26" s="15">
        <v>33149.199999999997</v>
      </c>
      <c r="H26" s="15">
        <v>87171.9</v>
      </c>
      <c r="I26" s="15">
        <v>31273.599999999999</v>
      </c>
      <c r="J26" s="18">
        <f t="shared" si="2"/>
        <v>0.35875781071652679</v>
      </c>
      <c r="K26" s="10">
        <f t="shared" si="3"/>
        <v>0.94341944903647756</v>
      </c>
      <c r="L26" s="15">
        <v>5731</v>
      </c>
      <c r="M26" s="15">
        <v>10046.4</v>
      </c>
      <c r="N26" s="15">
        <v>6502.4</v>
      </c>
      <c r="O26" s="18">
        <f t="shared" si="8"/>
        <v>0.64723682114986458</v>
      </c>
      <c r="P26" s="10">
        <f t="shared" si="9"/>
        <v>1.1346012912231722</v>
      </c>
      <c r="Q26" s="15">
        <f t="shared" si="4"/>
        <v>114072.2</v>
      </c>
      <c r="R26" s="15">
        <f t="shared" si="4"/>
        <v>305347.59999999998</v>
      </c>
      <c r="S26" s="15">
        <f t="shared" si="4"/>
        <v>113662</v>
      </c>
      <c r="T26" s="18">
        <f t="shared" si="5"/>
        <v>0.37223806573229989</v>
      </c>
      <c r="U26" s="10">
        <f t="shared" si="6"/>
        <v>0.99640403183247106</v>
      </c>
      <c r="V26" s="25"/>
      <c r="W26" s="10">
        <v>19.39</v>
      </c>
      <c r="X26" s="10">
        <v>16.18</v>
      </c>
      <c r="Y26" s="23">
        <v>1963</v>
      </c>
    </row>
    <row r="27" spans="1:25" s="4" customFormat="1" ht="8.65" customHeight="1" x14ac:dyDescent="0.15">
      <c r="A27" s="23">
        <f t="shared" si="7"/>
        <v>1964</v>
      </c>
      <c r="B27" s="15">
        <v>75799</v>
      </c>
      <c r="C27" s="15">
        <v>175277.5</v>
      </c>
      <c r="D27" s="15">
        <v>63286.5</v>
      </c>
      <c r="E27" s="18">
        <f t="shared" si="0"/>
        <v>0.36106459756671566</v>
      </c>
      <c r="F27" s="10">
        <f t="shared" si="1"/>
        <v>0.83492526286626467</v>
      </c>
      <c r="G27" s="15">
        <v>33582</v>
      </c>
      <c r="H27" s="15">
        <v>98819.4</v>
      </c>
      <c r="I27" s="15">
        <v>37548</v>
      </c>
      <c r="J27" s="18">
        <f t="shared" si="2"/>
        <v>0.37996587714558072</v>
      </c>
      <c r="K27" s="10">
        <f t="shared" si="3"/>
        <v>1.1180989815972842</v>
      </c>
      <c r="L27" s="15">
        <v>5731</v>
      </c>
      <c r="M27" s="15">
        <v>12056.2</v>
      </c>
      <c r="N27" s="15">
        <v>7007.1</v>
      </c>
      <c r="O27" s="18">
        <f t="shared" si="8"/>
        <v>0.58120303246462401</v>
      </c>
      <c r="P27" s="10">
        <f t="shared" si="9"/>
        <v>1.222666201361019</v>
      </c>
      <c r="Q27" s="15">
        <f t="shared" si="4"/>
        <v>115112</v>
      </c>
      <c r="R27" s="15">
        <f t="shared" si="4"/>
        <v>286153.10000000003</v>
      </c>
      <c r="S27" s="15">
        <f t="shared" si="4"/>
        <v>107841.60000000001</v>
      </c>
      <c r="T27" s="18">
        <f t="shared" si="5"/>
        <v>0.37686678914189642</v>
      </c>
      <c r="U27" s="10">
        <f t="shared" si="6"/>
        <v>0.93684064215720342</v>
      </c>
      <c r="V27" s="25"/>
      <c r="W27" s="10">
        <v>19.27</v>
      </c>
      <c r="X27" s="10" t="s">
        <v>15</v>
      </c>
      <c r="Y27" s="23">
        <v>1964</v>
      </c>
    </row>
    <row r="28" spans="1:25" s="4" customFormat="1" ht="8.65" customHeight="1" x14ac:dyDescent="0.15">
      <c r="A28" s="23">
        <f t="shared" si="7"/>
        <v>1965</v>
      </c>
      <c r="B28" s="15">
        <v>76577</v>
      </c>
      <c r="C28" s="15">
        <v>136210.4</v>
      </c>
      <c r="D28" s="15">
        <v>44472</v>
      </c>
      <c r="E28" s="18">
        <f t="shared" si="0"/>
        <v>0.32649489319464592</v>
      </c>
      <c r="F28" s="10">
        <f t="shared" si="1"/>
        <v>0.58074878880081482</v>
      </c>
      <c r="G28" s="15">
        <v>33676.800000000003</v>
      </c>
      <c r="H28" s="15">
        <v>81474.5</v>
      </c>
      <c r="I28" s="15">
        <v>24763.599999999999</v>
      </c>
      <c r="J28" s="18">
        <f t="shared" si="2"/>
        <v>0.30394295147561506</v>
      </c>
      <c r="K28" s="10">
        <f t="shared" si="3"/>
        <v>0.7353311478525274</v>
      </c>
      <c r="L28" s="15">
        <v>5758</v>
      </c>
      <c r="M28" s="15">
        <v>8083</v>
      </c>
      <c r="N28" s="15">
        <v>4280.1000000000004</v>
      </c>
      <c r="O28" s="18">
        <f t="shared" si="8"/>
        <v>0.52951874304095015</v>
      </c>
      <c r="P28" s="10">
        <f t="shared" si="9"/>
        <v>0.74333101771448429</v>
      </c>
      <c r="Q28" s="15">
        <f t="shared" si="4"/>
        <v>116011.8</v>
      </c>
      <c r="R28" s="15">
        <f t="shared" si="4"/>
        <v>225767.9</v>
      </c>
      <c r="S28" s="15">
        <f t="shared" si="4"/>
        <v>73515.700000000012</v>
      </c>
      <c r="T28" s="18">
        <f t="shared" si="5"/>
        <v>0.32562512208334315</v>
      </c>
      <c r="U28" s="10">
        <f t="shared" si="6"/>
        <v>0.63369157275380616</v>
      </c>
      <c r="V28" s="25"/>
      <c r="W28" s="10">
        <v>35.369999999999997</v>
      </c>
      <c r="X28" s="10">
        <v>29.19</v>
      </c>
      <c r="Y28" s="23">
        <v>1965</v>
      </c>
    </row>
    <row r="29" spans="1:25" s="4" customFormat="1" ht="8.65" customHeight="1" x14ac:dyDescent="0.15">
      <c r="A29" s="23">
        <f t="shared" si="7"/>
        <v>1966</v>
      </c>
      <c r="B29" s="15">
        <v>77097.8</v>
      </c>
      <c r="C29" s="15">
        <v>178221.7</v>
      </c>
      <c r="D29" s="15">
        <v>64228.5</v>
      </c>
      <c r="E29" s="18">
        <f t="shared" si="0"/>
        <v>0.36038540761310206</v>
      </c>
      <c r="F29" s="10">
        <f t="shared" si="1"/>
        <v>0.83307824607187231</v>
      </c>
      <c r="G29" s="15">
        <v>33676.800000000003</v>
      </c>
      <c r="H29" s="15">
        <v>95406.6</v>
      </c>
      <c r="I29" s="15">
        <v>33683.5</v>
      </c>
      <c r="J29" s="18">
        <f t="shared" si="2"/>
        <v>0.35305209492844308</v>
      </c>
      <c r="K29" s="10">
        <f t="shared" si="3"/>
        <v>1.0001989500190041</v>
      </c>
      <c r="L29" s="15">
        <v>5758</v>
      </c>
      <c r="M29" s="15">
        <v>11270.7</v>
      </c>
      <c r="N29" s="15">
        <v>6583</v>
      </c>
      <c r="O29" s="18">
        <f t="shared" si="8"/>
        <v>0.58408084679744821</v>
      </c>
      <c r="P29" s="10">
        <f t="shared" si="9"/>
        <v>1.1432789162903787</v>
      </c>
      <c r="Q29" s="15">
        <f t="shared" si="4"/>
        <v>116532.6</v>
      </c>
      <c r="R29" s="15">
        <f t="shared" si="4"/>
        <v>284899.00000000006</v>
      </c>
      <c r="S29" s="15">
        <f t="shared" si="4"/>
        <v>104495</v>
      </c>
      <c r="T29" s="18">
        <f t="shared" si="5"/>
        <v>0.36677910417375975</v>
      </c>
      <c r="U29" s="10">
        <f t="shared" si="6"/>
        <v>0.89670186711701272</v>
      </c>
      <c r="V29" s="25"/>
      <c r="W29" s="10">
        <v>17.88</v>
      </c>
      <c r="X29" s="10">
        <v>11.74</v>
      </c>
      <c r="Y29" s="23">
        <v>1966</v>
      </c>
    </row>
    <row r="30" spans="1:25" s="4" customFormat="1" ht="8.65" customHeight="1" x14ac:dyDescent="0.15">
      <c r="A30" s="23">
        <f t="shared" si="7"/>
        <v>1967</v>
      </c>
      <c r="B30" s="15">
        <v>78419.600000000006</v>
      </c>
      <c r="C30" s="15">
        <v>161191.9</v>
      </c>
      <c r="D30" s="15">
        <v>60204.2</v>
      </c>
      <c r="E30" s="18">
        <f t="shared" si="0"/>
        <v>0.37349395348029274</v>
      </c>
      <c r="F30" s="10">
        <f t="shared" si="1"/>
        <v>0.76771878458956677</v>
      </c>
      <c r="G30" s="15">
        <v>33676.800000000003</v>
      </c>
      <c r="H30" s="15">
        <v>75692.100000000006</v>
      </c>
      <c r="I30" s="15">
        <v>24113.599999999999</v>
      </c>
      <c r="J30" s="18">
        <f t="shared" si="2"/>
        <v>0.31857485787816692</v>
      </c>
      <c r="K30" s="10">
        <f t="shared" si="3"/>
        <v>0.71603002660585313</v>
      </c>
      <c r="L30" s="15">
        <v>5758</v>
      </c>
      <c r="M30" s="15">
        <v>7786</v>
      </c>
      <c r="N30" s="15">
        <v>4253.8</v>
      </c>
      <c r="O30" s="18">
        <f t="shared" si="8"/>
        <v>0.54633958386848192</v>
      </c>
      <c r="P30" s="10">
        <f t="shared" si="9"/>
        <v>0.73876345953456068</v>
      </c>
      <c r="Q30" s="15">
        <f t="shared" si="4"/>
        <v>117854.40000000001</v>
      </c>
      <c r="R30" s="15">
        <f t="shared" si="4"/>
        <v>244670</v>
      </c>
      <c r="S30" s="15">
        <f t="shared" si="4"/>
        <v>88571.599999999991</v>
      </c>
      <c r="T30" s="18">
        <f t="shared" si="5"/>
        <v>0.36200433236604401</v>
      </c>
      <c r="U30" s="10">
        <f t="shared" si="6"/>
        <v>0.75153409630866552</v>
      </c>
      <c r="V30" s="25"/>
      <c r="W30" s="10">
        <v>26.45</v>
      </c>
      <c r="X30" s="10">
        <v>16.97</v>
      </c>
      <c r="Y30" s="23">
        <v>1967</v>
      </c>
    </row>
    <row r="31" spans="1:25" s="4" customFormat="1" ht="8.65" customHeight="1" x14ac:dyDescent="0.15">
      <c r="A31" s="23">
        <f t="shared" si="7"/>
        <v>1968</v>
      </c>
      <c r="B31" s="15">
        <v>78018.5</v>
      </c>
      <c r="C31" s="15">
        <v>181754</v>
      </c>
      <c r="D31" s="15">
        <v>65441.5</v>
      </c>
      <c r="E31" s="18">
        <f t="shared" si="0"/>
        <v>0.36005534953838703</v>
      </c>
      <c r="F31" s="10">
        <f t="shared" si="1"/>
        <v>0.83879464485987298</v>
      </c>
      <c r="G31" s="15">
        <v>33676.800000000003</v>
      </c>
      <c r="H31" s="15">
        <v>91854.399999999994</v>
      </c>
      <c r="I31" s="15">
        <v>31841.8</v>
      </c>
      <c r="J31" s="18">
        <f t="shared" si="2"/>
        <v>0.34665514117995438</v>
      </c>
      <c r="K31" s="10">
        <f t="shared" si="3"/>
        <v>0.94551145001900405</v>
      </c>
      <c r="L31" s="15">
        <v>5870</v>
      </c>
      <c r="M31" s="15">
        <v>10565.2</v>
      </c>
      <c r="N31" s="15">
        <v>5762.9</v>
      </c>
      <c r="O31" s="18">
        <f t="shared" si="8"/>
        <v>0.5454605686593722</v>
      </c>
      <c r="P31" s="10">
        <f t="shared" si="9"/>
        <v>0.98175468483816009</v>
      </c>
      <c r="Q31" s="15">
        <f t="shared" si="4"/>
        <v>117565.3</v>
      </c>
      <c r="R31" s="15">
        <f t="shared" si="4"/>
        <v>284173.60000000003</v>
      </c>
      <c r="S31" s="15">
        <f t="shared" si="4"/>
        <v>103046.2</v>
      </c>
      <c r="T31" s="18">
        <f t="shared" si="5"/>
        <v>0.36261707632236062</v>
      </c>
      <c r="U31" s="10">
        <f t="shared" si="6"/>
        <v>0.87650182494324425</v>
      </c>
      <c r="V31" s="25"/>
      <c r="W31" s="10">
        <v>26.26</v>
      </c>
      <c r="X31" s="10">
        <v>20.93</v>
      </c>
      <c r="Y31" s="23">
        <v>1968</v>
      </c>
    </row>
    <row r="32" spans="1:25" s="4" customFormat="1" ht="8.65" customHeight="1" x14ac:dyDescent="0.15">
      <c r="A32" s="23">
        <f t="shared" si="7"/>
        <v>1969</v>
      </c>
      <c r="B32" s="15">
        <v>78718</v>
      </c>
      <c r="C32" s="15">
        <v>148390.20000000001</v>
      </c>
      <c r="D32" s="15">
        <v>49725.8</v>
      </c>
      <c r="E32" s="18">
        <f t="shared" si="0"/>
        <v>0.33510164417865868</v>
      </c>
      <c r="F32" s="10">
        <f t="shared" si="1"/>
        <v>0.63169541909093219</v>
      </c>
      <c r="G32" s="15">
        <v>33726.800000000003</v>
      </c>
      <c r="H32" s="15">
        <v>75917.399999999994</v>
      </c>
      <c r="I32" s="15">
        <v>21523</v>
      </c>
      <c r="J32" s="18">
        <f t="shared" si="2"/>
        <v>0.28350549412914566</v>
      </c>
      <c r="K32" s="10">
        <f t="shared" si="3"/>
        <v>0.63815719249973313</v>
      </c>
      <c r="L32" s="15">
        <v>5936</v>
      </c>
      <c r="M32" s="15">
        <v>9937.9</v>
      </c>
      <c r="N32" s="15">
        <v>4826.7</v>
      </c>
      <c r="O32" s="18">
        <f t="shared" si="8"/>
        <v>0.48568611074774348</v>
      </c>
      <c r="P32" s="10">
        <f t="shared" si="9"/>
        <v>0.81312331536388138</v>
      </c>
      <c r="Q32" s="15">
        <f t="shared" si="4"/>
        <v>118380.8</v>
      </c>
      <c r="R32" s="15">
        <f t="shared" si="4"/>
        <v>234245.5</v>
      </c>
      <c r="S32" s="15">
        <f t="shared" si="4"/>
        <v>76075.5</v>
      </c>
      <c r="T32" s="18">
        <f t="shared" si="5"/>
        <v>0.32476824528112602</v>
      </c>
      <c r="U32" s="10">
        <f t="shared" si="6"/>
        <v>0.64263377169270686</v>
      </c>
      <c r="V32" s="25"/>
      <c r="W32" s="10">
        <v>32.96</v>
      </c>
      <c r="X32" s="10">
        <v>21.03</v>
      </c>
      <c r="Y32" s="23">
        <v>1969</v>
      </c>
    </row>
    <row r="33" spans="1:25" s="4" customFormat="1" ht="8.65" customHeight="1" x14ac:dyDescent="0.15">
      <c r="A33" s="23">
        <f t="shared" si="7"/>
        <v>1970</v>
      </c>
      <c r="B33" s="15">
        <v>78008</v>
      </c>
      <c r="C33" s="15">
        <v>172426.6</v>
      </c>
      <c r="D33" s="15">
        <v>60053.2</v>
      </c>
      <c r="E33" s="18">
        <f t="shared" si="0"/>
        <v>0.34828268956181929</v>
      </c>
      <c r="F33" s="10">
        <f t="shared" si="1"/>
        <v>0.76983386319351854</v>
      </c>
      <c r="G33" s="15">
        <v>33726.800000000003</v>
      </c>
      <c r="H33" s="15">
        <v>86263.6</v>
      </c>
      <c r="I33" s="15">
        <v>27437.7</v>
      </c>
      <c r="J33" s="18">
        <f t="shared" si="2"/>
        <v>0.31806810752159659</v>
      </c>
      <c r="K33" s="10">
        <f t="shared" si="3"/>
        <v>0.81352811414068338</v>
      </c>
      <c r="L33" s="15">
        <v>5936</v>
      </c>
      <c r="M33" s="15">
        <v>13171.2</v>
      </c>
      <c r="N33" s="15">
        <v>6557.6</v>
      </c>
      <c r="O33" s="18">
        <f t="shared" si="8"/>
        <v>0.49787414965986393</v>
      </c>
      <c r="P33" s="10">
        <f t="shared" si="9"/>
        <v>1.1047169811320756</v>
      </c>
      <c r="Q33" s="15">
        <f t="shared" si="4"/>
        <v>117670.8</v>
      </c>
      <c r="R33" s="15">
        <f t="shared" si="4"/>
        <v>271861.40000000002</v>
      </c>
      <c r="S33" s="15">
        <f t="shared" si="4"/>
        <v>94048.5</v>
      </c>
      <c r="T33" s="18">
        <f t="shared" si="5"/>
        <v>0.34594282233520462</v>
      </c>
      <c r="U33" s="10">
        <f t="shared" si="6"/>
        <v>0.79925096115603866</v>
      </c>
      <c r="V33" s="25"/>
      <c r="W33" s="10">
        <v>21.04</v>
      </c>
      <c r="X33" s="10">
        <v>18.510000000000002</v>
      </c>
      <c r="Y33" s="23">
        <v>1970</v>
      </c>
    </row>
    <row r="34" spans="1:25" s="4" customFormat="1" ht="8.65" customHeight="1" x14ac:dyDescent="0.15">
      <c r="A34" s="23">
        <f t="shared" si="7"/>
        <v>1971</v>
      </c>
      <c r="B34" s="15">
        <v>77878.899999999994</v>
      </c>
      <c r="C34" s="15">
        <v>187621.2</v>
      </c>
      <c r="D34" s="15">
        <v>72046.7</v>
      </c>
      <c r="E34" s="18">
        <f t="shared" si="0"/>
        <v>0.38400084851818445</v>
      </c>
      <c r="F34" s="10">
        <f t="shared" si="1"/>
        <v>0.92511193660927415</v>
      </c>
      <c r="G34" s="15">
        <v>33723.800000000003</v>
      </c>
      <c r="H34" s="15">
        <v>83714.7</v>
      </c>
      <c r="I34" s="15">
        <v>26024.9</v>
      </c>
      <c r="J34" s="18">
        <f t="shared" si="2"/>
        <v>0.31087610658582066</v>
      </c>
      <c r="K34" s="10">
        <f t="shared" si="3"/>
        <v>0.77170722160610605</v>
      </c>
      <c r="L34" s="15">
        <v>5936</v>
      </c>
      <c r="M34" s="15">
        <v>14092.7</v>
      </c>
      <c r="N34" s="15">
        <v>7325.3</v>
      </c>
      <c r="O34" s="18">
        <f t="shared" si="8"/>
        <v>0.51979393586750589</v>
      </c>
      <c r="P34" s="10">
        <f t="shared" si="9"/>
        <v>1.2340464959568733</v>
      </c>
      <c r="Q34" s="15">
        <f t="shared" si="4"/>
        <v>117538.7</v>
      </c>
      <c r="R34" s="15">
        <f t="shared" si="4"/>
        <v>285428.60000000003</v>
      </c>
      <c r="S34" s="15">
        <f t="shared" si="4"/>
        <v>105396.90000000001</v>
      </c>
      <c r="T34" s="18">
        <f t="shared" si="5"/>
        <v>0.36925837144560847</v>
      </c>
      <c r="U34" s="10">
        <f t="shared" si="6"/>
        <v>0.89669955512524824</v>
      </c>
      <c r="V34" s="25"/>
      <c r="W34" s="10">
        <v>21.21</v>
      </c>
      <c r="X34" s="10">
        <v>15.75</v>
      </c>
      <c r="Y34" s="23">
        <v>1971</v>
      </c>
    </row>
    <row r="35" spans="1:25" s="4" customFormat="1" ht="8.65" customHeight="1" x14ac:dyDescent="0.15">
      <c r="A35" s="23">
        <f t="shared" si="7"/>
        <v>1972</v>
      </c>
      <c r="B35" s="15">
        <v>77037.7</v>
      </c>
      <c r="C35" s="15">
        <v>164719.79999999999</v>
      </c>
      <c r="D35" s="15">
        <v>54401.2</v>
      </c>
      <c r="E35" s="18">
        <f t="shared" si="0"/>
        <v>0.33026509259967535</v>
      </c>
      <c r="F35" s="10">
        <f t="shared" si="1"/>
        <v>0.70616334599812813</v>
      </c>
      <c r="G35" s="15">
        <v>33823.800000000003</v>
      </c>
      <c r="H35" s="15">
        <v>90090.6</v>
      </c>
      <c r="I35" s="15">
        <v>28007.8</v>
      </c>
      <c r="J35" s="18">
        <f t="shared" si="2"/>
        <v>0.31088482039191656</v>
      </c>
      <c r="K35" s="10">
        <f t="shared" si="3"/>
        <v>0.82805007125160379</v>
      </c>
      <c r="L35" s="15">
        <v>5936</v>
      </c>
      <c r="M35" s="15">
        <v>15309.4</v>
      </c>
      <c r="N35" s="15">
        <v>7489.4</v>
      </c>
      <c r="O35" s="18">
        <f t="shared" si="8"/>
        <v>0.48920271205925769</v>
      </c>
      <c r="P35" s="10">
        <f t="shared" si="9"/>
        <v>1.2616913746630727</v>
      </c>
      <c r="Q35" s="15">
        <f t="shared" si="4"/>
        <v>116797.5</v>
      </c>
      <c r="R35" s="15">
        <f t="shared" si="4"/>
        <v>270119.8</v>
      </c>
      <c r="S35" s="15">
        <f t="shared" si="4"/>
        <v>89898.4</v>
      </c>
      <c r="T35" s="18">
        <f t="shared" si="5"/>
        <v>0.33280936828770047</v>
      </c>
      <c r="U35" s="10">
        <f t="shared" si="6"/>
        <v>0.76969455681842502</v>
      </c>
      <c r="V35" s="25"/>
      <c r="W35" s="10">
        <v>22.9</v>
      </c>
      <c r="X35" s="10">
        <v>21.63</v>
      </c>
      <c r="Y35" s="23">
        <v>1972</v>
      </c>
    </row>
    <row r="36" spans="1:25" s="4" customFormat="1" ht="8.65" customHeight="1" x14ac:dyDescent="0.15">
      <c r="A36" s="23">
        <f t="shared" si="7"/>
        <v>1973</v>
      </c>
      <c r="B36" s="15">
        <v>76452.600000000006</v>
      </c>
      <c r="C36" s="15">
        <v>170250.3</v>
      </c>
      <c r="D36" s="15">
        <v>66114.7</v>
      </c>
      <c r="E36" s="18">
        <f t="shared" si="0"/>
        <v>0.38833822906626303</v>
      </c>
      <c r="F36" s="10">
        <f t="shared" si="1"/>
        <v>0.86478026908175776</v>
      </c>
      <c r="G36" s="15">
        <v>33629.800000000003</v>
      </c>
      <c r="H36" s="15">
        <v>81526.899999999994</v>
      </c>
      <c r="I36" s="15">
        <v>23734.9</v>
      </c>
      <c r="J36" s="18">
        <f t="shared" si="2"/>
        <v>0.29112967621729763</v>
      </c>
      <c r="K36" s="10">
        <f t="shared" si="3"/>
        <v>0.70576988266358998</v>
      </c>
      <c r="L36" s="15">
        <v>5936</v>
      </c>
      <c r="M36" s="15">
        <v>14012.5</v>
      </c>
      <c r="N36" s="15">
        <v>6595.1</v>
      </c>
      <c r="O36" s="18">
        <f t="shared" si="8"/>
        <v>0.47065834076717217</v>
      </c>
      <c r="P36" s="10">
        <f t="shared" si="9"/>
        <v>1.1110343665768194</v>
      </c>
      <c r="Q36" s="15">
        <f t="shared" si="4"/>
        <v>116018.40000000001</v>
      </c>
      <c r="R36" s="15">
        <f t="shared" si="4"/>
        <v>265789.69999999995</v>
      </c>
      <c r="S36" s="15">
        <f t="shared" si="4"/>
        <v>96444.700000000012</v>
      </c>
      <c r="T36" s="18">
        <f t="shared" si="5"/>
        <v>0.36286093855405244</v>
      </c>
      <c r="U36" s="10">
        <f t="shared" si="6"/>
        <v>0.8312879681154024</v>
      </c>
      <c r="V36" s="25"/>
      <c r="W36" s="10">
        <v>19.86</v>
      </c>
      <c r="X36" s="10">
        <v>19.84</v>
      </c>
      <c r="Y36" s="23">
        <v>1973</v>
      </c>
    </row>
    <row r="37" spans="1:25" s="4" customFormat="1" ht="8.65" customHeight="1" x14ac:dyDescent="0.15">
      <c r="A37" s="23">
        <f t="shared" si="7"/>
        <v>1974</v>
      </c>
      <c r="B37" s="15">
        <v>76152.800000000003</v>
      </c>
      <c r="C37" s="15">
        <v>175487.3</v>
      </c>
      <c r="D37" s="15">
        <v>68493.3</v>
      </c>
      <c r="E37" s="18">
        <f t="shared" si="0"/>
        <v>0.39030345785706433</v>
      </c>
      <c r="F37" s="10">
        <f t="shared" si="1"/>
        <v>0.89941932535638869</v>
      </c>
      <c r="G37" s="15">
        <v>33485.800000000003</v>
      </c>
      <c r="H37" s="15">
        <v>82835.100000000006</v>
      </c>
      <c r="I37" s="15">
        <v>28412.6</v>
      </c>
      <c r="J37" s="18">
        <f t="shared" si="2"/>
        <v>0.34300193999886519</v>
      </c>
      <c r="K37" s="10">
        <f t="shared" si="3"/>
        <v>0.84849697483709496</v>
      </c>
      <c r="L37" s="15">
        <v>5936</v>
      </c>
      <c r="M37" s="15">
        <v>14065.9</v>
      </c>
      <c r="N37" s="15">
        <v>7862.7</v>
      </c>
      <c r="O37" s="18">
        <f t="shared" si="8"/>
        <v>0.55899018192934691</v>
      </c>
      <c r="P37" s="10">
        <f t="shared" si="9"/>
        <v>1.3245788409703503</v>
      </c>
      <c r="Q37" s="15">
        <f t="shared" ref="Q37:S53" si="10">(B37+G37+L37)</f>
        <v>115574.6</v>
      </c>
      <c r="R37" s="15">
        <f t="shared" si="10"/>
        <v>272388.3</v>
      </c>
      <c r="S37" s="15">
        <f t="shared" si="10"/>
        <v>104768.59999999999</v>
      </c>
      <c r="T37" s="18">
        <f t="shared" si="5"/>
        <v>0.38462958945006082</v>
      </c>
      <c r="U37" s="10">
        <f t="shared" si="6"/>
        <v>0.90650194765977976</v>
      </c>
      <c r="V37" s="25">
        <v>27429</v>
      </c>
      <c r="W37" s="10">
        <v>13.83</v>
      </c>
      <c r="X37" s="10">
        <v>12.1</v>
      </c>
      <c r="Y37" s="23">
        <v>1974</v>
      </c>
    </row>
    <row r="38" spans="1:25" s="4" customFormat="1" ht="8.65" customHeight="1" x14ac:dyDescent="0.15">
      <c r="A38" s="23">
        <f t="shared" si="7"/>
        <v>1975</v>
      </c>
      <c r="B38" s="15">
        <v>76152.800000000003</v>
      </c>
      <c r="C38" s="15">
        <v>161589.79999999999</v>
      </c>
      <c r="D38" s="15">
        <v>63927.3</v>
      </c>
      <c r="E38" s="18">
        <f t="shared" si="0"/>
        <v>0.39561469845250136</v>
      </c>
      <c r="F38" s="10">
        <f t="shared" si="1"/>
        <v>0.83946092592787136</v>
      </c>
      <c r="G38" s="15">
        <v>33440.800000000003</v>
      </c>
      <c r="H38" s="15">
        <v>77398.8</v>
      </c>
      <c r="I38" s="15">
        <v>23509.5</v>
      </c>
      <c r="J38" s="18">
        <f t="shared" si="2"/>
        <v>0.30374501930262482</v>
      </c>
      <c r="K38" s="10">
        <f t="shared" si="3"/>
        <v>0.70301846845769234</v>
      </c>
      <c r="L38" s="15">
        <v>5936</v>
      </c>
      <c r="M38" s="15">
        <v>13458.2</v>
      </c>
      <c r="N38" s="15">
        <v>6928.1</v>
      </c>
      <c r="O38" s="18">
        <f t="shared" si="8"/>
        <v>0.51478652420085891</v>
      </c>
      <c r="P38" s="10">
        <f t="shared" si="9"/>
        <v>1.1671327493261456</v>
      </c>
      <c r="Q38" s="15">
        <f t="shared" si="10"/>
        <v>115529.60000000001</v>
      </c>
      <c r="R38" s="15">
        <f t="shared" si="10"/>
        <v>252446.8</v>
      </c>
      <c r="S38" s="15">
        <f t="shared" si="10"/>
        <v>94364.900000000009</v>
      </c>
      <c r="T38" s="18">
        <f t="shared" si="5"/>
        <v>0.373801133545761</v>
      </c>
      <c r="U38" s="10">
        <f t="shared" si="6"/>
        <v>0.81680279339667072</v>
      </c>
      <c r="V38" s="25">
        <v>24808</v>
      </c>
      <c r="W38" s="10">
        <v>17.72</v>
      </c>
      <c r="X38" s="10">
        <v>15.62</v>
      </c>
      <c r="Y38" s="23">
        <v>1975</v>
      </c>
    </row>
    <row r="39" spans="1:25" s="4" customFormat="1" ht="8.65" customHeight="1" x14ac:dyDescent="0.15">
      <c r="A39" s="23">
        <f t="shared" si="7"/>
        <v>1976</v>
      </c>
      <c r="B39" s="15">
        <v>76338.3</v>
      </c>
      <c r="C39" s="15">
        <v>187801.1</v>
      </c>
      <c r="D39" s="15">
        <v>79410.7</v>
      </c>
      <c r="E39" s="18">
        <f t="shared" si="0"/>
        <v>0.42284470112262385</v>
      </c>
      <c r="F39" s="10">
        <f t="shared" si="1"/>
        <v>1.0402471629575192</v>
      </c>
      <c r="G39" s="15">
        <v>33114.800000000003</v>
      </c>
      <c r="H39" s="15">
        <v>77199</v>
      </c>
      <c r="I39" s="15">
        <v>30221.3</v>
      </c>
      <c r="J39" s="18">
        <f t="shared" si="2"/>
        <v>0.39147268747004493</v>
      </c>
      <c r="K39" s="10">
        <f t="shared" si="3"/>
        <v>0.91262215082078091</v>
      </c>
      <c r="L39" s="15">
        <v>5936</v>
      </c>
      <c r="M39" s="15">
        <v>16661.599999999999</v>
      </c>
      <c r="N39" s="15">
        <v>8951</v>
      </c>
      <c r="O39" s="18">
        <f t="shared" si="8"/>
        <v>0.53722331588802996</v>
      </c>
      <c r="P39" s="10">
        <f t="shared" si="9"/>
        <v>1.5079177897574123</v>
      </c>
      <c r="Q39" s="15">
        <f t="shared" si="10"/>
        <v>115389.1</v>
      </c>
      <c r="R39" s="15">
        <f t="shared" si="10"/>
        <v>281661.69999999995</v>
      </c>
      <c r="S39" s="15">
        <f t="shared" si="10"/>
        <v>118583</v>
      </c>
      <c r="T39" s="18">
        <f t="shared" si="5"/>
        <v>0.42101215749248128</v>
      </c>
      <c r="U39" s="10">
        <f t="shared" si="6"/>
        <v>1.0276793908610085</v>
      </c>
      <c r="V39" s="25">
        <v>31310</v>
      </c>
      <c r="W39" s="10">
        <v>15.7</v>
      </c>
      <c r="X39" s="10">
        <v>14.75</v>
      </c>
      <c r="Y39" s="23">
        <v>1976</v>
      </c>
    </row>
    <row r="40" spans="1:25" s="4" customFormat="1" ht="8.65" customHeight="1" x14ac:dyDescent="0.15">
      <c r="A40" s="23">
        <f t="shared" si="7"/>
        <v>1977</v>
      </c>
      <c r="B40" s="15">
        <v>76735.3</v>
      </c>
      <c r="C40" s="15">
        <v>156340.79999999999</v>
      </c>
      <c r="D40" s="15">
        <v>62848.1</v>
      </c>
      <c r="E40" s="18">
        <f t="shared" si="0"/>
        <v>0.40199423311125443</v>
      </c>
      <c r="F40" s="10">
        <f t="shared" si="1"/>
        <v>0.81902462100232876</v>
      </c>
      <c r="G40" s="15">
        <v>32884.800000000003</v>
      </c>
      <c r="H40" s="15">
        <v>66775.399999999994</v>
      </c>
      <c r="I40" s="15">
        <v>24698.7</v>
      </c>
      <c r="J40" s="18">
        <f t="shared" si="2"/>
        <v>0.3698772302374827</v>
      </c>
      <c r="K40" s="10">
        <f t="shared" si="3"/>
        <v>0.75106736242884242</v>
      </c>
      <c r="L40" s="15">
        <v>5936</v>
      </c>
      <c r="M40" s="15">
        <v>14376.8</v>
      </c>
      <c r="N40" s="15">
        <v>7475.4</v>
      </c>
      <c r="O40" s="18">
        <f t="shared" si="8"/>
        <v>0.51996271771186908</v>
      </c>
      <c r="P40" s="10">
        <f t="shared" si="9"/>
        <v>1.259332884097035</v>
      </c>
      <c r="Q40" s="15">
        <f t="shared" si="10"/>
        <v>115556.1</v>
      </c>
      <c r="R40" s="15">
        <f t="shared" si="10"/>
        <v>237492.99999999997</v>
      </c>
      <c r="S40" s="15">
        <f t="shared" si="10"/>
        <v>95022.2</v>
      </c>
      <c r="T40" s="18">
        <f t="shared" si="5"/>
        <v>0.40010526626047932</v>
      </c>
      <c r="U40" s="10">
        <f t="shared" si="6"/>
        <v>0.8223036256848405</v>
      </c>
      <c r="V40" s="25">
        <v>24994</v>
      </c>
      <c r="W40" s="10">
        <v>22.86</v>
      </c>
      <c r="X40" s="10">
        <v>17.63</v>
      </c>
      <c r="Y40" s="23">
        <v>1977</v>
      </c>
    </row>
    <row r="41" spans="1:25" s="4" customFormat="1" ht="8.65" customHeight="1" x14ac:dyDescent="0.15">
      <c r="A41" s="23">
        <f t="shared" si="7"/>
        <v>1978</v>
      </c>
      <c r="B41" s="15">
        <v>76445.3</v>
      </c>
      <c r="C41" s="15">
        <v>177390.2</v>
      </c>
      <c r="D41" s="15">
        <v>78073.2</v>
      </c>
      <c r="E41" s="18">
        <f t="shared" si="0"/>
        <v>0.44012126938241231</v>
      </c>
      <c r="F41" s="10">
        <f t="shared" si="1"/>
        <v>1.0212949651580934</v>
      </c>
      <c r="G41" s="15">
        <v>39573.4</v>
      </c>
      <c r="H41" s="15">
        <v>86548.2</v>
      </c>
      <c r="I41" s="15">
        <v>44587.8</v>
      </c>
      <c r="J41" s="18">
        <f t="shared" si="2"/>
        <v>0.51517882520953651</v>
      </c>
      <c r="K41" s="10">
        <f t="shared" si="3"/>
        <v>1.1267113768339339</v>
      </c>
      <c r="L41" s="15">
        <v>5936</v>
      </c>
      <c r="M41" s="15">
        <v>14679.6</v>
      </c>
      <c r="N41" s="15">
        <v>7981</v>
      </c>
      <c r="O41" s="18">
        <f t="shared" si="8"/>
        <v>0.54367966429602987</v>
      </c>
      <c r="P41" s="10">
        <f t="shared" si="9"/>
        <v>1.3445080862533694</v>
      </c>
      <c r="Q41" s="15">
        <f t="shared" si="10"/>
        <v>121954.70000000001</v>
      </c>
      <c r="R41" s="15">
        <f t="shared" si="10"/>
        <v>278618</v>
      </c>
      <c r="S41" s="15">
        <f t="shared" si="10"/>
        <v>130642</v>
      </c>
      <c r="T41" s="18">
        <f t="shared" si="5"/>
        <v>0.46889289277792534</v>
      </c>
      <c r="U41" s="10">
        <f t="shared" si="6"/>
        <v>1.0712338269865778</v>
      </c>
      <c r="V41" s="25">
        <v>33526</v>
      </c>
      <c r="W41" s="10">
        <v>15.03</v>
      </c>
      <c r="X41" s="10">
        <v>14.37</v>
      </c>
      <c r="Y41" s="23">
        <v>1978</v>
      </c>
    </row>
    <row r="42" spans="1:25" s="4" customFormat="1" ht="8.65" customHeight="1" x14ac:dyDescent="0.15">
      <c r="A42" s="23">
        <f t="shared" si="7"/>
        <v>1979</v>
      </c>
      <c r="B42" s="15">
        <v>75924.5</v>
      </c>
      <c r="C42" s="15">
        <v>124716.1</v>
      </c>
      <c r="D42" s="15">
        <v>39110.400000000001</v>
      </c>
      <c r="E42" s="18">
        <f t="shared" si="0"/>
        <v>0.31359543795869177</v>
      </c>
      <c r="F42" s="10">
        <f t="shared" si="1"/>
        <v>0.51512225961316838</v>
      </c>
      <c r="G42" s="15">
        <v>41043.9</v>
      </c>
      <c r="H42" s="15">
        <v>81194.7</v>
      </c>
      <c r="I42" s="15">
        <v>41099.599999999999</v>
      </c>
      <c r="J42" s="18">
        <f t="shared" si="2"/>
        <v>0.50618574857718546</v>
      </c>
      <c r="K42" s="10">
        <f t="shared" si="3"/>
        <v>1.001357083513019</v>
      </c>
      <c r="L42" s="15">
        <v>5936</v>
      </c>
      <c r="M42" s="15">
        <v>12052.3</v>
      </c>
      <c r="N42" s="15">
        <v>5263.6</v>
      </c>
      <c r="O42" s="18">
        <f t="shared" si="8"/>
        <v>0.43672991877069112</v>
      </c>
      <c r="P42" s="10">
        <f t="shared" si="9"/>
        <v>0.88672506738544477</v>
      </c>
      <c r="Q42" s="15">
        <f t="shared" si="10"/>
        <v>122904.4</v>
      </c>
      <c r="R42" s="15">
        <f t="shared" si="10"/>
        <v>217963.09999999998</v>
      </c>
      <c r="S42" s="15">
        <f t="shared" si="10"/>
        <v>85473.600000000006</v>
      </c>
      <c r="T42" s="18">
        <f t="shared" si="5"/>
        <v>0.39214711113945439</v>
      </c>
      <c r="U42" s="10">
        <f t="shared" si="6"/>
        <v>0.69544784401534865</v>
      </c>
      <c r="V42" s="25">
        <v>22403</v>
      </c>
      <c r="W42" s="10">
        <v>27.11</v>
      </c>
      <c r="X42" s="10">
        <v>21.7</v>
      </c>
      <c r="Y42" s="23">
        <v>1979</v>
      </c>
    </row>
    <row r="43" spans="1:25" s="4" customFormat="1" ht="8.65" customHeight="1" x14ac:dyDescent="0.15">
      <c r="A43" s="23">
        <f t="shared" si="7"/>
        <v>1980</v>
      </c>
      <c r="B43" s="15">
        <v>75504.3</v>
      </c>
      <c r="C43" s="15">
        <v>177079.2</v>
      </c>
      <c r="D43" s="15">
        <v>72271.7</v>
      </c>
      <c r="E43" s="18">
        <f t="shared" si="0"/>
        <v>0.40813206745908043</v>
      </c>
      <c r="F43" s="10">
        <f t="shared" si="1"/>
        <v>0.95718654434250761</v>
      </c>
      <c r="G43" s="15">
        <v>41645.800000000003</v>
      </c>
      <c r="H43" s="15">
        <v>93570.6</v>
      </c>
      <c r="I43" s="15">
        <v>50656.9</v>
      </c>
      <c r="J43" s="18">
        <f t="shared" si="2"/>
        <v>0.54137624424765896</v>
      </c>
      <c r="K43" s="10">
        <f t="shared" si="3"/>
        <v>1.2163747604800483</v>
      </c>
      <c r="L43" s="15">
        <v>5936</v>
      </c>
      <c r="M43" s="15">
        <v>16545</v>
      </c>
      <c r="N43" s="15">
        <v>7794.7</v>
      </c>
      <c r="O43" s="18">
        <f t="shared" si="8"/>
        <v>0.4711211846479299</v>
      </c>
      <c r="P43" s="10">
        <f t="shared" si="9"/>
        <v>1.3131233153638813</v>
      </c>
      <c r="Q43" s="15">
        <f t="shared" si="10"/>
        <v>123086.1</v>
      </c>
      <c r="R43" s="15">
        <f t="shared" si="10"/>
        <v>287194.80000000005</v>
      </c>
      <c r="S43" s="15">
        <f t="shared" si="10"/>
        <v>130723.3</v>
      </c>
      <c r="T43" s="18">
        <f t="shared" si="5"/>
        <v>0.45517293488600763</v>
      </c>
      <c r="U43" s="10">
        <f t="shared" si="6"/>
        <v>1.0620476235740672</v>
      </c>
      <c r="V43" s="25">
        <v>34707</v>
      </c>
      <c r="W43" s="10">
        <v>14.53</v>
      </c>
      <c r="X43" s="10">
        <v>14.2</v>
      </c>
      <c r="Y43" s="23">
        <v>1980</v>
      </c>
    </row>
    <row r="44" spans="1:25" s="4" customFormat="1" ht="8.65" customHeight="1" x14ac:dyDescent="0.15">
      <c r="A44" s="23">
        <f t="shared" si="7"/>
        <v>1981</v>
      </c>
      <c r="B44" s="15">
        <v>75946.8</v>
      </c>
      <c r="C44" s="15">
        <v>135673.5</v>
      </c>
      <c r="D44" s="15">
        <v>48017.5</v>
      </c>
      <c r="E44" s="18">
        <f t="shared" si="0"/>
        <v>0.3539195200241757</v>
      </c>
      <c r="F44" s="10">
        <f t="shared" si="1"/>
        <v>0.63225178677705973</v>
      </c>
      <c r="G44" s="15">
        <v>41478.699999999997</v>
      </c>
      <c r="H44" s="15">
        <v>92950.9</v>
      </c>
      <c r="I44" s="15">
        <v>48627.5</v>
      </c>
      <c r="J44" s="18">
        <f t="shared" si="2"/>
        <v>0.52315254612919293</v>
      </c>
      <c r="K44" s="10">
        <f t="shared" si="3"/>
        <v>1.1723486994529724</v>
      </c>
      <c r="L44" s="15">
        <v>5936</v>
      </c>
      <c r="M44" s="15">
        <v>12600.8</v>
      </c>
      <c r="N44" s="15">
        <v>5572.3</v>
      </c>
      <c r="O44" s="18">
        <f t="shared" si="8"/>
        <v>0.4422179544155927</v>
      </c>
      <c r="P44" s="10">
        <f t="shared" si="9"/>
        <v>0.93872978436657684</v>
      </c>
      <c r="Q44" s="15">
        <f t="shared" si="10"/>
        <v>123361.5</v>
      </c>
      <c r="R44" s="15">
        <f t="shared" si="10"/>
        <v>241225.19999999998</v>
      </c>
      <c r="S44" s="15">
        <f t="shared" si="10"/>
        <v>102217.3</v>
      </c>
      <c r="T44" s="18">
        <f t="shared" si="5"/>
        <v>0.42374221267098133</v>
      </c>
      <c r="U44" s="10">
        <f t="shared" si="6"/>
        <v>0.82859968466660994</v>
      </c>
      <c r="V44" s="25">
        <v>27321</v>
      </c>
      <c r="W44" s="10">
        <v>28.18</v>
      </c>
      <c r="X44" s="10">
        <v>22.68</v>
      </c>
      <c r="Y44" s="23">
        <v>1981</v>
      </c>
    </row>
    <row r="45" spans="1:25" s="4" customFormat="1" ht="8.65" customHeight="1" x14ac:dyDescent="0.15">
      <c r="A45" s="23">
        <f t="shared" si="7"/>
        <v>1982</v>
      </c>
      <c r="B45" s="15">
        <v>75828.800000000003</v>
      </c>
      <c r="C45" s="15">
        <v>126371.5</v>
      </c>
      <c r="D45" s="15">
        <v>51375.6</v>
      </c>
      <c r="E45" s="18">
        <f t="shared" si="0"/>
        <v>0.4065441970697507</v>
      </c>
      <c r="F45" s="10">
        <f t="shared" si="1"/>
        <v>0.67752094191125267</v>
      </c>
      <c r="G45" s="15">
        <v>41829.1</v>
      </c>
      <c r="H45" s="15">
        <v>83075.8</v>
      </c>
      <c r="I45" s="15">
        <v>41888.300000000003</v>
      </c>
      <c r="J45" s="18">
        <f t="shared" si="2"/>
        <v>0.50421783479665561</v>
      </c>
      <c r="K45" s="10">
        <f t="shared" si="3"/>
        <v>1.0014152826620704</v>
      </c>
      <c r="L45" s="15">
        <v>5936</v>
      </c>
      <c r="M45" s="15">
        <v>11557.2</v>
      </c>
      <c r="N45" s="15">
        <v>5042.8999999999996</v>
      </c>
      <c r="O45" s="18">
        <f t="shared" si="8"/>
        <v>0.43634271276779835</v>
      </c>
      <c r="P45" s="10">
        <f t="shared" si="9"/>
        <v>0.84954514824797833</v>
      </c>
      <c r="Q45" s="15">
        <f t="shared" si="10"/>
        <v>123593.9</v>
      </c>
      <c r="R45" s="15">
        <f t="shared" si="10"/>
        <v>221004.5</v>
      </c>
      <c r="S45" s="15">
        <f t="shared" si="10"/>
        <v>98306.799999999988</v>
      </c>
      <c r="T45" s="18">
        <f t="shared" si="5"/>
        <v>0.44481809193930433</v>
      </c>
      <c r="U45" s="10">
        <f t="shared" si="6"/>
        <v>0.79540171480954958</v>
      </c>
      <c r="V45" s="25">
        <v>26410</v>
      </c>
      <c r="W45" s="10">
        <v>22.74</v>
      </c>
      <c r="X45" s="10">
        <v>17.440000000000001</v>
      </c>
      <c r="Y45" s="23">
        <v>1982</v>
      </c>
    </row>
    <row r="46" spans="1:25" s="4" customFormat="1" ht="8.65" customHeight="1" x14ac:dyDescent="0.15">
      <c r="A46" s="23">
        <f t="shared" si="7"/>
        <v>1983</v>
      </c>
      <c r="B46" s="15">
        <v>63609.9</v>
      </c>
      <c r="C46" s="15">
        <v>110505.7</v>
      </c>
      <c r="D46" s="15">
        <v>50443.6</v>
      </c>
      <c r="E46" s="18">
        <f t="shared" si="0"/>
        <v>0.45647962050826335</v>
      </c>
      <c r="F46" s="10">
        <f t="shared" si="1"/>
        <v>0.79301492377758809</v>
      </c>
      <c r="G46" s="15">
        <v>41324</v>
      </c>
      <c r="H46" s="15">
        <v>77630.7</v>
      </c>
      <c r="I46" s="15">
        <v>40594.199999999997</v>
      </c>
      <c r="J46" s="18">
        <f t="shared" si="2"/>
        <v>0.5229142594360221</v>
      </c>
      <c r="K46" s="10">
        <f t="shared" si="3"/>
        <v>0.98233956054592964</v>
      </c>
      <c r="L46" s="15">
        <v>5936</v>
      </c>
      <c r="M46" s="15">
        <v>11456.2</v>
      </c>
      <c r="N46" s="15">
        <v>5390.8</v>
      </c>
      <c r="O46" s="18">
        <f t="shared" si="8"/>
        <v>0.47055742741921402</v>
      </c>
      <c r="P46" s="10">
        <f t="shared" si="9"/>
        <v>0.90815363881401623</v>
      </c>
      <c r="Q46" s="15">
        <f t="shared" si="10"/>
        <v>110869.9</v>
      </c>
      <c r="R46" s="15">
        <f t="shared" si="10"/>
        <v>199592.6</v>
      </c>
      <c r="S46" s="15">
        <f t="shared" si="10"/>
        <v>96428.599999999991</v>
      </c>
      <c r="T46" s="18">
        <f t="shared" si="5"/>
        <v>0.48312712996373608</v>
      </c>
      <c r="U46" s="10">
        <f t="shared" si="6"/>
        <v>0.8697455305723194</v>
      </c>
      <c r="V46" s="25">
        <v>26340</v>
      </c>
      <c r="W46" s="10">
        <v>27.63</v>
      </c>
      <c r="X46" s="10">
        <v>18.38</v>
      </c>
      <c r="Y46" s="23">
        <v>1983</v>
      </c>
    </row>
    <row r="47" spans="1:25" s="4" customFormat="1" ht="8.65" customHeight="1" x14ac:dyDescent="0.15">
      <c r="A47" s="23">
        <f t="shared" si="7"/>
        <v>1984</v>
      </c>
      <c r="B47" s="15">
        <v>56541</v>
      </c>
      <c r="C47" s="15">
        <v>134529.1</v>
      </c>
      <c r="D47" s="15">
        <v>73842.3</v>
      </c>
      <c r="E47" s="18">
        <f t="shared" si="0"/>
        <v>0.54889462577241654</v>
      </c>
      <c r="F47" s="10">
        <f t="shared" si="1"/>
        <v>1.3059956491749352</v>
      </c>
      <c r="G47" s="15">
        <v>41525</v>
      </c>
      <c r="H47" s="15">
        <v>82683</v>
      </c>
      <c r="I47" s="15">
        <v>50143.8</v>
      </c>
      <c r="J47" s="18">
        <f t="shared" si="2"/>
        <v>0.60645840136424667</v>
      </c>
      <c r="K47" s="10">
        <f t="shared" si="3"/>
        <v>1.2075568934376881</v>
      </c>
      <c r="L47" s="15">
        <v>5936</v>
      </c>
      <c r="M47" s="15">
        <v>13321.4</v>
      </c>
      <c r="N47" s="15">
        <v>6833</v>
      </c>
      <c r="O47" s="18">
        <f t="shared" si="8"/>
        <v>0.51293407599801821</v>
      </c>
      <c r="P47" s="10">
        <f t="shared" si="9"/>
        <v>1.151111859838275</v>
      </c>
      <c r="Q47" s="15">
        <f t="shared" si="10"/>
        <v>104002</v>
      </c>
      <c r="R47" s="15">
        <f t="shared" si="10"/>
        <v>230533.5</v>
      </c>
      <c r="S47" s="15">
        <f t="shared" si="10"/>
        <v>130819.1</v>
      </c>
      <c r="T47" s="18">
        <f t="shared" si="5"/>
        <v>0.56746242953844017</v>
      </c>
      <c r="U47" s="10">
        <f t="shared" si="6"/>
        <v>1.2578517720813063</v>
      </c>
      <c r="V47" s="25">
        <v>36028</v>
      </c>
      <c r="W47" s="10">
        <v>25.05</v>
      </c>
      <c r="X47" s="10">
        <v>14.32</v>
      </c>
      <c r="Y47" s="23">
        <v>1984</v>
      </c>
    </row>
    <row r="48" spans="1:25" s="4" customFormat="1" ht="8.65" customHeight="1" x14ac:dyDescent="0.15">
      <c r="A48" s="23">
        <f t="shared" si="7"/>
        <v>1985</v>
      </c>
      <c r="B48" s="15">
        <v>56842</v>
      </c>
      <c r="C48" s="15">
        <v>111198.7</v>
      </c>
      <c r="D48" s="15">
        <v>45335.7</v>
      </c>
      <c r="E48" s="18">
        <f t="shared" si="0"/>
        <v>0.40769991016082019</v>
      </c>
      <c r="F48" s="10">
        <f t="shared" si="1"/>
        <v>0.79757397698884624</v>
      </c>
      <c r="G48" s="15">
        <v>41842</v>
      </c>
      <c r="H48" s="15">
        <v>69696.2</v>
      </c>
      <c r="I48" s="15">
        <v>37782.699999999997</v>
      </c>
      <c r="J48" s="18">
        <f t="shared" si="2"/>
        <v>0.54210559542701031</v>
      </c>
      <c r="K48" s="10">
        <f t="shared" si="3"/>
        <v>0.90298503895607274</v>
      </c>
      <c r="L48" s="15">
        <v>5936</v>
      </c>
      <c r="M48" s="15">
        <v>11917.5</v>
      </c>
      <c r="N48" s="15">
        <v>5434.6</v>
      </c>
      <c r="O48" s="18">
        <f t="shared" si="8"/>
        <v>0.45601846024753517</v>
      </c>
      <c r="P48" s="10">
        <f t="shared" si="9"/>
        <v>0.91553234501347713</v>
      </c>
      <c r="Q48" s="15">
        <f t="shared" si="10"/>
        <v>104620</v>
      </c>
      <c r="R48" s="15">
        <f t="shared" si="10"/>
        <v>192812.4</v>
      </c>
      <c r="S48" s="15">
        <f t="shared" si="10"/>
        <v>88553</v>
      </c>
      <c r="T48" s="18">
        <f t="shared" si="5"/>
        <v>0.45927025440272518</v>
      </c>
      <c r="U48" s="10">
        <f t="shared" si="6"/>
        <v>0.84642515771363025</v>
      </c>
      <c r="V48" s="25">
        <v>25564</v>
      </c>
      <c r="W48" s="10">
        <v>27.71</v>
      </c>
      <c r="X48" s="10">
        <v>23.74</v>
      </c>
      <c r="Y48" s="23">
        <v>1985</v>
      </c>
    </row>
    <row r="49" spans="1:25" s="4" customFormat="1" ht="8.65" customHeight="1" x14ac:dyDescent="0.15">
      <c r="A49" s="23">
        <f t="shared" si="7"/>
        <v>1986</v>
      </c>
      <c r="B49" s="15">
        <v>56851</v>
      </c>
      <c r="C49" s="15">
        <v>121635.4</v>
      </c>
      <c r="D49" s="15">
        <v>48686.2</v>
      </c>
      <c r="E49" s="18">
        <f t="shared" si="0"/>
        <v>0.40026341015855582</v>
      </c>
      <c r="F49" s="10">
        <f t="shared" si="1"/>
        <v>0.85638247348331598</v>
      </c>
      <c r="G49" s="15">
        <v>42301</v>
      </c>
      <c r="H49" s="15">
        <v>83047.899999999994</v>
      </c>
      <c r="I49" s="15">
        <v>48536.1</v>
      </c>
      <c r="J49" s="18">
        <f t="shared" si="2"/>
        <v>0.58443500678524085</v>
      </c>
      <c r="K49" s="10">
        <f t="shared" si="3"/>
        <v>1.1473984066570531</v>
      </c>
      <c r="L49" s="15">
        <v>5936</v>
      </c>
      <c r="M49" s="15">
        <v>12464.1</v>
      </c>
      <c r="N49" s="15">
        <v>6126.3</v>
      </c>
      <c r="O49" s="18">
        <f t="shared" si="8"/>
        <v>0.49151563289768213</v>
      </c>
      <c r="P49" s="10">
        <f t="shared" si="9"/>
        <v>1.0320586253369273</v>
      </c>
      <c r="Q49" s="15">
        <f t="shared" si="10"/>
        <v>105088</v>
      </c>
      <c r="R49" s="15">
        <f t="shared" si="10"/>
        <v>217147.4</v>
      </c>
      <c r="S49" s="15">
        <f t="shared" si="10"/>
        <v>103348.59999999999</v>
      </c>
      <c r="T49" s="18">
        <f t="shared" si="5"/>
        <v>0.47593754288561591</v>
      </c>
      <c r="U49" s="10">
        <f t="shared" si="6"/>
        <v>0.98344815773447003</v>
      </c>
      <c r="V49" s="25">
        <v>30271</v>
      </c>
      <c r="W49" s="10">
        <v>23.89</v>
      </c>
      <c r="X49" s="10">
        <v>16.84</v>
      </c>
      <c r="Y49" s="23">
        <v>1986</v>
      </c>
    </row>
    <row r="50" spans="1:25" s="4" customFormat="1" ht="8.65" customHeight="1" x14ac:dyDescent="0.15">
      <c r="A50" s="23">
        <f t="shared" si="7"/>
        <v>1987</v>
      </c>
      <c r="B50" s="15">
        <v>56869</v>
      </c>
      <c r="C50" s="15">
        <v>103849</v>
      </c>
      <c r="D50" s="15">
        <v>45438</v>
      </c>
      <c r="E50" s="18">
        <f t="shared" si="0"/>
        <v>0.43753911929821182</v>
      </c>
      <c r="F50" s="10">
        <f t="shared" si="1"/>
        <v>0.79899417960576058</v>
      </c>
      <c r="G50" s="15">
        <v>42195</v>
      </c>
      <c r="H50" s="15">
        <v>69811.5</v>
      </c>
      <c r="I50" s="15">
        <v>39874.699999999997</v>
      </c>
      <c r="J50" s="18">
        <f t="shared" si="2"/>
        <v>0.57117666860044547</v>
      </c>
      <c r="K50" s="10">
        <f t="shared" si="3"/>
        <v>0.9450100722834458</v>
      </c>
      <c r="L50" s="15">
        <v>5772</v>
      </c>
      <c r="M50" s="15">
        <v>10961.4</v>
      </c>
      <c r="N50" s="15">
        <v>5022.3</v>
      </c>
      <c r="O50" s="18">
        <f t="shared" si="8"/>
        <v>0.45818052438557122</v>
      </c>
      <c r="P50" s="10">
        <f t="shared" si="9"/>
        <v>0.87011434511434516</v>
      </c>
      <c r="Q50" s="15">
        <f t="shared" si="10"/>
        <v>104836</v>
      </c>
      <c r="R50" s="15">
        <f t="shared" si="10"/>
        <v>184621.9</v>
      </c>
      <c r="S50" s="15">
        <f t="shared" si="10"/>
        <v>90335</v>
      </c>
      <c r="T50" s="18">
        <f t="shared" si="5"/>
        <v>0.48929731521558384</v>
      </c>
      <c r="U50" s="10">
        <f t="shared" si="6"/>
        <v>0.86167919416994165</v>
      </c>
      <c r="V50" s="25">
        <v>26394</v>
      </c>
      <c r="W50" s="10">
        <v>32.82</v>
      </c>
      <c r="X50" s="10">
        <v>22.7</v>
      </c>
      <c r="Y50" s="23">
        <v>1987</v>
      </c>
    </row>
    <row r="51" spans="1:25" s="4" customFormat="1" ht="8.65" customHeight="1" x14ac:dyDescent="0.15">
      <c r="A51" s="23">
        <f t="shared" si="7"/>
        <v>1988</v>
      </c>
      <c r="B51" s="15">
        <v>56865</v>
      </c>
      <c r="C51" s="15">
        <v>138827.70000000001</v>
      </c>
      <c r="D51" s="15">
        <v>61573.7</v>
      </c>
      <c r="E51" s="18">
        <f t="shared" si="0"/>
        <v>0.44352603983210837</v>
      </c>
      <c r="F51" s="10">
        <f t="shared" si="1"/>
        <v>1.0828048887716522</v>
      </c>
      <c r="G51" s="15">
        <v>42359</v>
      </c>
      <c r="H51" s="15">
        <v>85556.2</v>
      </c>
      <c r="I51" s="15">
        <v>49132.4</v>
      </c>
      <c r="J51" s="18">
        <f t="shared" si="2"/>
        <v>0.57427047952106336</v>
      </c>
      <c r="K51" s="10">
        <f t="shared" si="3"/>
        <v>1.1599046247550697</v>
      </c>
      <c r="L51" s="15">
        <v>5727</v>
      </c>
      <c r="M51" s="15">
        <v>11545.4</v>
      </c>
      <c r="N51" s="15">
        <v>5370.5</v>
      </c>
      <c r="O51" s="18">
        <f t="shared" si="8"/>
        <v>0.46516361494621233</v>
      </c>
      <c r="P51" s="10">
        <f t="shared" si="9"/>
        <v>0.93775100401606426</v>
      </c>
      <c r="Q51" s="15">
        <f t="shared" si="10"/>
        <v>104951</v>
      </c>
      <c r="R51" s="15">
        <f t="shared" si="10"/>
        <v>235929.30000000002</v>
      </c>
      <c r="S51" s="15">
        <f t="shared" si="10"/>
        <v>116076.6</v>
      </c>
      <c r="T51" s="18">
        <f t="shared" si="5"/>
        <v>0.49199739074375248</v>
      </c>
      <c r="U51" s="10">
        <f t="shared" si="6"/>
        <v>1.1060075654352983</v>
      </c>
      <c r="V51" s="25">
        <v>33759</v>
      </c>
      <c r="W51" s="10">
        <v>24.09</v>
      </c>
      <c r="X51" s="10">
        <v>21.85</v>
      </c>
      <c r="Y51" s="23">
        <v>1988</v>
      </c>
    </row>
    <row r="52" spans="1:25" s="4" customFormat="1" ht="8.65" customHeight="1" x14ac:dyDescent="0.15">
      <c r="A52" s="23">
        <f t="shared" si="7"/>
        <v>1989</v>
      </c>
      <c r="B52" s="15">
        <v>57135</v>
      </c>
      <c r="C52" s="15">
        <v>119332</v>
      </c>
      <c r="D52" s="15">
        <v>51708</v>
      </c>
      <c r="E52" s="18">
        <f t="shared" si="0"/>
        <v>0.43331210404585524</v>
      </c>
      <c r="F52" s="10">
        <f t="shared" si="1"/>
        <v>0.90501443948542926</v>
      </c>
      <c r="G52" s="15">
        <v>42359</v>
      </c>
      <c r="H52" s="15">
        <v>84682</v>
      </c>
      <c r="I52" s="15">
        <v>47669</v>
      </c>
      <c r="J52" s="18">
        <f t="shared" si="2"/>
        <v>0.56291773930705458</v>
      </c>
      <c r="K52" s="10">
        <f t="shared" si="3"/>
        <v>1.1253570669751412</v>
      </c>
      <c r="L52" s="15">
        <v>5727</v>
      </c>
      <c r="M52" s="15">
        <v>10903</v>
      </c>
      <c r="N52" s="15">
        <v>4845</v>
      </c>
      <c r="O52" s="18">
        <f t="shared" si="8"/>
        <v>0.44437310831881133</v>
      </c>
      <c r="P52" s="10">
        <f t="shared" si="9"/>
        <v>0.84599266631744374</v>
      </c>
      <c r="Q52" s="15">
        <f t="shared" si="10"/>
        <v>105221</v>
      </c>
      <c r="R52" s="15">
        <f t="shared" si="10"/>
        <v>214917</v>
      </c>
      <c r="S52" s="15">
        <f t="shared" si="10"/>
        <v>104222</v>
      </c>
      <c r="T52" s="18">
        <f t="shared" si="5"/>
        <v>0.48494069803691658</v>
      </c>
      <c r="U52" s="10">
        <f t="shared" si="6"/>
        <v>0.99050569753186146</v>
      </c>
      <c r="V52" s="25">
        <v>31507</v>
      </c>
      <c r="W52" s="10">
        <v>22.61</v>
      </c>
      <c r="X52" s="10">
        <v>20.43</v>
      </c>
      <c r="Y52" s="23">
        <v>1989</v>
      </c>
    </row>
    <row r="53" spans="1:25" s="4" customFormat="1" ht="8.65" customHeight="1" x14ac:dyDescent="0.15">
      <c r="A53" s="23">
        <f t="shared" si="7"/>
        <v>1990</v>
      </c>
      <c r="B53" s="15">
        <v>57145</v>
      </c>
      <c r="C53" s="15">
        <v>151790</v>
      </c>
      <c r="D53" s="15">
        <v>69271</v>
      </c>
      <c r="E53" s="18">
        <f t="shared" si="0"/>
        <v>0.45636076157849659</v>
      </c>
      <c r="F53" s="10">
        <f t="shared" si="1"/>
        <v>1.2121970426109021</v>
      </c>
      <c r="G53" s="15">
        <v>42359</v>
      </c>
      <c r="H53" s="15">
        <v>86405</v>
      </c>
      <c r="I53" s="15">
        <v>51819</v>
      </c>
      <c r="J53" s="18">
        <f t="shared" si="2"/>
        <v>0.59972223829639493</v>
      </c>
      <c r="K53" s="10">
        <f t="shared" si="3"/>
        <v>1.2233291626336789</v>
      </c>
      <c r="L53" s="15">
        <v>5727</v>
      </c>
      <c r="M53" s="15">
        <v>11574</v>
      </c>
      <c r="N53" s="15">
        <v>5712</v>
      </c>
      <c r="O53" s="18">
        <f t="shared" si="8"/>
        <v>0.49351995852773456</v>
      </c>
      <c r="P53" s="10">
        <f t="shared" si="9"/>
        <v>0.99738082765845992</v>
      </c>
      <c r="Q53" s="15">
        <f t="shared" si="10"/>
        <v>105231</v>
      </c>
      <c r="R53" s="15">
        <f t="shared" si="10"/>
        <v>249769</v>
      </c>
      <c r="S53" s="15">
        <f t="shared" si="10"/>
        <v>126802</v>
      </c>
      <c r="T53" s="18">
        <f t="shared" si="5"/>
        <v>0.50767709363451829</v>
      </c>
      <c r="U53" s="10">
        <f t="shared" si="6"/>
        <v>1.2049871235662495</v>
      </c>
      <c r="V53" s="25">
        <v>38140</v>
      </c>
      <c r="W53" s="10">
        <v>17.88</v>
      </c>
      <c r="X53" s="10">
        <v>10.29</v>
      </c>
      <c r="Y53" s="23">
        <v>1990</v>
      </c>
    </row>
    <row r="54" spans="1:25" s="4" customFormat="1" ht="8.65" customHeight="1" x14ac:dyDescent="0.15">
      <c r="A54" s="23">
        <v>1991</v>
      </c>
      <c r="B54" s="15">
        <v>57184</v>
      </c>
      <c r="C54" s="15">
        <v>161924</v>
      </c>
      <c r="D54" s="15">
        <v>76494</v>
      </c>
      <c r="E54" s="18">
        <f t="shared" si="0"/>
        <v>0.4724068081322102</v>
      </c>
      <c r="F54" s="10">
        <f t="shared" si="1"/>
        <v>1.3376818690542809</v>
      </c>
      <c r="G54" s="15">
        <v>42359</v>
      </c>
      <c r="H54" s="15">
        <v>85763</v>
      </c>
      <c r="I54" s="15">
        <v>49964</v>
      </c>
      <c r="J54" s="18">
        <f t="shared" si="2"/>
        <v>0.58258223243123497</v>
      </c>
      <c r="K54" s="10">
        <f t="shared" si="3"/>
        <v>1.1795368162610071</v>
      </c>
      <c r="L54" s="15">
        <v>5678</v>
      </c>
      <c r="M54" s="15">
        <v>10394</v>
      </c>
      <c r="N54" s="15">
        <v>5212</v>
      </c>
      <c r="O54" s="18">
        <f t="shared" si="8"/>
        <v>0.50144314027323456</v>
      </c>
      <c r="P54" s="10">
        <f t="shared" si="9"/>
        <v>0.91792884818598097</v>
      </c>
      <c r="Q54" s="15">
        <v>105221</v>
      </c>
      <c r="R54" s="15">
        <v>258081</v>
      </c>
      <c r="S54" s="15">
        <v>131670</v>
      </c>
      <c r="T54" s="18">
        <f t="shared" si="5"/>
        <v>0.51018866169923394</v>
      </c>
      <c r="U54" s="10">
        <f t="shared" si="6"/>
        <v>1.2513661721519469</v>
      </c>
      <c r="V54" s="25">
        <v>40342</v>
      </c>
      <c r="W54" s="10">
        <v>20.03</v>
      </c>
      <c r="X54" s="10">
        <v>15.03</v>
      </c>
      <c r="Y54" s="23">
        <v>1991</v>
      </c>
    </row>
    <row r="55" spans="1:25" s="4" customFormat="1" ht="8.65" customHeight="1" x14ac:dyDescent="0.15">
      <c r="A55" s="23">
        <f t="shared" ref="A55:A61" si="11">A54+1</f>
        <v>1992</v>
      </c>
      <c r="B55" s="15">
        <v>57318</v>
      </c>
      <c r="C55" s="15">
        <v>126538</v>
      </c>
      <c r="D55" s="15">
        <v>45306</v>
      </c>
      <c r="E55" s="18">
        <f t="shared" si="0"/>
        <v>0.35804264331663216</v>
      </c>
      <c r="F55" s="10">
        <f t="shared" si="1"/>
        <v>0.79043232492410764</v>
      </c>
      <c r="G55" s="15">
        <v>42359</v>
      </c>
      <c r="H55" s="15">
        <v>69936</v>
      </c>
      <c r="I55" s="15">
        <v>37346</v>
      </c>
      <c r="J55" s="18">
        <f t="shared" si="2"/>
        <v>0.53400251658659348</v>
      </c>
      <c r="K55" s="10">
        <f t="shared" si="3"/>
        <v>0.88165442999126509</v>
      </c>
      <c r="L55" s="15">
        <v>5678</v>
      </c>
      <c r="M55" s="15">
        <v>10983</v>
      </c>
      <c r="N55" s="15">
        <v>4575</v>
      </c>
      <c r="O55" s="18">
        <f t="shared" si="8"/>
        <v>0.41655285441136303</v>
      </c>
      <c r="P55" s="10">
        <f t="shared" si="9"/>
        <v>0.80574145825995069</v>
      </c>
      <c r="Q55" s="15">
        <v>105355</v>
      </c>
      <c r="R55" s="15">
        <v>207457</v>
      </c>
      <c r="S55" s="15">
        <v>87227</v>
      </c>
      <c r="T55" s="18">
        <f t="shared" si="5"/>
        <v>0.42045821543741596</v>
      </c>
      <c r="U55" s="10">
        <f t="shared" si="6"/>
        <v>0.82793412747377915</v>
      </c>
      <c r="V55" s="25">
        <v>26551</v>
      </c>
      <c r="W55" s="10">
        <v>26.62</v>
      </c>
      <c r="X55" s="10">
        <v>19.149999999999999</v>
      </c>
      <c r="Y55" s="23">
        <v>1992</v>
      </c>
    </row>
    <row r="56" spans="1:25" s="4" customFormat="1" ht="8.65" customHeight="1" x14ac:dyDescent="0.15">
      <c r="A56" s="23">
        <f t="shared" si="11"/>
        <v>1993</v>
      </c>
      <c r="B56" s="15">
        <v>57404</v>
      </c>
      <c r="C56" s="15">
        <v>50227</v>
      </c>
      <c r="D56" s="15">
        <v>8062</v>
      </c>
      <c r="E56" s="18">
        <f t="shared" si="0"/>
        <v>0.16051127879427399</v>
      </c>
      <c r="F56" s="10">
        <f t="shared" si="1"/>
        <v>0.14044317469165912</v>
      </c>
      <c r="G56" s="15">
        <v>42359</v>
      </c>
      <c r="H56" s="15">
        <v>37786</v>
      </c>
      <c r="I56" s="15">
        <v>12538</v>
      </c>
      <c r="J56" s="18">
        <f t="shared" si="2"/>
        <v>0.33181601651405285</v>
      </c>
      <c r="K56" s="10">
        <f t="shared" si="3"/>
        <v>0.29599376755825207</v>
      </c>
      <c r="L56" s="15">
        <v>5678</v>
      </c>
      <c r="M56" s="15">
        <v>4689</v>
      </c>
      <c r="N56" s="15">
        <v>837</v>
      </c>
      <c r="O56" s="18">
        <f t="shared" si="8"/>
        <v>0.1785028790786948</v>
      </c>
      <c r="P56" s="10">
        <f t="shared" si="9"/>
        <v>0.14741106023247622</v>
      </c>
      <c r="Q56" s="15">
        <v>105441</v>
      </c>
      <c r="R56" s="15">
        <v>92702</v>
      </c>
      <c r="S56" s="15">
        <v>21437</v>
      </c>
      <c r="T56" s="18">
        <f t="shared" si="5"/>
        <v>0.23124635930184895</v>
      </c>
      <c r="U56" s="10">
        <f t="shared" si="6"/>
        <v>0.20330801111522084</v>
      </c>
      <c r="V56" s="25">
        <v>6433</v>
      </c>
      <c r="W56" s="10">
        <v>43.04</v>
      </c>
      <c r="X56" s="10">
        <v>37.35</v>
      </c>
      <c r="Y56" s="23">
        <v>1993</v>
      </c>
    </row>
    <row r="57" spans="1:25" s="4" customFormat="1" ht="8.65" customHeight="1" x14ac:dyDescent="0.15">
      <c r="A57" s="23">
        <f t="shared" si="11"/>
        <v>1994</v>
      </c>
      <c r="B57" s="15">
        <v>57572</v>
      </c>
      <c r="C57" s="15">
        <v>106697</v>
      </c>
      <c r="D57" s="15">
        <v>46460</v>
      </c>
      <c r="E57" s="18">
        <f t="shared" si="0"/>
        <v>0.43543867212761372</v>
      </c>
      <c r="F57" s="10">
        <f t="shared" si="1"/>
        <v>0.80698950878899467</v>
      </c>
      <c r="G57" s="15">
        <v>42244</v>
      </c>
      <c r="H57" s="15">
        <v>84398</v>
      </c>
      <c r="I57" s="15">
        <v>47020</v>
      </c>
      <c r="J57" s="18">
        <f t="shared" si="2"/>
        <v>0.55712220668736223</v>
      </c>
      <c r="K57" s="10">
        <f t="shared" si="3"/>
        <v>1.1130574756178393</v>
      </c>
      <c r="L57" s="15">
        <v>5719</v>
      </c>
      <c r="M57" s="15">
        <v>13099</v>
      </c>
      <c r="N57" s="15">
        <v>6334</v>
      </c>
      <c r="O57" s="18">
        <f t="shared" si="8"/>
        <v>0.4835483624704176</v>
      </c>
      <c r="P57" s="10">
        <f t="shared" si="9"/>
        <v>1.1075362825668824</v>
      </c>
      <c r="Q57" s="15">
        <v>105535</v>
      </c>
      <c r="R57" s="15">
        <v>204193</v>
      </c>
      <c r="S57" s="15">
        <v>99814</v>
      </c>
      <c r="T57" s="18">
        <f t="shared" si="5"/>
        <v>0.48882184991650057</v>
      </c>
      <c r="U57" s="10">
        <f t="shared" si="6"/>
        <v>0.94579049604396648</v>
      </c>
      <c r="V57" s="25">
        <v>30852</v>
      </c>
      <c r="W57" s="10">
        <v>23</v>
      </c>
      <c r="X57" s="10">
        <v>17.29</v>
      </c>
      <c r="Y57" s="23">
        <v>1994</v>
      </c>
    </row>
    <row r="58" spans="1:25" s="4" customFormat="1" ht="8.65" customHeight="1" x14ac:dyDescent="0.15">
      <c r="A58" s="23">
        <f t="shared" si="11"/>
        <v>1995</v>
      </c>
      <c r="B58" s="15">
        <v>57537</v>
      </c>
      <c r="C58" s="15">
        <v>145510</v>
      </c>
      <c r="D58" s="15">
        <v>69459</v>
      </c>
      <c r="E58" s="18">
        <f t="shared" si="0"/>
        <v>0.47734863583258885</v>
      </c>
      <c r="F58" s="10">
        <f t="shared" si="1"/>
        <v>1.2072057980082382</v>
      </c>
      <c r="G58" s="15">
        <v>42348</v>
      </c>
      <c r="H58" s="15">
        <v>90087</v>
      </c>
      <c r="I58" s="15">
        <v>47413</v>
      </c>
      <c r="J58" s="18">
        <f t="shared" si="2"/>
        <v>0.52630235217067944</v>
      </c>
      <c r="K58" s="10">
        <f t="shared" si="3"/>
        <v>1.1196042316047983</v>
      </c>
      <c r="L58" s="15">
        <v>5719</v>
      </c>
      <c r="M58" s="15">
        <v>12135</v>
      </c>
      <c r="N58" s="15">
        <v>5865</v>
      </c>
      <c r="O58" s="18">
        <f t="shared" si="8"/>
        <v>0.48331273176761436</v>
      </c>
      <c r="P58" s="10">
        <f t="shared" si="9"/>
        <v>1.0255289386256339</v>
      </c>
      <c r="Q58" s="15">
        <v>105604</v>
      </c>
      <c r="R58" s="15">
        <v>247936</v>
      </c>
      <c r="S58" s="15">
        <v>122737</v>
      </c>
      <c r="T58" s="18">
        <f t="shared" si="5"/>
        <v>0.49503500903458958</v>
      </c>
      <c r="U58" s="10">
        <f t="shared" si="6"/>
        <v>1.162238172796485</v>
      </c>
      <c r="V58" s="25">
        <v>38209</v>
      </c>
      <c r="W58" s="10">
        <v>22.2</v>
      </c>
      <c r="X58" s="10">
        <v>19.23</v>
      </c>
      <c r="Y58" s="23">
        <v>1995</v>
      </c>
    </row>
    <row r="59" spans="1:25" s="4" customFormat="1" ht="8.65" customHeight="1" x14ac:dyDescent="0.15">
      <c r="A59" s="23">
        <f t="shared" si="11"/>
        <v>1996</v>
      </c>
      <c r="B59" s="15">
        <v>57446</v>
      </c>
      <c r="C59" s="15">
        <v>77226</v>
      </c>
      <c r="D59" s="15">
        <v>26184</v>
      </c>
      <c r="E59" s="18">
        <f t="shared" si="0"/>
        <v>0.33905679434387381</v>
      </c>
      <c r="F59" s="10">
        <f t="shared" si="1"/>
        <v>0.45580197054625216</v>
      </c>
      <c r="G59" s="15">
        <v>42477</v>
      </c>
      <c r="H59" s="15">
        <v>55298</v>
      </c>
      <c r="I59" s="15">
        <v>32197</v>
      </c>
      <c r="J59" s="18">
        <f t="shared" si="2"/>
        <v>0.5822452891605483</v>
      </c>
      <c r="K59" s="10">
        <f t="shared" si="3"/>
        <v>0.75798667514184148</v>
      </c>
      <c r="L59" s="15">
        <v>5622</v>
      </c>
      <c r="M59" s="15">
        <v>9991</v>
      </c>
      <c r="N59" s="15">
        <v>4485</v>
      </c>
      <c r="O59" s="18">
        <f t="shared" si="8"/>
        <v>0.44890401361225102</v>
      </c>
      <c r="P59" s="10">
        <f t="shared" si="9"/>
        <v>0.79775880469583782</v>
      </c>
      <c r="Q59" s="15">
        <v>105545</v>
      </c>
      <c r="R59" s="15">
        <v>142515</v>
      </c>
      <c r="S59" s="15">
        <v>62866</v>
      </c>
      <c r="T59" s="18">
        <f t="shared" si="5"/>
        <v>0.44111847875662213</v>
      </c>
      <c r="U59" s="10">
        <f t="shared" si="6"/>
        <v>0.59563219479842722</v>
      </c>
      <c r="V59" s="25">
        <v>17239</v>
      </c>
      <c r="W59" s="10">
        <v>36.33</v>
      </c>
      <c r="X59" s="10">
        <v>32.36</v>
      </c>
      <c r="Y59" s="23">
        <v>1996</v>
      </c>
    </row>
    <row r="60" spans="1:25" s="4" customFormat="1" ht="8.65" customHeight="1" x14ac:dyDescent="0.15">
      <c r="A60" s="23">
        <f t="shared" si="11"/>
        <v>1997</v>
      </c>
      <c r="B60" s="15">
        <v>57161</v>
      </c>
      <c r="C60" s="15">
        <v>148610</v>
      </c>
      <c r="D60" s="15">
        <v>62693</v>
      </c>
      <c r="E60" s="18">
        <f t="shared" si="0"/>
        <v>0.42186259336518406</v>
      </c>
      <c r="F60" s="10">
        <f t="shared" si="1"/>
        <v>1.0967792725809555</v>
      </c>
      <c r="G60" s="15">
        <v>42542</v>
      </c>
      <c r="H60" s="15">
        <v>86364</v>
      </c>
      <c r="I60" s="15">
        <v>45524</v>
      </c>
      <c r="J60" s="18">
        <f t="shared" si="2"/>
        <v>0.52711778055671343</v>
      </c>
      <c r="K60" s="10">
        <f t="shared" si="3"/>
        <v>1.0700954350994312</v>
      </c>
      <c r="L60" s="15">
        <v>5622</v>
      </c>
      <c r="M60" s="15">
        <v>14030</v>
      </c>
      <c r="N60" s="15">
        <v>6839</v>
      </c>
      <c r="O60" s="18">
        <f t="shared" si="8"/>
        <v>0.48745545260156808</v>
      </c>
      <c r="P60" s="10">
        <f t="shared" si="9"/>
        <v>1.2164710067591604</v>
      </c>
      <c r="Q60" s="15">
        <v>105325</v>
      </c>
      <c r="R60" s="15">
        <v>249004</v>
      </c>
      <c r="S60" s="15">
        <v>115056</v>
      </c>
      <c r="T60" s="18">
        <f t="shared" si="5"/>
        <v>0.46206486642784855</v>
      </c>
      <c r="U60" s="10">
        <f t="shared" si="6"/>
        <v>1.0923902207453122</v>
      </c>
      <c r="V60" s="25">
        <v>37641</v>
      </c>
      <c r="W60" s="10">
        <v>21.86</v>
      </c>
      <c r="X60" s="10">
        <v>13.8</v>
      </c>
      <c r="Y60" s="23">
        <v>1997</v>
      </c>
    </row>
    <row r="61" spans="1:25" s="4" customFormat="1" ht="8.65" customHeight="1" x14ac:dyDescent="0.15">
      <c r="A61" s="23">
        <f t="shared" si="11"/>
        <v>1998</v>
      </c>
      <c r="B61" s="15">
        <v>57189</v>
      </c>
      <c r="C61" s="15">
        <v>118740</v>
      </c>
      <c r="D61" s="15">
        <v>44242</v>
      </c>
      <c r="E61" s="18">
        <f t="shared" si="0"/>
        <v>0.37259558699679973</v>
      </c>
      <c r="F61" s="10">
        <f t="shared" si="1"/>
        <v>0.77361030967493749</v>
      </c>
      <c r="G61" s="15">
        <v>42693</v>
      </c>
      <c r="H61" s="15">
        <v>84873</v>
      </c>
      <c r="I61" s="15">
        <v>44925</v>
      </c>
      <c r="J61" s="18">
        <f t="shared" si="2"/>
        <v>0.52932027853380936</v>
      </c>
      <c r="K61" s="10">
        <f t="shared" si="3"/>
        <v>1.0522802332935142</v>
      </c>
      <c r="L61" s="15">
        <v>5633</v>
      </c>
      <c r="M61" s="15">
        <v>12649</v>
      </c>
      <c r="N61" s="15">
        <v>5830</v>
      </c>
      <c r="O61" s="18">
        <f t="shared" si="8"/>
        <v>0.46090600047434582</v>
      </c>
      <c r="P61" s="10">
        <f t="shared" si="9"/>
        <v>1.03497248357891</v>
      </c>
      <c r="Q61" s="15">
        <v>105515</v>
      </c>
      <c r="R61" s="15">
        <v>216262</v>
      </c>
      <c r="S61" s="15">
        <v>94997</v>
      </c>
      <c r="T61" s="18">
        <f t="shared" si="5"/>
        <v>0.43926810997771221</v>
      </c>
      <c r="U61" s="10">
        <f t="shared" si="6"/>
        <v>0.90031749040420794</v>
      </c>
      <c r="V61" s="25">
        <v>32123</v>
      </c>
      <c r="W61" s="10">
        <v>22.3</v>
      </c>
      <c r="X61" s="10">
        <v>15.16</v>
      </c>
      <c r="Y61" s="24">
        <v>1998</v>
      </c>
    </row>
    <row r="62" spans="1:25" ht="8.85" customHeight="1" x14ac:dyDescent="0.2">
      <c r="A62" s="23">
        <f>A61+1</f>
        <v>1999</v>
      </c>
      <c r="B62" s="15">
        <v>56977</v>
      </c>
      <c r="C62" s="15">
        <v>107767</v>
      </c>
      <c r="D62" s="15">
        <v>38115</v>
      </c>
      <c r="E62" s="18">
        <f>(D62/C62)</f>
        <v>0.3536796978666939</v>
      </c>
      <c r="F62" s="10">
        <f t="shared" ref="F62:F79" si="12">(D62/B62)</f>
        <v>0.66895413938957826</v>
      </c>
      <c r="G62" s="15">
        <v>42693</v>
      </c>
      <c r="H62" s="15">
        <v>65168</v>
      </c>
      <c r="I62" s="15">
        <v>33076</v>
      </c>
      <c r="J62" s="18">
        <f t="shared" ref="J62:J71" si="13">(I62/H62)</f>
        <v>0.50754971765283574</v>
      </c>
      <c r="K62" s="10">
        <f t="shared" ref="K62:K79" si="14">(I62/G62)</f>
        <v>0.77474058979223759</v>
      </c>
      <c r="L62" s="15">
        <v>5633</v>
      </c>
      <c r="M62" s="15">
        <v>10405</v>
      </c>
      <c r="N62" s="15">
        <v>5034</v>
      </c>
      <c r="O62" s="18">
        <f t="shared" ref="O62:O79" si="15">(N62/M62)</f>
        <v>0.483805862566074</v>
      </c>
      <c r="P62" s="10">
        <f t="shared" ref="P62:P72" si="16">(N62/L62)</f>
        <v>0.89366234688443102</v>
      </c>
      <c r="Q62" s="15">
        <v>105303</v>
      </c>
      <c r="R62" s="15">
        <v>183338</v>
      </c>
      <c r="S62" s="15">
        <v>76225</v>
      </c>
      <c r="T62" s="18">
        <f t="shared" ref="T62:T76" si="17">(S62/R62)</f>
        <v>0.41576214423632851</v>
      </c>
      <c r="U62" s="10">
        <f t="shared" ref="U62:U79" si="18">(S62/Q62)</f>
        <v>0.72386351765856627</v>
      </c>
      <c r="V62" s="25">
        <v>25841</v>
      </c>
      <c r="W62" s="10">
        <v>26.12</v>
      </c>
      <c r="X62" s="10">
        <v>24.96</v>
      </c>
      <c r="Y62" s="24">
        <f>Y61+1</f>
        <v>1999</v>
      </c>
    </row>
    <row r="63" spans="1:25" ht="9" customHeight="1" x14ac:dyDescent="0.2">
      <c r="A63" s="23">
        <f>A62+1</f>
        <v>2000</v>
      </c>
      <c r="B63" s="15">
        <v>57573</v>
      </c>
      <c r="C63" s="15">
        <v>129593</v>
      </c>
      <c r="D63" s="15">
        <v>57228</v>
      </c>
      <c r="E63" s="18">
        <f>(D63/C63)</f>
        <v>0.44159792581389429</v>
      </c>
      <c r="F63" s="10">
        <f t="shared" si="12"/>
        <v>0.9940076077327914</v>
      </c>
      <c r="G63" s="15">
        <v>41785</v>
      </c>
      <c r="H63" s="15">
        <v>86440</v>
      </c>
      <c r="I63" s="15">
        <v>48647</v>
      </c>
      <c r="J63" s="18">
        <f t="shared" si="13"/>
        <v>0.5627834335955576</v>
      </c>
      <c r="K63" s="10">
        <f t="shared" si="14"/>
        <v>1.1642216106258227</v>
      </c>
      <c r="L63" s="15">
        <v>5650</v>
      </c>
      <c r="M63" s="15">
        <v>12390</v>
      </c>
      <c r="N63" s="15">
        <v>6903</v>
      </c>
      <c r="O63" s="18">
        <f t="shared" si="15"/>
        <v>0.55714285714285716</v>
      </c>
      <c r="P63" s="10">
        <f t="shared" si="16"/>
        <v>1.2217699115044247</v>
      </c>
      <c r="Q63" s="15">
        <v>105009</v>
      </c>
      <c r="R63" s="16">
        <f>SUM(C63,H63,M63)</f>
        <v>228423</v>
      </c>
      <c r="S63" s="15">
        <v>112778</v>
      </c>
      <c r="T63" s="18">
        <f t="shared" si="17"/>
        <v>0.49372436225774113</v>
      </c>
      <c r="U63" s="10">
        <f t="shared" si="18"/>
        <v>1.0739841346932169</v>
      </c>
      <c r="V63" s="25">
        <v>38750</v>
      </c>
      <c r="W63" s="10">
        <v>21.67</v>
      </c>
      <c r="X63" s="10">
        <v>13.75</v>
      </c>
      <c r="Y63" s="24">
        <f>Y62+1</f>
        <v>2000</v>
      </c>
    </row>
    <row r="64" spans="1:25" ht="9" customHeight="1" x14ac:dyDescent="0.2">
      <c r="A64" s="23">
        <f>A63+1</f>
        <v>2001</v>
      </c>
      <c r="B64" s="16">
        <v>58889</v>
      </c>
      <c r="C64" s="16">
        <v>116566</v>
      </c>
      <c r="D64" s="16">
        <v>50813</v>
      </c>
      <c r="E64" s="19">
        <f>(D64/C64)</f>
        <v>0.43591613334934715</v>
      </c>
      <c r="F64" s="11">
        <f t="shared" si="12"/>
        <v>0.86286063611200736</v>
      </c>
      <c r="G64" s="16">
        <v>41154</v>
      </c>
      <c r="H64" s="16">
        <v>65594</v>
      </c>
      <c r="I64" s="16">
        <v>36079</v>
      </c>
      <c r="J64" s="19">
        <f t="shared" si="13"/>
        <v>0.55003506418269965</v>
      </c>
      <c r="K64" s="13">
        <f t="shared" si="14"/>
        <v>0.87668270398989168</v>
      </c>
      <c r="L64" s="16">
        <v>5641</v>
      </c>
      <c r="M64" s="16">
        <v>10764</v>
      </c>
      <c r="N64" s="16">
        <v>5336</v>
      </c>
      <c r="O64" s="19">
        <f t="shared" si="15"/>
        <v>0.49572649572649574</v>
      </c>
      <c r="P64" s="13">
        <f t="shared" si="16"/>
        <v>0.94593157241623826</v>
      </c>
      <c r="Q64" s="16">
        <v>105684.3</v>
      </c>
      <c r="R64" s="16">
        <f>SUM(C64,H64,M64)</f>
        <v>192924</v>
      </c>
      <c r="S64" s="16">
        <v>92228</v>
      </c>
      <c r="T64" s="19">
        <f t="shared" si="17"/>
        <v>0.47805353403412743</v>
      </c>
      <c r="U64" s="11">
        <f t="shared" si="18"/>
        <v>0.87267455998667731</v>
      </c>
      <c r="V64" s="26">
        <v>32160</v>
      </c>
      <c r="W64" s="11">
        <v>24.94</v>
      </c>
      <c r="X64" s="11">
        <v>19.100000000000001</v>
      </c>
      <c r="Y64" s="24">
        <v>2001</v>
      </c>
    </row>
    <row r="65" spans="1:25" ht="9" customHeight="1" x14ac:dyDescent="0.2">
      <c r="A65" s="23"/>
      <c r="B65" s="16"/>
      <c r="C65" s="16"/>
      <c r="D65" s="16"/>
      <c r="E65" s="19"/>
      <c r="F65" s="11"/>
      <c r="G65" s="16"/>
      <c r="H65" s="16"/>
      <c r="I65" s="16"/>
      <c r="J65" s="19"/>
      <c r="K65" s="13"/>
      <c r="L65" s="16"/>
      <c r="M65" s="16"/>
      <c r="N65" s="16"/>
      <c r="O65" s="19"/>
      <c r="P65" s="13"/>
      <c r="Q65" s="16"/>
      <c r="R65" s="16"/>
      <c r="S65" s="16"/>
      <c r="T65" s="19"/>
      <c r="U65" s="11"/>
      <c r="V65" s="26"/>
      <c r="W65" s="11"/>
      <c r="X65" s="11"/>
      <c r="Y65" s="24"/>
    </row>
    <row r="66" spans="1:25" ht="9" customHeight="1" x14ac:dyDescent="0.2">
      <c r="A66" s="23"/>
      <c r="B66" s="16"/>
      <c r="C66" s="16"/>
      <c r="D66" s="16"/>
      <c r="E66" s="19"/>
      <c r="F66" s="11"/>
      <c r="G66" s="16"/>
      <c r="H66" s="16"/>
      <c r="I66" s="16"/>
      <c r="J66" s="19"/>
      <c r="K66" s="13"/>
      <c r="L66" s="16"/>
      <c r="M66" s="16"/>
      <c r="N66" s="16"/>
      <c r="O66" s="19"/>
      <c r="P66" s="13"/>
      <c r="Q66" s="16"/>
      <c r="R66" s="16"/>
      <c r="S66" s="16"/>
      <c r="T66" s="19"/>
      <c r="U66" s="11"/>
      <c r="V66" s="26"/>
      <c r="W66" s="11"/>
      <c r="X66" s="11"/>
      <c r="Y66" s="24"/>
    </row>
    <row r="67" spans="1:25" ht="9" customHeight="1" x14ac:dyDescent="0.2">
      <c r="A67" s="23">
        <v>2002</v>
      </c>
      <c r="B67" s="16">
        <v>58924</v>
      </c>
      <c r="C67" s="16">
        <v>137477</v>
      </c>
      <c r="D67" s="16">
        <v>62306</v>
      </c>
      <c r="E67" s="19">
        <f t="shared" ref="E67:E79" si="19">(D67/C67)</f>
        <v>0.45321035518668579</v>
      </c>
      <c r="F67" s="11">
        <f t="shared" si="12"/>
        <v>1.0573959676871902</v>
      </c>
      <c r="G67" s="16">
        <v>41686</v>
      </c>
      <c r="H67" s="16">
        <v>77103</v>
      </c>
      <c r="I67" s="16">
        <v>46418</v>
      </c>
      <c r="J67" s="19">
        <f t="shared" si="13"/>
        <v>0.60202586150992832</v>
      </c>
      <c r="K67" s="13">
        <f t="shared" si="14"/>
        <v>1.1135153288873962</v>
      </c>
      <c r="L67" s="16">
        <v>5548.3</v>
      </c>
      <c r="M67" s="16">
        <v>9453</v>
      </c>
      <c r="N67" s="16">
        <v>6454</v>
      </c>
      <c r="O67" s="19">
        <f t="shared" si="15"/>
        <v>0.68274621813181002</v>
      </c>
      <c r="P67" s="13">
        <f t="shared" si="16"/>
        <v>1.1632391903826398</v>
      </c>
      <c r="Q67" s="16">
        <v>106158.3</v>
      </c>
      <c r="R67" s="16">
        <f>SUM(C67,H67,M67)</f>
        <v>224033</v>
      </c>
      <c r="S67" s="16">
        <v>115177</v>
      </c>
      <c r="T67" s="19">
        <f t="shared" si="17"/>
        <v>0.5141072966928979</v>
      </c>
      <c r="U67" s="11">
        <f t="shared" si="18"/>
        <v>1.0849552036910914</v>
      </c>
      <c r="V67" s="26">
        <v>39969</v>
      </c>
      <c r="W67" s="11">
        <v>14.95</v>
      </c>
      <c r="X67" s="11">
        <v>10.87</v>
      </c>
      <c r="Y67" s="24">
        <v>2002</v>
      </c>
    </row>
    <row r="68" spans="1:25" ht="9" customHeight="1" x14ac:dyDescent="0.2">
      <c r="A68" s="23">
        <v>2003</v>
      </c>
      <c r="B68" s="16">
        <v>59069</v>
      </c>
      <c r="C68" s="16">
        <v>131533</v>
      </c>
      <c r="D68" s="16">
        <v>60933</v>
      </c>
      <c r="E68" s="19">
        <f t="shared" si="19"/>
        <v>0.46325256779667462</v>
      </c>
      <c r="F68" s="10">
        <f t="shared" si="12"/>
        <v>1.0315563154954375</v>
      </c>
      <c r="G68" s="16">
        <v>41933</v>
      </c>
      <c r="H68" s="16">
        <v>72686</v>
      </c>
      <c r="I68" s="16">
        <v>43742</v>
      </c>
      <c r="J68" s="19">
        <f t="shared" si="13"/>
        <v>0.60179401810527478</v>
      </c>
      <c r="K68" s="10">
        <f t="shared" si="14"/>
        <v>1.0431402475377387</v>
      </c>
      <c r="L68" s="16">
        <v>5632</v>
      </c>
      <c r="M68" s="16">
        <v>6452</v>
      </c>
      <c r="N68" s="16">
        <v>6326</v>
      </c>
      <c r="O68" s="19">
        <f t="shared" si="15"/>
        <v>0.98047117172969622</v>
      </c>
      <c r="P68" s="10">
        <f t="shared" si="16"/>
        <v>1.1232244318181819</v>
      </c>
      <c r="Q68" s="16">
        <v>106634</v>
      </c>
      <c r="R68" s="16">
        <v>210671</v>
      </c>
      <c r="S68" s="16">
        <v>111001</v>
      </c>
      <c r="T68" s="19">
        <f t="shared" si="17"/>
        <v>0.52689264303107686</v>
      </c>
      <c r="U68" s="10">
        <f t="shared" si="18"/>
        <v>1.0409531669073653</v>
      </c>
      <c r="V68" s="26">
        <v>38573</v>
      </c>
      <c r="W68" s="10">
        <v>19.100000000000001</v>
      </c>
      <c r="X68" s="10">
        <v>17.13</v>
      </c>
      <c r="Y68" s="24">
        <v>2003</v>
      </c>
    </row>
    <row r="69" spans="1:25" ht="9" customHeight="1" x14ac:dyDescent="0.2">
      <c r="A69" s="23">
        <v>2004</v>
      </c>
      <c r="B69" s="16">
        <v>59219</v>
      </c>
      <c r="C69" s="16">
        <v>121173</v>
      </c>
      <c r="D69" s="16">
        <v>52269</v>
      </c>
      <c r="E69" s="19">
        <f t="shared" si="19"/>
        <v>0.43135847094649798</v>
      </c>
      <c r="F69" s="10">
        <f t="shared" si="12"/>
        <v>0.8826390178827741</v>
      </c>
      <c r="G69" s="16">
        <v>42067</v>
      </c>
      <c r="H69" s="16">
        <v>72543</v>
      </c>
      <c r="I69" s="16">
        <v>40655</v>
      </c>
      <c r="J69" s="19">
        <f t="shared" si="13"/>
        <v>0.56042622996016156</v>
      </c>
      <c r="K69" s="10">
        <f t="shared" si="14"/>
        <v>0.96643449734946629</v>
      </c>
      <c r="L69" s="16">
        <v>5614</v>
      </c>
      <c r="M69" s="16">
        <v>5625</v>
      </c>
      <c r="N69" s="16">
        <v>5491</v>
      </c>
      <c r="O69" s="19">
        <f t="shared" si="15"/>
        <v>0.97617777777777781</v>
      </c>
      <c r="P69" s="10">
        <f t="shared" si="16"/>
        <v>0.97809048806555043</v>
      </c>
      <c r="Q69" s="16">
        <v>106900</v>
      </c>
      <c r="R69" s="16">
        <v>199341</v>
      </c>
      <c r="S69" s="16">
        <v>98415</v>
      </c>
      <c r="T69" s="19">
        <f t="shared" si="17"/>
        <v>0.4937017472572125</v>
      </c>
      <c r="U69" s="10">
        <f t="shared" si="18"/>
        <v>0.92062675397567817</v>
      </c>
      <c r="V69" s="26">
        <v>34583</v>
      </c>
      <c r="W69" s="10">
        <v>22.82</v>
      </c>
      <c r="X69" s="10">
        <v>17.059999999999999</v>
      </c>
      <c r="Y69" s="24">
        <v>2004</v>
      </c>
    </row>
    <row r="70" spans="1:25" s="4" customFormat="1" ht="11.1" customHeight="1" x14ac:dyDescent="0.15">
      <c r="A70" s="28" t="s">
        <v>22</v>
      </c>
      <c r="B70" s="17">
        <v>57527</v>
      </c>
      <c r="C70" s="17">
        <v>77792</v>
      </c>
      <c r="D70" s="17">
        <v>25382</v>
      </c>
      <c r="E70" s="19">
        <f t="shared" si="19"/>
        <v>0.32628033730974909</v>
      </c>
      <c r="F70" s="10">
        <f t="shared" si="12"/>
        <v>0.4412189059050533</v>
      </c>
      <c r="G70" s="16">
        <v>42207</v>
      </c>
      <c r="H70" s="17">
        <v>45415</v>
      </c>
      <c r="I70" s="17">
        <v>21162</v>
      </c>
      <c r="J70" s="19">
        <f t="shared" si="13"/>
        <v>0.46596939337223386</v>
      </c>
      <c r="K70" s="10">
        <f t="shared" si="14"/>
        <v>0.50138602601464211</v>
      </c>
      <c r="L70" s="17">
        <v>6707</v>
      </c>
      <c r="M70" s="17">
        <v>3379</v>
      </c>
      <c r="N70" s="17">
        <v>3350</v>
      </c>
      <c r="O70" s="19">
        <f t="shared" si="15"/>
        <v>0.9914175791654336</v>
      </c>
      <c r="P70" s="10">
        <f t="shared" si="16"/>
        <v>0.49947815714924704</v>
      </c>
      <c r="Q70" s="17">
        <v>106441</v>
      </c>
      <c r="R70" s="17">
        <v>126586</v>
      </c>
      <c r="S70" s="17">
        <v>49894</v>
      </c>
      <c r="T70" s="19">
        <f t="shared" si="17"/>
        <v>0.39415101196024838</v>
      </c>
      <c r="U70" s="10">
        <f t="shared" si="18"/>
        <v>0.46874794487086741</v>
      </c>
      <c r="V70" s="27">
        <v>17782</v>
      </c>
      <c r="W70" s="24">
        <v>23.19</v>
      </c>
      <c r="X70" s="24">
        <v>16.59</v>
      </c>
      <c r="Y70" s="24">
        <v>2005</v>
      </c>
    </row>
    <row r="71" spans="1:25" ht="11.1" customHeight="1" x14ac:dyDescent="0.2">
      <c r="A71" s="28" t="s">
        <v>23</v>
      </c>
      <c r="B71" s="16">
        <v>57115</v>
      </c>
      <c r="C71" s="16">
        <v>79389</v>
      </c>
      <c r="D71" s="16">
        <v>24070</v>
      </c>
      <c r="E71" s="19">
        <f t="shared" si="19"/>
        <v>0.30319061834763</v>
      </c>
      <c r="F71" s="10">
        <f t="shared" si="12"/>
        <v>0.42143044734307977</v>
      </c>
      <c r="G71" s="16">
        <v>41887</v>
      </c>
      <c r="H71" s="16">
        <v>51045</v>
      </c>
      <c r="I71" s="16">
        <v>20977</v>
      </c>
      <c r="J71" s="19">
        <f t="shared" si="13"/>
        <v>0.41095112155940838</v>
      </c>
      <c r="K71" s="10">
        <f t="shared" si="14"/>
        <v>0.50079977081194638</v>
      </c>
      <c r="L71" s="16">
        <v>6136</v>
      </c>
      <c r="M71" s="16">
        <v>3773</v>
      </c>
      <c r="N71" s="16">
        <v>3631</v>
      </c>
      <c r="O71" s="19">
        <f t="shared" si="15"/>
        <v>0.96236416644579914</v>
      </c>
      <c r="P71" s="10">
        <f t="shared" si="16"/>
        <v>0.59175358539765321</v>
      </c>
      <c r="Q71" s="16">
        <v>105138</v>
      </c>
      <c r="R71" s="16">
        <v>134207</v>
      </c>
      <c r="S71" s="16">
        <v>48678</v>
      </c>
      <c r="T71" s="19">
        <f t="shared" si="17"/>
        <v>0.36270835351360214</v>
      </c>
      <c r="U71" s="10">
        <f t="shared" si="18"/>
        <v>0.46299149688980196</v>
      </c>
      <c r="V71" s="26">
        <v>23046</v>
      </c>
      <c r="W71" s="24">
        <v>25.48</v>
      </c>
      <c r="X71" s="24">
        <v>18.920000000000002</v>
      </c>
      <c r="Y71" s="24">
        <v>2006</v>
      </c>
    </row>
    <row r="72" spans="1:25" s="4" customFormat="1" ht="11.1" customHeight="1" x14ac:dyDescent="0.15">
      <c r="A72" s="28" t="s">
        <v>24</v>
      </c>
      <c r="B72" s="16">
        <v>55993</v>
      </c>
      <c r="C72" s="16">
        <v>58527</v>
      </c>
      <c r="D72" s="16">
        <v>17587</v>
      </c>
      <c r="E72" s="19">
        <f t="shared" si="19"/>
        <v>0.30049378919131342</v>
      </c>
      <c r="F72" s="11">
        <f t="shared" si="12"/>
        <v>0.31409283303270052</v>
      </c>
      <c r="G72" s="16">
        <v>43225</v>
      </c>
      <c r="H72" s="16">
        <v>40027</v>
      </c>
      <c r="I72" s="16">
        <v>16087</v>
      </c>
      <c r="J72" s="19">
        <f t="shared" ref="J72:J79" si="20">(I72/H72)</f>
        <v>0.40190371499238015</v>
      </c>
      <c r="K72" s="14">
        <f t="shared" si="14"/>
        <v>0.37216888374783114</v>
      </c>
      <c r="L72" s="16">
        <v>5900</v>
      </c>
      <c r="M72" s="16">
        <v>1873</v>
      </c>
      <c r="N72" s="16">
        <v>1731</v>
      </c>
      <c r="O72" s="19">
        <f t="shared" si="15"/>
        <v>0.92418579818473034</v>
      </c>
      <c r="P72" s="14">
        <f t="shared" si="16"/>
        <v>0.29338983050847456</v>
      </c>
      <c r="Q72" s="16">
        <v>105118</v>
      </c>
      <c r="R72" s="16">
        <v>100427</v>
      </c>
      <c r="S72" s="16">
        <v>35405</v>
      </c>
      <c r="T72" s="19">
        <f t="shared" si="17"/>
        <v>0.35254463441106476</v>
      </c>
      <c r="U72" s="14">
        <f t="shared" si="18"/>
        <v>0.33681196369793948</v>
      </c>
      <c r="V72" s="28" t="s">
        <v>19</v>
      </c>
      <c r="W72" s="24">
        <v>38.840000000000003</v>
      </c>
      <c r="X72" s="24">
        <v>29.74</v>
      </c>
      <c r="Y72" s="24">
        <v>2007</v>
      </c>
    </row>
    <row r="73" spans="1:25" ht="11.1" customHeight="1" x14ac:dyDescent="0.2">
      <c r="A73" s="28" t="s">
        <v>25</v>
      </c>
      <c r="B73" s="16">
        <v>56250</v>
      </c>
      <c r="C73" s="16">
        <v>58668</v>
      </c>
      <c r="D73" s="16">
        <v>18322</v>
      </c>
      <c r="E73" s="19">
        <f t="shared" si="19"/>
        <v>0.3122997204608986</v>
      </c>
      <c r="F73" s="20">
        <f t="shared" si="12"/>
        <v>0.32572444444444443</v>
      </c>
      <c r="G73" s="16">
        <v>42811</v>
      </c>
      <c r="H73" s="16">
        <v>44463</v>
      </c>
      <c r="I73" s="16">
        <v>19817</v>
      </c>
      <c r="J73" s="29">
        <f t="shared" si="20"/>
        <v>0.44569642174392193</v>
      </c>
      <c r="K73" s="13">
        <f t="shared" si="14"/>
        <v>0.46289505033753009</v>
      </c>
      <c r="L73" s="16">
        <v>5766</v>
      </c>
      <c r="M73" s="16">
        <v>2444</v>
      </c>
      <c r="N73" s="16">
        <v>2347</v>
      </c>
      <c r="O73" s="29">
        <f t="shared" si="15"/>
        <v>0.96031096563011453</v>
      </c>
      <c r="P73" s="14">
        <f t="shared" ref="P73:P79" si="21">(N73/L73)</f>
        <v>0.40704127644814431</v>
      </c>
      <c r="Q73" s="16">
        <v>104827</v>
      </c>
      <c r="R73" s="16">
        <v>105575</v>
      </c>
      <c r="S73" s="16">
        <v>40486</v>
      </c>
      <c r="T73" s="29">
        <f t="shared" si="17"/>
        <v>0.38348093772199859</v>
      </c>
      <c r="U73" s="13">
        <f t="shared" si="18"/>
        <v>0.38621729134669502</v>
      </c>
      <c r="V73" s="28" t="s">
        <v>20</v>
      </c>
      <c r="W73" s="24">
        <v>28.27</v>
      </c>
      <c r="X73" s="24">
        <v>18.47</v>
      </c>
      <c r="Y73" s="24">
        <v>2008</v>
      </c>
    </row>
    <row r="74" spans="1:25" ht="11.1" customHeight="1" x14ac:dyDescent="0.2">
      <c r="A74" s="28" t="s">
        <v>26</v>
      </c>
      <c r="B74" s="16">
        <v>57276.800000000003</v>
      </c>
      <c r="C74" s="16">
        <v>90007</v>
      </c>
      <c r="D74" s="16">
        <v>25108</v>
      </c>
      <c r="E74" s="19">
        <f t="shared" si="19"/>
        <v>0.27895608119368492</v>
      </c>
      <c r="F74" s="13">
        <f t="shared" si="12"/>
        <v>0.43836247835074582</v>
      </c>
      <c r="G74" s="16">
        <v>41221.599999999999</v>
      </c>
      <c r="H74" s="16">
        <v>56069</v>
      </c>
      <c r="I74" s="16">
        <v>24491</v>
      </c>
      <c r="J74" s="29">
        <f t="shared" si="20"/>
        <v>0.43680108437817688</v>
      </c>
      <c r="K74" s="13">
        <f t="shared" si="14"/>
        <v>0.59413026180449091</v>
      </c>
      <c r="L74" s="16">
        <v>5711</v>
      </c>
      <c r="M74" s="16">
        <v>3491</v>
      </c>
      <c r="N74" s="16">
        <v>3244</v>
      </c>
      <c r="O74" s="29">
        <f t="shared" si="15"/>
        <v>0.9292466342022343</v>
      </c>
      <c r="P74" s="13">
        <f t="shared" si="21"/>
        <v>0.56802661530379972</v>
      </c>
      <c r="Q74" s="16">
        <f>SUM(B74+G74+L74)</f>
        <v>104209.4</v>
      </c>
      <c r="R74" s="16">
        <v>149567</v>
      </c>
      <c r="S74" s="16">
        <v>52843</v>
      </c>
      <c r="T74" s="29">
        <f t="shared" si="17"/>
        <v>0.35330654489292423</v>
      </c>
      <c r="U74" s="13">
        <f t="shared" si="18"/>
        <v>0.50708477354250192</v>
      </c>
      <c r="V74" s="30">
        <v>26679</v>
      </c>
      <c r="W74" s="24">
        <v>21.75</v>
      </c>
      <c r="X74" s="24">
        <v>19.670000000000002</v>
      </c>
      <c r="Y74" s="24">
        <v>2009</v>
      </c>
    </row>
    <row r="75" spans="1:25" ht="9" customHeight="1" x14ac:dyDescent="0.2">
      <c r="A75" s="24">
        <v>2010</v>
      </c>
      <c r="B75" s="16">
        <v>56782</v>
      </c>
      <c r="C75" s="16">
        <v>77725</v>
      </c>
      <c r="D75" s="16">
        <v>21094</v>
      </c>
      <c r="E75" s="19">
        <f t="shared" si="19"/>
        <v>0.27139273078160181</v>
      </c>
      <c r="F75" s="13">
        <f t="shared" si="12"/>
        <v>0.3714909654467965</v>
      </c>
      <c r="G75" s="16">
        <v>42009</v>
      </c>
      <c r="H75" s="16">
        <v>49192</v>
      </c>
      <c r="I75" s="16">
        <v>24989</v>
      </c>
      <c r="J75" s="29">
        <f t="shared" si="20"/>
        <v>0.50798910391933649</v>
      </c>
      <c r="K75" s="14">
        <f t="shared" si="14"/>
        <v>0.59484872289271351</v>
      </c>
      <c r="L75" s="16">
        <v>5614</v>
      </c>
      <c r="M75" s="16">
        <v>4078</v>
      </c>
      <c r="N75" s="16">
        <v>3949</v>
      </c>
      <c r="O75" s="29">
        <f t="shared" si="15"/>
        <v>0.96836684649337912</v>
      </c>
      <c r="P75" s="14">
        <f t="shared" si="21"/>
        <v>0.7034200213751336</v>
      </c>
      <c r="Q75" s="16">
        <v>104405</v>
      </c>
      <c r="R75" s="16">
        <v>130995</v>
      </c>
      <c r="S75" s="16">
        <v>50032</v>
      </c>
      <c r="T75" s="29">
        <f t="shared" si="17"/>
        <v>0.38193824191763043</v>
      </c>
      <c r="U75" s="13">
        <f t="shared" si="18"/>
        <v>0.47921076576792299</v>
      </c>
      <c r="V75" s="32">
        <v>33922</v>
      </c>
      <c r="W75" s="24">
        <v>30.69</v>
      </c>
      <c r="X75" s="24">
        <v>27.28</v>
      </c>
      <c r="Y75" s="24">
        <v>2010</v>
      </c>
    </row>
    <row r="76" spans="1:25" ht="9" customHeight="1" x14ac:dyDescent="0.2">
      <c r="A76" s="24">
        <v>2011</v>
      </c>
      <c r="B76" s="16">
        <v>56502</v>
      </c>
      <c r="C76" s="16">
        <v>87748</v>
      </c>
      <c r="D76" s="16">
        <v>22992.9</v>
      </c>
      <c r="E76" s="19">
        <f t="shared" si="19"/>
        <v>0.26203332269681362</v>
      </c>
      <c r="F76" s="13">
        <f t="shared" si="12"/>
        <v>0.40693957736009345</v>
      </c>
      <c r="G76" s="16">
        <v>42009</v>
      </c>
      <c r="H76" s="16">
        <v>55587.6</v>
      </c>
      <c r="I76" s="16">
        <v>24519</v>
      </c>
      <c r="J76" s="29">
        <f t="shared" si="20"/>
        <v>0.44108758068346177</v>
      </c>
      <c r="K76" s="14">
        <f t="shared" si="14"/>
        <v>0.58366064414768259</v>
      </c>
      <c r="L76" s="16">
        <v>5614</v>
      </c>
      <c r="M76" s="16">
        <v>4114</v>
      </c>
      <c r="N76" s="16">
        <v>3904.7</v>
      </c>
      <c r="O76" s="29">
        <f t="shared" si="15"/>
        <v>0.94912493923189101</v>
      </c>
      <c r="P76" s="14">
        <f t="shared" si="21"/>
        <v>0.69552903455646597</v>
      </c>
      <c r="Q76" s="16">
        <v>104125</v>
      </c>
      <c r="R76" s="16">
        <v>147449</v>
      </c>
      <c r="S76" s="16">
        <v>51416.6</v>
      </c>
      <c r="T76" s="29">
        <f t="shared" si="17"/>
        <v>0.34870768876018149</v>
      </c>
      <c r="U76" s="13">
        <f t="shared" si="18"/>
        <v>0.49379687875150058</v>
      </c>
      <c r="W76" s="24">
        <v>24.94</v>
      </c>
      <c r="X76" s="24">
        <v>18.13</v>
      </c>
      <c r="Y76" s="24">
        <v>2011</v>
      </c>
    </row>
    <row r="77" spans="1:25" s="12" customFormat="1" ht="9" customHeight="1" x14ac:dyDescent="0.2">
      <c r="A77" s="24">
        <v>2012</v>
      </c>
      <c r="B77" s="16">
        <v>56487</v>
      </c>
      <c r="C77" s="16">
        <v>114834.7</v>
      </c>
      <c r="D77" s="16">
        <v>46148.3</v>
      </c>
      <c r="E77" s="19">
        <f t="shared" si="19"/>
        <v>0.40186720564428702</v>
      </c>
      <c r="F77" s="13">
        <f t="shared" si="12"/>
        <v>0.81697204666560452</v>
      </c>
      <c r="G77" s="16">
        <v>42009</v>
      </c>
      <c r="H77" s="16">
        <v>71170.399999999994</v>
      </c>
      <c r="I77" s="16">
        <v>45828.9</v>
      </c>
      <c r="J77" s="29">
        <f t="shared" si="20"/>
        <v>0.64393202792172033</v>
      </c>
      <c r="K77" s="14">
        <f t="shared" si="14"/>
        <v>1.0909305148896666</v>
      </c>
      <c r="L77" s="16">
        <v>5681</v>
      </c>
      <c r="M77" s="16">
        <v>7459.9</v>
      </c>
      <c r="N77" s="16">
        <v>7430.3</v>
      </c>
      <c r="O77" s="29">
        <f t="shared" si="15"/>
        <v>0.99603211839300798</v>
      </c>
      <c r="P77" s="14">
        <f t="shared" si="21"/>
        <v>1.3079211406442528</v>
      </c>
      <c r="Q77" s="16">
        <v>104177</v>
      </c>
      <c r="R77" s="16">
        <v>193465.1</v>
      </c>
      <c r="S77" s="16">
        <v>99407.5</v>
      </c>
      <c r="T77" s="29">
        <f>(S77/R77)</f>
        <v>0.51382652478405666</v>
      </c>
      <c r="U77" s="13">
        <f t="shared" si="18"/>
        <v>0.95421734163970939</v>
      </c>
      <c r="V77" s="24"/>
      <c r="W77" s="24">
        <v>12.5</v>
      </c>
      <c r="X77" s="24">
        <v>10.130000000000001</v>
      </c>
      <c r="Y77" s="24">
        <v>2012</v>
      </c>
    </row>
    <row r="78" spans="1:25" ht="9" customHeight="1" x14ac:dyDescent="0.2">
      <c r="A78" s="24">
        <v>2013</v>
      </c>
      <c r="B78" s="16">
        <v>51673</v>
      </c>
      <c r="C78" s="16">
        <v>93463.5</v>
      </c>
      <c r="D78" s="16">
        <v>31489.3</v>
      </c>
      <c r="E78" s="19">
        <f t="shared" si="19"/>
        <v>0.33691548037469171</v>
      </c>
      <c r="F78" s="13">
        <f t="shared" si="12"/>
        <v>0.60939562247208401</v>
      </c>
      <c r="G78" s="16">
        <v>47285</v>
      </c>
      <c r="H78" s="16">
        <v>54661.5</v>
      </c>
      <c r="I78" s="16">
        <v>32211.599999999999</v>
      </c>
      <c r="J78" s="19">
        <f t="shared" si="20"/>
        <v>0.58929228067286843</v>
      </c>
      <c r="K78" s="13">
        <f t="shared" si="14"/>
        <v>0.68122237496034677</v>
      </c>
      <c r="L78" s="16">
        <v>6580</v>
      </c>
      <c r="M78" s="16">
        <v>4785.2</v>
      </c>
      <c r="N78" s="16">
        <v>4786.3999999999996</v>
      </c>
      <c r="O78" s="19">
        <f t="shared" si="15"/>
        <v>1.0002507732174204</v>
      </c>
      <c r="P78" s="13">
        <f t="shared" si="21"/>
        <v>0.72741641337386009</v>
      </c>
      <c r="Q78" s="16">
        <v>105538</v>
      </c>
      <c r="R78" s="16">
        <v>152910.20000000001</v>
      </c>
      <c r="S78" s="16">
        <v>68487.3</v>
      </c>
      <c r="T78" s="29">
        <f>S78/R78</f>
        <v>0.44789229233890215</v>
      </c>
      <c r="U78" s="13">
        <f t="shared" si="18"/>
        <v>0.64893498076522205</v>
      </c>
      <c r="V78" s="24">
        <v>40772</v>
      </c>
      <c r="W78" s="24">
        <v>17.739999999999998</v>
      </c>
      <c r="X78" s="24">
        <v>13.96</v>
      </c>
      <c r="Y78" s="24">
        <v>2013</v>
      </c>
    </row>
    <row r="79" spans="1:25" s="4" customFormat="1" ht="9.75" x14ac:dyDescent="0.15">
      <c r="A79" s="24">
        <v>2014</v>
      </c>
      <c r="B79" s="16">
        <v>54098</v>
      </c>
      <c r="C79" s="16">
        <v>87233.1</v>
      </c>
      <c r="D79" s="34">
        <v>19623.3</v>
      </c>
      <c r="E79" s="19">
        <f t="shared" si="19"/>
        <v>0.22495245497408664</v>
      </c>
      <c r="F79" s="13">
        <f t="shared" si="12"/>
        <v>0.36273614551369737</v>
      </c>
      <c r="G79" s="16">
        <v>45206</v>
      </c>
      <c r="H79" s="16">
        <v>49065.4</v>
      </c>
      <c r="I79" s="34">
        <v>20824</v>
      </c>
      <c r="J79" s="19">
        <f t="shared" si="20"/>
        <v>0.42441313023026406</v>
      </c>
      <c r="K79" s="13">
        <f t="shared" si="14"/>
        <v>0.46064681679423086</v>
      </c>
      <c r="L79" s="16">
        <v>7726</v>
      </c>
      <c r="M79" s="16">
        <v>3750.3</v>
      </c>
      <c r="N79" s="34">
        <v>3714.4</v>
      </c>
      <c r="O79" s="19">
        <f t="shared" si="15"/>
        <v>0.99042743247206888</v>
      </c>
      <c r="P79" s="13">
        <f t="shared" si="21"/>
        <v>0.48076624385192857</v>
      </c>
      <c r="Q79" s="16">
        <v>107030</v>
      </c>
      <c r="R79" s="16">
        <v>140048.79999999999</v>
      </c>
      <c r="S79" s="16">
        <v>44161.7</v>
      </c>
      <c r="T79" s="19">
        <f>S79/R79</f>
        <v>0.31533079897864175</v>
      </c>
      <c r="U79" s="13">
        <f t="shared" si="18"/>
        <v>0.41261048304213771</v>
      </c>
      <c r="X79" s="24">
        <v>22.23</v>
      </c>
      <c r="Y79" s="4">
        <v>2014</v>
      </c>
    </row>
    <row r="80" spans="1:25" x14ac:dyDescent="0.2">
      <c r="Q80" s="8"/>
      <c r="R80" s="8"/>
      <c r="S80" s="8"/>
    </row>
    <row r="108" spans="1:1" ht="14.25" x14ac:dyDescent="0.2">
      <c r="A108" s="31" t="s">
        <v>28</v>
      </c>
    </row>
    <row r="109" spans="1:1" ht="14.25" x14ac:dyDescent="0.2">
      <c r="A109" s="31" t="s">
        <v>27</v>
      </c>
    </row>
  </sheetData>
  <mergeCells count="2">
    <mergeCell ref="W1:X1"/>
    <mergeCell ref="W2:X2"/>
  </mergeCells>
  <phoneticPr fontId="0" type="noConversion"/>
  <pageMargins left="0.25" right="0.25" top="0.35" bottom="0.25" header="0.44" footer="0.42"/>
  <pageSetup paperSize="5" orientation="landscape" r:id="rId1"/>
  <headerFooter alignWithMargins="0"/>
  <rowBreaks count="1" manualBreakCount="1">
    <brk id="6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Shell Daily</dc:creator>
  <cp:lastModifiedBy>Paul Koester</cp:lastModifiedBy>
  <cp:lastPrinted>2014-10-01T19:32:01Z</cp:lastPrinted>
  <dcterms:created xsi:type="dcterms:W3CDTF">1998-05-13T13:58:40Z</dcterms:created>
  <dcterms:modified xsi:type="dcterms:W3CDTF">2015-02-24T22:16:22Z</dcterms:modified>
</cp:coreProperties>
</file>