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1580" windowHeight="5985" activeTab="5"/>
  </bookViews>
  <sheets>
    <sheet name="1960'S" sheetId="1" r:id="rId1"/>
    <sheet name="1970'S" sheetId="2" r:id="rId2"/>
    <sheet name="1980'S" sheetId="3" r:id="rId3"/>
    <sheet name="1990'S" sheetId="4" r:id="rId4"/>
    <sheet name="2000'S" sheetId="5" r:id="rId5"/>
    <sheet name="2010's" sheetId="6" r:id="rId6"/>
  </sheets>
  <definedNames>
    <definedName name="_xlnm.Print_Area" localSheetId="0">'1960''S'!$A$1:$L$114</definedName>
  </definedNames>
  <calcPr calcId="145621" calcMode="autoNoTable" iterate="1" iterateCount="1" iterateDelta="0"/>
</workbook>
</file>

<file path=xl/calcChain.xml><?xml version="1.0" encoding="utf-8"?>
<calcChain xmlns="http://schemas.openxmlformats.org/spreadsheetml/2006/main">
  <c r="A155" i="6" l="1"/>
  <c r="K153" i="6"/>
  <c r="J153" i="6"/>
  <c r="C153" i="6"/>
  <c r="L152" i="6"/>
  <c r="L153" i="6" s="1"/>
  <c r="K152" i="6"/>
  <c r="J152" i="6"/>
  <c r="I152" i="6"/>
  <c r="I153" i="6" s="1"/>
  <c r="H152" i="6"/>
  <c r="H153" i="6" s="1"/>
  <c r="G152" i="6"/>
  <c r="G153" i="6" s="1"/>
  <c r="F152" i="6"/>
  <c r="F153" i="6" s="1"/>
  <c r="E152" i="6"/>
  <c r="E153" i="6" s="1"/>
  <c r="D152" i="6"/>
  <c r="D153" i="6" s="1"/>
  <c r="C152" i="6"/>
  <c r="D155" i="6" l="1"/>
  <c r="G155" i="6" s="1"/>
  <c r="H113" i="6"/>
  <c r="A116" i="6"/>
  <c r="L113" i="6"/>
  <c r="L114" i="6" s="1"/>
  <c r="K113" i="6"/>
  <c r="K114" i="6" s="1"/>
  <c r="J113" i="6"/>
  <c r="J114" i="6" s="1"/>
  <c r="I113" i="6"/>
  <c r="I114" i="6" s="1"/>
  <c r="H114" i="6"/>
  <c r="G113" i="6"/>
  <c r="G114" i="6" s="1"/>
  <c r="F113" i="6"/>
  <c r="F114" i="6" s="1"/>
  <c r="E113" i="6"/>
  <c r="E114" i="6" s="1"/>
  <c r="D113" i="6"/>
  <c r="D114" i="6" s="1"/>
  <c r="C113" i="6"/>
  <c r="C114" i="6" s="1"/>
  <c r="A77" i="6"/>
  <c r="L74" i="6"/>
  <c r="L75" i="6" s="1"/>
  <c r="K74" i="6"/>
  <c r="K75" i="6" s="1"/>
  <c r="J74" i="6"/>
  <c r="J75" i="6" s="1"/>
  <c r="I74" i="6"/>
  <c r="I75" i="6" s="1"/>
  <c r="H74" i="6"/>
  <c r="H75" i="6" s="1"/>
  <c r="G74" i="6"/>
  <c r="G75" i="6" s="1"/>
  <c r="F74" i="6"/>
  <c r="F75" i="6" s="1"/>
  <c r="E74" i="6"/>
  <c r="E75" i="6" s="1"/>
  <c r="D74" i="6"/>
  <c r="D75" i="6" s="1"/>
  <c r="C74" i="6"/>
  <c r="A38" i="6"/>
  <c r="L35" i="6"/>
  <c r="L36" i="6" s="1"/>
  <c r="K35" i="6"/>
  <c r="K36" i="6" s="1"/>
  <c r="J35" i="6"/>
  <c r="J36" i="6" s="1"/>
  <c r="I35" i="6"/>
  <c r="I36" i="6" s="1"/>
  <c r="H35" i="6"/>
  <c r="H36" i="6" s="1"/>
  <c r="G35" i="6"/>
  <c r="G36" i="6" s="1"/>
  <c r="F35" i="6"/>
  <c r="F36" i="6" s="1"/>
  <c r="E35" i="6"/>
  <c r="E36" i="6" s="1"/>
  <c r="D35" i="6"/>
  <c r="D36" i="6" s="1"/>
  <c r="C35" i="6"/>
  <c r="A418" i="5"/>
  <c r="L415" i="5"/>
  <c r="L416" i="5" s="1"/>
  <c r="K415" i="5"/>
  <c r="K416" i="5" s="1"/>
  <c r="J415" i="5"/>
  <c r="J416" i="5" s="1"/>
  <c r="I415" i="5"/>
  <c r="I416" i="5" s="1"/>
  <c r="H415" i="5"/>
  <c r="H416" i="5" s="1"/>
  <c r="G415" i="5"/>
  <c r="G416" i="5" s="1"/>
  <c r="F415" i="5"/>
  <c r="F416" i="5" s="1"/>
  <c r="E415" i="5"/>
  <c r="E416" i="5" s="1"/>
  <c r="D415" i="5"/>
  <c r="D416" i="5" s="1"/>
  <c r="C415" i="5"/>
  <c r="D418" i="5" s="1"/>
  <c r="G418" i="5" s="1"/>
  <c r="C377" i="5"/>
  <c r="C378" i="5" s="1"/>
  <c r="D377" i="5"/>
  <c r="E377" i="5"/>
  <c r="E378" i="5" s="1"/>
  <c r="F377" i="5"/>
  <c r="G377" i="5"/>
  <c r="G378" i="5" s="1"/>
  <c r="H377" i="5"/>
  <c r="H378" i="5" s="1"/>
  <c r="I377" i="5"/>
  <c r="I378" i="5" s="1"/>
  <c r="J377" i="5"/>
  <c r="K377" i="5"/>
  <c r="K378" i="5" s="1"/>
  <c r="L377" i="5"/>
  <c r="L378" i="5" s="1"/>
  <c r="A380" i="5"/>
  <c r="K379" i="5"/>
  <c r="J378" i="5"/>
  <c r="F378" i="5"/>
  <c r="D378" i="5"/>
  <c r="C339" i="5"/>
  <c r="C340" i="5" s="1"/>
  <c r="D339" i="5"/>
  <c r="D342" i="5" s="1"/>
  <c r="G342" i="5" s="1"/>
  <c r="E339" i="5"/>
  <c r="E340" i="5" s="1"/>
  <c r="F339" i="5"/>
  <c r="F340" i="5" s="1"/>
  <c r="G339" i="5"/>
  <c r="G340" i="5" s="1"/>
  <c r="H339" i="5"/>
  <c r="I339" i="5"/>
  <c r="I340" i="5" s="1"/>
  <c r="J339" i="5"/>
  <c r="J340" i="5" s="1"/>
  <c r="K339" i="5"/>
  <c r="K340" i="5" s="1"/>
  <c r="L339" i="5"/>
  <c r="A342" i="5"/>
  <c r="K341" i="5"/>
  <c r="L340" i="5"/>
  <c r="H340" i="5"/>
  <c r="D340" i="5"/>
  <c r="C301" i="5"/>
  <c r="C302" i="5" s="1"/>
  <c r="D301" i="5"/>
  <c r="E301" i="5"/>
  <c r="E302" i="5" s="1"/>
  <c r="F301" i="5"/>
  <c r="D304" i="5" s="1"/>
  <c r="G304" i="5" s="1"/>
  <c r="G301" i="5"/>
  <c r="G302" i="5" s="1"/>
  <c r="H301" i="5"/>
  <c r="I301" i="5"/>
  <c r="I302" i="5" s="1"/>
  <c r="J301" i="5"/>
  <c r="K301" i="5"/>
  <c r="K302" i="5" s="1"/>
  <c r="L301" i="5"/>
  <c r="A304" i="5"/>
  <c r="K303" i="5"/>
  <c r="L302" i="5"/>
  <c r="J302" i="5"/>
  <c r="H302" i="5"/>
  <c r="F302" i="5"/>
  <c r="D302" i="5"/>
  <c r="C263" i="5"/>
  <c r="C264" i="5" s="1"/>
  <c r="D263" i="5"/>
  <c r="E263" i="5"/>
  <c r="E264" i="5" s="1"/>
  <c r="F263" i="5"/>
  <c r="G263" i="5"/>
  <c r="G264" i="5" s="1"/>
  <c r="H263" i="5"/>
  <c r="I263" i="5"/>
  <c r="I264" i="5" s="1"/>
  <c r="J263" i="5"/>
  <c r="K263" i="5"/>
  <c r="K264" i="5" s="1"/>
  <c r="L263" i="5"/>
  <c r="D266" i="5"/>
  <c r="G266" i="5" s="1"/>
  <c r="A266" i="5"/>
  <c r="K265" i="5"/>
  <c r="L264" i="5"/>
  <c r="J264" i="5"/>
  <c r="H264" i="5"/>
  <c r="F264" i="5"/>
  <c r="D264" i="5"/>
  <c r="C225" i="5"/>
  <c r="C226" i="5" s="1"/>
  <c r="D225" i="5"/>
  <c r="E225" i="5"/>
  <c r="E226" i="5" s="1"/>
  <c r="F225" i="5"/>
  <c r="G225" i="5"/>
  <c r="G226" i="5" s="1"/>
  <c r="H225" i="5"/>
  <c r="I225" i="5"/>
  <c r="I226" i="5" s="1"/>
  <c r="J225" i="5"/>
  <c r="K225" i="5"/>
  <c r="K226" i="5" s="1"/>
  <c r="L225" i="5"/>
  <c r="D228" i="5"/>
  <c r="G228" i="5" s="1"/>
  <c r="A228" i="5"/>
  <c r="K227" i="5"/>
  <c r="L226" i="5"/>
  <c r="J226" i="5"/>
  <c r="H226" i="5"/>
  <c r="F226" i="5"/>
  <c r="D226" i="5"/>
  <c r="C187" i="5"/>
  <c r="D187" i="5"/>
  <c r="E187" i="5"/>
  <c r="F187" i="5"/>
  <c r="G187" i="5"/>
  <c r="G188" i="5" s="1"/>
  <c r="H187" i="5"/>
  <c r="I187" i="5"/>
  <c r="I188" i="5" s="1"/>
  <c r="J187" i="5"/>
  <c r="K187" i="5"/>
  <c r="K188" i="5" s="1"/>
  <c r="L187" i="5"/>
  <c r="D190" i="5"/>
  <c r="G190" i="5" s="1"/>
  <c r="A190" i="5"/>
  <c r="L188" i="5"/>
  <c r="J188" i="5"/>
  <c r="H188" i="5"/>
  <c r="F188" i="5"/>
  <c r="E188" i="5"/>
  <c r="D188" i="5"/>
  <c r="C188" i="5"/>
  <c r="C149" i="5"/>
  <c r="D149" i="5"/>
  <c r="E149" i="5"/>
  <c r="F149" i="5"/>
  <c r="F150" i="5" s="1"/>
  <c r="G149" i="5"/>
  <c r="H149" i="5"/>
  <c r="H150" i="5" s="1"/>
  <c r="I149" i="5"/>
  <c r="J149" i="5"/>
  <c r="J150" i="5" s="1"/>
  <c r="K149" i="5"/>
  <c r="L149" i="5"/>
  <c r="L150" i="5" s="1"/>
  <c r="A152" i="5"/>
  <c r="K151" i="5"/>
  <c r="K150" i="5"/>
  <c r="I150" i="5"/>
  <c r="G150" i="5"/>
  <c r="E150" i="5"/>
  <c r="C150" i="5"/>
  <c r="C111" i="5"/>
  <c r="D111" i="5"/>
  <c r="E111" i="5"/>
  <c r="F111" i="5"/>
  <c r="F112" i="5" s="1"/>
  <c r="G111" i="5"/>
  <c r="H111" i="5"/>
  <c r="H112" i="5" s="1"/>
  <c r="I111" i="5"/>
  <c r="J111" i="5"/>
  <c r="J112" i="5" s="1"/>
  <c r="K111" i="5"/>
  <c r="L111" i="5"/>
  <c r="L112" i="5" s="1"/>
  <c r="A114" i="5"/>
  <c r="K113" i="5"/>
  <c r="K112" i="5"/>
  <c r="I112" i="5"/>
  <c r="G112" i="5"/>
  <c r="E112" i="5"/>
  <c r="C112" i="5"/>
  <c r="C73" i="5"/>
  <c r="D73" i="5"/>
  <c r="E73" i="5"/>
  <c r="F73" i="5"/>
  <c r="F74" i="5" s="1"/>
  <c r="G73" i="5"/>
  <c r="H73" i="5"/>
  <c r="H74" i="5" s="1"/>
  <c r="I73" i="5"/>
  <c r="J73" i="5"/>
  <c r="J74" i="5" s="1"/>
  <c r="K73" i="5"/>
  <c r="L73" i="5"/>
  <c r="L74" i="5" s="1"/>
  <c r="A76" i="5"/>
  <c r="K75" i="5"/>
  <c r="K74" i="5"/>
  <c r="I74" i="5"/>
  <c r="G74" i="5"/>
  <c r="E74" i="5"/>
  <c r="C74" i="5"/>
  <c r="C35" i="5"/>
  <c r="D35" i="5"/>
  <c r="E35" i="5"/>
  <c r="F35" i="5"/>
  <c r="F36" i="5" s="1"/>
  <c r="G35" i="5"/>
  <c r="H35" i="5"/>
  <c r="H36" i="5" s="1"/>
  <c r="I35" i="5"/>
  <c r="J35" i="5"/>
  <c r="J36" i="5" s="1"/>
  <c r="K35" i="5"/>
  <c r="L35" i="5"/>
  <c r="L36" i="5" s="1"/>
  <c r="A38" i="5"/>
  <c r="K37" i="5"/>
  <c r="K36" i="5"/>
  <c r="I36" i="5"/>
  <c r="G36" i="5"/>
  <c r="E36" i="5"/>
  <c r="C36" i="5"/>
  <c r="C377" i="4"/>
  <c r="C378" i="4" s="1"/>
  <c r="D377" i="4"/>
  <c r="D378" i="4" s="1"/>
  <c r="E377" i="4"/>
  <c r="E378" i="4" s="1"/>
  <c r="F377" i="4"/>
  <c r="F378" i="4" s="1"/>
  <c r="G377" i="4"/>
  <c r="G378" i="4" s="1"/>
  <c r="H377" i="4"/>
  <c r="H378" i="4" s="1"/>
  <c r="I377" i="4"/>
  <c r="I378" i="4" s="1"/>
  <c r="J377" i="4"/>
  <c r="J378" i="4" s="1"/>
  <c r="K377" i="4"/>
  <c r="K378" i="4" s="1"/>
  <c r="L377" i="4"/>
  <c r="L378" i="4" s="1"/>
  <c r="D380" i="4"/>
  <c r="A380" i="4"/>
  <c r="K379" i="4"/>
  <c r="C339" i="4"/>
  <c r="D339" i="4"/>
  <c r="E339" i="4"/>
  <c r="F339" i="4"/>
  <c r="F340" i="4" s="1"/>
  <c r="G339" i="4"/>
  <c r="H339" i="4"/>
  <c r="H340" i="4" s="1"/>
  <c r="I339" i="4"/>
  <c r="J339" i="4"/>
  <c r="J340" i="4" s="1"/>
  <c r="K339" i="4"/>
  <c r="L339" i="4"/>
  <c r="L340" i="4" s="1"/>
  <c r="A342" i="4"/>
  <c r="K341" i="4"/>
  <c r="K340" i="4"/>
  <c r="I340" i="4"/>
  <c r="G340" i="4"/>
  <c r="E340" i="4"/>
  <c r="C340" i="4"/>
  <c r="C301" i="4"/>
  <c r="D301" i="4"/>
  <c r="E301" i="4"/>
  <c r="E302" i="4" s="1"/>
  <c r="F301" i="4"/>
  <c r="F302" i="4" s="1"/>
  <c r="G301" i="4"/>
  <c r="H301" i="4"/>
  <c r="H302" i="4" s="1"/>
  <c r="I301" i="4"/>
  <c r="I302" i="4" s="1"/>
  <c r="J301" i="4"/>
  <c r="J302" i="4" s="1"/>
  <c r="K301" i="4"/>
  <c r="L301" i="4"/>
  <c r="L302" i="4" s="1"/>
  <c r="A304" i="4"/>
  <c r="K303" i="4"/>
  <c r="K302" i="4"/>
  <c r="G302" i="4"/>
  <c r="C302" i="4"/>
  <c r="C263" i="4"/>
  <c r="D263" i="4"/>
  <c r="E263" i="4"/>
  <c r="F263" i="4"/>
  <c r="G263" i="4"/>
  <c r="H263" i="4"/>
  <c r="I263" i="4"/>
  <c r="J263" i="4"/>
  <c r="K263" i="4"/>
  <c r="L263" i="4"/>
  <c r="K265" i="4"/>
  <c r="L264" i="4"/>
  <c r="K264" i="4"/>
  <c r="J264" i="4"/>
  <c r="I264" i="4"/>
  <c r="H264" i="4"/>
  <c r="G264" i="4"/>
  <c r="F264" i="4"/>
  <c r="E264" i="4"/>
  <c r="D264" i="4"/>
  <c r="C264" i="4"/>
  <c r="C225" i="4"/>
  <c r="C226" i="4" s="1"/>
  <c r="D225" i="4"/>
  <c r="E225" i="4"/>
  <c r="E226" i="4" s="1"/>
  <c r="F225" i="4"/>
  <c r="G225" i="4"/>
  <c r="G226" i="4" s="1"/>
  <c r="H225" i="4"/>
  <c r="I225" i="4"/>
  <c r="I226" i="4" s="1"/>
  <c r="J225" i="4"/>
  <c r="K225" i="4"/>
  <c r="K226" i="4" s="1"/>
  <c r="L225" i="4"/>
  <c r="D228" i="4"/>
  <c r="G228" i="4" s="1"/>
  <c r="A228" i="4"/>
  <c r="K227" i="4"/>
  <c r="L226" i="4"/>
  <c r="J226" i="4"/>
  <c r="H226" i="4"/>
  <c r="F226" i="4"/>
  <c r="D226" i="4"/>
  <c r="C187" i="4"/>
  <c r="C188" i="4" s="1"/>
  <c r="D187" i="4"/>
  <c r="E187" i="4"/>
  <c r="E188" i="4" s="1"/>
  <c r="F187" i="4"/>
  <c r="G187" i="4"/>
  <c r="G188" i="4" s="1"/>
  <c r="H187" i="4"/>
  <c r="I187" i="4"/>
  <c r="I188" i="4" s="1"/>
  <c r="J187" i="4"/>
  <c r="K187" i="4"/>
  <c r="K188" i="4" s="1"/>
  <c r="L187" i="4"/>
  <c r="D190" i="4"/>
  <c r="G190" i="4" s="1"/>
  <c r="A190" i="4"/>
  <c r="K189" i="4"/>
  <c r="L188" i="4"/>
  <c r="J188" i="4"/>
  <c r="H188" i="4"/>
  <c r="F188" i="4"/>
  <c r="D188" i="4"/>
  <c r="C149" i="4"/>
  <c r="C150" i="4" s="1"/>
  <c r="D149" i="4"/>
  <c r="E149" i="4"/>
  <c r="E150" i="4" s="1"/>
  <c r="F149" i="4"/>
  <c r="G149" i="4"/>
  <c r="G150" i="4" s="1"/>
  <c r="H149" i="4"/>
  <c r="I149" i="4"/>
  <c r="I150" i="4" s="1"/>
  <c r="J149" i="4"/>
  <c r="K149" i="4"/>
  <c r="K150" i="4" s="1"/>
  <c r="L149" i="4"/>
  <c r="D152" i="4"/>
  <c r="G152" i="4" s="1"/>
  <c r="A152" i="4"/>
  <c r="K151" i="4"/>
  <c r="L150" i="4"/>
  <c r="J150" i="4"/>
  <c r="H150" i="4"/>
  <c r="F150" i="4"/>
  <c r="D150" i="4"/>
  <c r="C111" i="4"/>
  <c r="C112" i="4" s="1"/>
  <c r="D111" i="4"/>
  <c r="E111" i="4"/>
  <c r="E112" i="4" s="1"/>
  <c r="F111" i="4"/>
  <c r="G111" i="4"/>
  <c r="G112" i="4" s="1"/>
  <c r="H111" i="4"/>
  <c r="I111" i="4"/>
  <c r="I112" i="4" s="1"/>
  <c r="J111" i="4"/>
  <c r="K111" i="4"/>
  <c r="K112" i="4" s="1"/>
  <c r="L111" i="4"/>
  <c r="D114" i="4"/>
  <c r="G114" i="4" s="1"/>
  <c r="A114" i="4"/>
  <c r="K113" i="4"/>
  <c r="L112" i="4"/>
  <c r="J112" i="4"/>
  <c r="H112" i="4"/>
  <c r="F112" i="4"/>
  <c r="D112" i="4"/>
  <c r="C73" i="4"/>
  <c r="C74" i="4" s="1"/>
  <c r="D73" i="4"/>
  <c r="E73" i="4"/>
  <c r="E74" i="4" s="1"/>
  <c r="F73" i="4"/>
  <c r="G73" i="4"/>
  <c r="G74" i="4" s="1"/>
  <c r="H73" i="4"/>
  <c r="I73" i="4"/>
  <c r="I74" i="4" s="1"/>
  <c r="J73" i="4"/>
  <c r="K73" i="4"/>
  <c r="K74" i="4" s="1"/>
  <c r="L73" i="4"/>
  <c r="D76" i="4"/>
  <c r="G76" i="4" s="1"/>
  <c r="A76" i="4"/>
  <c r="K75" i="4"/>
  <c r="L74" i="4"/>
  <c r="J74" i="4"/>
  <c r="H74" i="4"/>
  <c r="F74" i="4"/>
  <c r="D74" i="4"/>
  <c r="C35" i="4"/>
  <c r="C36" i="4" s="1"/>
  <c r="D35" i="4"/>
  <c r="E35" i="4"/>
  <c r="E36" i="4" s="1"/>
  <c r="F35" i="4"/>
  <c r="G35" i="4"/>
  <c r="G36" i="4" s="1"/>
  <c r="H35" i="4"/>
  <c r="I35" i="4"/>
  <c r="I36" i="4" s="1"/>
  <c r="J35" i="4"/>
  <c r="K35" i="4"/>
  <c r="K36" i="4" s="1"/>
  <c r="L35" i="4"/>
  <c r="D38" i="4"/>
  <c r="G38" i="4" s="1"/>
  <c r="A38" i="4"/>
  <c r="K37" i="4"/>
  <c r="L36" i="4"/>
  <c r="J36" i="4"/>
  <c r="H36" i="4"/>
  <c r="F36" i="4"/>
  <c r="D36" i="4"/>
  <c r="C377" i="3"/>
  <c r="C378" i="3" s="1"/>
  <c r="D377" i="3"/>
  <c r="E377" i="3"/>
  <c r="E378" i="3" s="1"/>
  <c r="F377" i="3"/>
  <c r="G377" i="3"/>
  <c r="G378" i="3" s="1"/>
  <c r="H377" i="3"/>
  <c r="I377" i="3"/>
  <c r="I378" i="3" s="1"/>
  <c r="J377" i="3"/>
  <c r="K377" i="3"/>
  <c r="K378" i="3" s="1"/>
  <c r="L377" i="3"/>
  <c r="D380" i="3"/>
  <c r="G380" i="3" s="1"/>
  <c r="K379" i="3"/>
  <c r="L378" i="3"/>
  <c r="J378" i="3"/>
  <c r="H378" i="3"/>
  <c r="F378" i="3"/>
  <c r="D378" i="3"/>
  <c r="C339" i="3"/>
  <c r="D339" i="3"/>
  <c r="E339" i="3"/>
  <c r="F339" i="3"/>
  <c r="G339" i="3"/>
  <c r="H339" i="3"/>
  <c r="I339" i="3"/>
  <c r="J339" i="3"/>
  <c r="K339" i="3"/>
  <c r="L339" i="3"/>
  <c r="K341" i="3"/>
  <c r="L340" i="3"/>
  <c r="K340" i="3"/>
  <c r="J340" i="3"/>
  <c r="I340" i="3"/>
  <c r="H340" i="3"/>
  <c r="G340" i="3"/>
  <c r="F340" i="3"/>
  <c r="E340" i="3"/>
  <c r="D340" i="3"/>
  <c r="C340" i="3"/>
  <c r="C301" i="3"/>
  <c r="D301" i="3"/>
  <c r="D304" i="3" s="1"/>
  <c r="G304" i="3" s="1"/>
  <c r="E301" i="3"/>
  <c r="F301" i="3"/>
  <c r="F302" i="3" s="1"/>
  <c r="G301" i="3"/>
  <c r="H301" i="3"/>
  <c r="H302" i="3" s="1"/>
  <c r="I301" i="3"/>
  <c r="J301" i="3"/>
  <c r="J302" i="3" s="1"/>
  <c r="K301" i="3"/>
  <c r="L301" i="3"/>
  <c r="L302" i="3" s="1"/>
  <c r="K303" i="3"/>
  <c r="K302" i="3"/>
  <c r="I302" i="3"/>
  <c r="G302" i="3"/>
  <c r="E302" i="3"/>
  <c r="C302" i="3"/>
  <c r="C263" i="3"/>
  <c r="D263" i="3"/>
  <c r="E263" i="3"/>
  <c r="F263" i="3"/>
  <c r="G263" i="3"/>
  <c r="H263" i="3"/>
  <c r="I263" i="3"/>
  <c r="J263" i="3"/>
  <c r="K263" i="3"/>
  <c r="L263" i="3"/>
  <c r="K265" i="3"/>
  <c r="L264" i="3"/>
  <c r="K264" i="3"/>
  <c r="J264" i="3"/>
  <c r="I264" i="3"/>
  <c r="H264" i="3"/>
  <c r="G264" i="3"/>
  <c r="F264" i="3"/>
  <c r="E264" i="3"/>
  <c r="D264" i="3"/>
  <c r="C264" i="3"/>
  <c r="C225" i="3"/>
  <c r="C226" i="3" s="1"/>
  <c r="D225" i="3"/>
  <c r="E225" i="3"/>
  <c r="E226" i="3" s="1"/>
  <c r="F225" i="3"/>
  <c r="G225" i="3"/>
  <c r="G226" i="3" s="1"/>
  <c r="H225" i="3"/>
  <c r="I225" i="3"/>
  <c r="I226" i="3" s="1"/>
  <c r="J225" i="3"/>
  <c r="K225" i="3"/>
  <c r="K226" i="3" s="1"/>
  <c r="L225" i="3"/>
  <c r="D228" i="3"/>
  <c r="G228" i="3" s="1"/>
  <c r="K227" i="3"/>
  <c r="L226" i="3"/>
  <c r="J226" i="3"/>
  <c r="H226" i="3"/>
  <c r="F226" i="3"/>
  <c r="D226" i="3"/>
  <c r="C187" i="3"/>
  <c r="D187" i="3"/>
  <c r="E187" i="3"/>
  <c r="F187" i="3"/>
  <c r="G187" i="3"/>
  <c r="H187" i="3"/>
  <c r="I187" i="3"/>
  <c r="J187" i="3"/>
  <c r="K187" i="3"/>
  <c r="L187" i="3"/>
  <c r="K189" i="3"/>
  <c r="L188" i="3"/>
  <c r="K188" i="3"/>
  <c r="J188" i="3"/>
  <c r="I188" i="3"/>
  <c r="H188" i="3"/>
  <c r="G188" i="3"/>
  <c r="F188" i="3"/>
  <c r="E188" i="3"/>
  <c r="D188" i="3"/>
  <c r="C188" i="3"/>
  <c r="C149" i="3"/>
  <c r="D149" i="3"/>
  <c r="D152" i="3" s="1"/>
  <c r="G152" i="3" s="1"/>
  <c r="E149" i="3"/>
  <c r="F149" i="3"/>
  <c r="F150" i="3" s="1"/>
  <c r="G149" i="3"/>
  <c r="H149" i="3"/>
  <c r="H150" i="3" s="1"/>
  <c r="I149" i="3"/>
  <c r="J149" i="3"/>
  <c r="J150" i="3" s="1"/>
  <c r="K149" i="3"/>
  <c r="L149" i="3"/>
  <c r="L150" i="3" s="1"/>
  <c r="K151" i="3"/>
  <c r="K150" i="3"/>
  <c r="I150" i="3"/>
  <c r="G150" i="3"/>
  <c r="E150" i="3"/>
  <c r="C150" i="3"/>
  <c r="C111" i="3"/>
  <c r="D111" i="3"/>
  <c r="E111" i="3"/>
  <c r="F111" i="3"/>
  <c r="G111" i="3"/>
  <c r="H111" i="3"/>
  <c r="I111" i="3"/>
  <c r="J111" i="3"/>
  <c r="K111" i="3"/>
  <c r="L111" i="3"/>
  <c r="K113" i="3"/>
  <c r="L112" i="3"/>
  <c r="K112" i="3"/>
  <c r="J112" i="3"/>
  <c r="I112" i="3"/>
  <c r="H112" i="3"/>
  <c r="G112" i="3"/>
  <c r="F112" i="3"/>
  <c r="E112" i="3"/>
  <c r="D112" i="3"/>
  <c r="C112" i="3"/>
  <c r="C73" i="3"/>
  <c r="C74" i="3" s="1"/>
  <c r="D73" i="3"/>
  <c r="E73" i="3"/>
  <c r="E74" i="3" s="1"/>
  <c r="F73" i="3"/>
  <c r="G73" i="3"/>
  <c r="G74" i="3" s="1"/>
  <c r="H73" i="3"/>
  <c r="I73" i="3"/>
  <c r="I74" i="3" s="1"/>
  <c r="J73" i="3"/>
  <c r="K73" i="3"/>
  <c r="K74" i="3" s="1"/>
  <c r="L73" i="3"/>
  <c r="D76" i="3"/>
  <c r="G76" i="3" s="1"/>
  <c r="K75" i="3"/>
  <c r="L74" i="3"/>
  <c r="J74" i="3"/>
  <c r="H74" i="3"/>
  <c r="F74" i="3"/>
  <c r="D74" i="3"/>
  <c r="C35" i="3"/>
  <c r="D35" i="3"/>
  <c r="E35" i="3"/>
  <c r="F35" i="3"/>
  <c r="G35" i="3"/>
  <c r="H35" i="3"/>
  <c r="I35" i="3"/>
  <c r="J35" i="3"/>
  <c r="K35" i="3"/>
  <c r="L35" i="3"/>
  <c r="K37" i="3"/>
  <c r="L36" i="3"/>
  <c r="K36" i="3"/>
  <c r="J36" i="3"/>
  <c r="I36" i="3"/>
  <c r="H36" i="3"/>
  <c r="G36" i="3"/>
  <c r="F36" i="3"/>
  <c r="E36" i="3"/>
  <c r="D36" i="3"/>
  <c r="C36" i="3"/>
  <c r="C377" i="2"/>
  <c r="C378" i="2" s="1"/>
  <c r="D377" i="2"/>
  <c r="E377" i="2"/>
  <c r="E378" i="2" s="1"/>
  <c r="F377" i="2"/>
  <c r="D380" i="2" s="1"/>
  <c r="G380" i="2" s="1"/>
  <c r="G377" i="2"/>
  <c r="G378" i="2" s="1"/>
  <c r="H377" i="2"/>
  <c r="I377" i="2"/>
  <c r="I378" i="2" s="1"/>
  <c r="J377" i="2"/>
  <c r="J378" i="2" s="1"/>
  <c r="K377" i="2"/>
  <c r="K378" i="2" s="1"/>
  <c r="L377" i="2"/>
  <c r="A380" i="2"/>
  <c r="K379" i="2"/>
  <c r="L378" i="2"/>
  <c r="H378" i="2"/>
  <c r="F378" i="2"/>
  <c r="D378" i="2"/>
  <c r="C339" i="2"/>
  <c r="C340" i="2" s="1"/>
  <c r="D339" i="2"/>
  <c r="E339" i="2"/>
  <c r="E340" i="2" s="1"/>
  <c r="F339" i="2"/>
  <c r="G339" i="2"/>
  <c r="G340" i="2" s="1"/>
  <c r="H339" i="2"/>
  <c r="I339" i="2"/>
  <c r="I340" i="2" s="1"/>
  <c r="J339" i="2"/>
  <c r="K339" i="2"/>
  <c r="K340" i="2" s="1"/>
  <c r="L339" i="2"/>
  <c r="D342" i="2"/>
  <c r="G342" i="2" s="1"/>
  <c r="A342" i="2"/>
  <c r="K341" i="2"/>
  <c r="L340" i="2"/>
  <c r="J340" i="2"/>
  <c r="H340" i="2"/>
  <c r="F340" i="2"/>
  <c r="D340" i="2"/>
  <c r="C301" i="2"/>
  <c r="D301" i="2"/>
  <c r="E301" i="2"/>
  <c r="F301" i="2"/>
  <c r="G301" i="2"/>
  <c r="H301" i="2"/>
  <c r="I301" i="2"/>
  <c r="J301" i="2"/>
  <c r="K301" i="2"/>
  <c r="L301" i="2"/>
  <c r="D304" i="2"/>
  <c r="G304" i="2" s="1"/>
  <c r="K303" i="2"/>
  <c r="L302" i="2"/>
  <c r="K302" i="2"/>
  <c r="J302" i="2"/>
  <c r="I302" i="2"/>
  <c r="H302" i="2"/>
  <c r="G302" i="2"/>
  <c r="F302" i="2"/>
  <c r="E302" i="2"/>
  <c r="D302" i="2"/>
  <c r="C302" i="2"/>
  <c r="C263" i="2"/>
  <c r="D263" i="2"/>
  <c r="E263" i="2"/>
  <c r="F263" i="2"/>
  <c r="G263" i="2"/>
  <c r="H263" i="2"/>
  <c r="I263" i="2"/>
  <c r="J263" i="2"/>
  <c r="K263" i="2"/>
  <c r="L263" i="2"/>
  <c r="K265" i="2"/>
  <c r="L264" i="2"/>
  <c r="K264" i="2"/>
  <c r="J264" i="2"/>
  <c r="I264" i="2"/>
  <c r="H264" i="2"/>
  <c r="G264" i="2"/>
  <c r="F264" i="2"/>
  <c r="E264" i="2"/>
  <c r="D264" i="2"/>
  <c r="C264" i="2"/>
  <c r="C225" i="2"/>
  <c r="D225" i="2"/>
  <c r="E225" i="2"/>
  <c r="F225" i="2"/>
  <c r="G225" i="2"/>
  <c r="H225" i="2"/>
  <c r="I225" i="2"/>
  <c r="J225" i="2"/>
  <c r="K225" i="2"/>
  <c r="L225" i="2"/>
  <c r="D228" i="2" s="1"/>
  <c r="G228" i="2" s="1"/>
  <c r="K227" i="2"/>
  <c r="L226" i="2"/>
  <c r="K226" i="2"/>
  <c r="J226" i="2"/>
  <c r="I226" i="2"/>
  <c r="H226" i="2"/>
  <c r="G226" i="2"/>
  <c r="F226" i="2"/>
  <c r="E226" i="2"/>
  <c r="D226" i="2"/>
  <c r="C226" i="2"/>
  <c r="C187" i="2"/>
  <c r="D187" i="2"/>
  <c r="E187" i="2"/>
  <c r="F187" i="2"/>
  <c r="G187" i="2"/>
  <c r="H187" i="2"/>
  <c r="I187" i="2"/>
  <c r="J187" i="2"/>
  <c r="K187" i="2"/>
  <c r="L187" i="2"/>
  <c r="K189" i="2"/>
  <c r="L188" i="2"/>
  <c r="K188" i="2"/>
  <c r="J188" i="2"/>
  <c r="I188" i="2"/>
  <c r="H188" i="2"/>
  <c r="G188" i="2"/>
  <c r="F188" i="2"/>
  <c r="E188" i="2"/>
  <c r="D188" i="2"/>
  <c r="C188" i="2"/>
  <c r="C149" i="2"/>
  <c r="D149" i="2"/>
  <c r="E149" i="2"/>
  <c r="F149" i="2"/>
  <c r="G149" i="2"/>
  <c r="H149" i="2"/>
  <c r="I149" i="2"/>
  <c r="J149" i="2"/>
  <c r="K149" i="2"/>
  <c r="L149" i="2"/>
  <c r="D152" i="2"/>
  <c r="G152" i="2" s="1"/>
  <c r="K151" i="2"/>
  <c r="L150" i="2"/>
  <c r="K150" i="2"/>
  <c r="J150" i="2"/>
  <c r="I150" i="2"/>
  <c r="H150" i="2"/>
  <c r="G150" i="2"/>
  <c r="F150" i="2"/>
  <c r="E150" i="2"/>
  <c r="D150" i="2"/>
  <c r="C150" i="2"/>
  <c r="C111" i="2"/>
  <c r="D111" i="2"/>
  <c r="E111" i="2"/>
  <c r="F111" i="2"/>
  <c r="G111" i="2"/>
  <c r="H111" i="2"/>
  <c r="I111" i="2"/>
  <c r="J111" i="2"/>
  <c r="K111" i="2"/>
  <c r="L111" i="2"/>
  <c r="K113" i="2"/>
  <c r="L112" i="2"/>
  <c r="K112" i="2"/>
  <c r="J112" i="2"/>
  <c r="I112" i="2"/>
  <c r="H112" i="2"/>
  <c r="G112" i="2"/>
  <c r="F112" i="2"/>
  <c r="E112" i="2"/>
  <c r="D112" i="2"/>
  <c r="C112" i="2"/>
  <c r="C73" i="2"/>
  <c r="D73" i="2"/>
  <c r="E73" i="2"/>
  <c r="F73" i="2"/>
  <c r="G73" i="2"/>
  <c r="H73" i="2"/>
  <c r="I73" i="2"/>
  <c r="J73" i="2"/>
  <c r="K73" i="2"/>
  <c r="L73" i="2"/>
  <c r="D76" i="2"/>
  <c r="G76" i="2" s="1"/>
  <c r="K75" i="2"/>
  <c r="L74" i="2"/>
  <c r="K74" i="2"/>
  <c r="J74" i="2"/>
  <c r="I74" i="2"/>
  <c r="H74" i="2"/>
  <c r="G74" i="2"/>
  <c r="F74" i="2"/>
  <c r="E74" i="2"/>
  <c r="D74" i="2"/>
  <c r="C74" i="2"/>
  <c r="C35" i="2"/>
  <c r="D35" i="2"/>
  <c r="E35" i="2"/>
  <c r="F35" i="2"/>
  <c r="G35" i="2"/>
  <c r="H35" i="2"/>
  <c r="I35" i="2"/>
  <c r="J35" i="2"/>
  <c r="K35" i="2"/>
  <c r="L35" i="2"/>
  <c r="K37" i="2"/>
  <c r="L36" i="2"/>
  <c r="K36" i="2"/>
  <c r="J36" i="2"/>
  <c r="I36" i="2"/>
  <c r="H36" i="2"/>
  <c r="G36" i="2"/>
  <c r="F36" i="2"/>
  <c r="E36" i="2"/>
  <c r="D36" i="2"/>
  <c r="C36" i="2"/>
  <c r="C111" i="1"/>
  <c r="D111" i="1"/>
  <c r="E111" i="1"/>
  <c r="F111" i="1"/>
  <c r="G111" i="1"/>
  <c r="H111" i="1"/>
  <c r="I111" i="1"/>
  <c r="J111" i="1"/>
  <c r="K111" i="1"/>
  <c r="L111" i="1"/>
  <c r="D114" i="1"/>
  <c r="G114" i="1" s="1"/>
  <c r="K113" i="1"/>
  <c r="L112" i="1"/>
  <c r="K112" i="1"/>
  <c r="J112" i="1"/>
  <c r="I112" i="1"/>
  <c r="H112" i="1"/>
  <c r="G112" i="1"/>
  <c r="F112" i="1"/>
  <c r="E112" i="1"/>
  <c r="D112" i="1"/>
  <c r="C112" i="1"/>
  <c r="C73" i="1"/>
  <c r="D73" i="1"/>
  <c r="E73" i="1"/>
  <c r="F73" i="1"/>
  <c r="G73" i="1"/>
  <c r="H73" i="1"/>
  <c r="I73" i="1"/>
  <c r="J73" i="1"/>
  <c r="K73" i="1"/>
  <c r="L73" i="1"/>
  <c r="K75" i="1"/>
  <c r="L74" i="1"/>
  <c r="K74" i="1"/>
  <c r="J74" i="1"/>
  <c r="I74" i="1"/>
  <c r="H74" i="1"/>
  <c r="G74" i="1"/>
  <c r="F74" i="1"/>
  <c r="E74" i="1"/>
  <c r="D74" i="1"/>
  <c r="C74" i="1"/>
  <c r="C35" i="1"/>
  <c r="D35" i="1"/>
  <c r="E35" i="1"/>
  <c r="F35" i="1"/>
  <c r="G35" i="1"/>
  <c r="H35" i="1"/>
  <c r="I35" i="1"/>
  <c r="J35" i="1"/>
  <c r="K35" i="1"/>
  <c r="L35" i="1"/>
  <c r="D38" i="1"/>
  <c r="G38" i="1" s="1"/>
  <c r="K37" i="1"/>
  <c r="L36" i="1"/>
  <c r="K36" i="1"/>
  <c r="J36" i="1"/>
  <c r="I36" i="1"/>
  <c r="H36" i="1"/>
  <c r="G36" i="1"/>
  <c r="F36" i="1"/>
  <c r="E36" i="1"/>
  <c r="D36" i="1"/>
  <c r="C36" i="1"/>
  <c r="D116" i="6" l="1"/>
  <c r="G116" i="6" s="1"/>
  <c r="G380" i="4"/>
  <c r="D76" i="1"/>
  <c r="G76" i="1" s="1"/>
  <c r="D114" i="2"/>
  <c r="G114" i="2" s="1"/>
  <c r="D266" i="2"/>
  <c r="G266" i="2" s="1"/>
  <c r="D114" i="3"/>
  <c r="G114" i="3" s="1"/>
  <c r="D266" i="3"/>
  <c r="G266" i="3" s="1"/>
  <c r="D266" i="4"/>
  <c r="G266" i="4" s="1"/>
  <c r="D342" i="4"/>
  <c r="G342" i="4" s="1"/>
  <c r="D38" i="5"/>
  <c r="G38" i="5" s="1"/>
  <c r="D114" i="5"/>
  <c r="G114" i="5" s="1"/>
  <c r="D38" i="2"/>
  <c r="G38" i="2" s="1"/>
  <c r="D190" i="2"/>
  <c r="G190" i="2" s="1"/>
  <c r="D38" i="3"/>
  <c r="G38" i="3" s="1"/>
  <c r="D150" i="3"/>
  <c r="D190" i="3"/>
  <c r="G190" i="3" s="1"/>
  <c r="D302" i="3"/>
  <c r="D342" i="3"/>
  <c r="G342" i="3" s="1"/>
  <c r="D304" i="4"/>
  <c r="G304" i="4" s="1"/>
  <c r="D76" i="5"/>
  <c r="G76" i="5" s="1"/>
  <c r="D152" i="5"/>
  <c r="G152" i="5" s="1"/>
  <c r="D77" i="6"/>
  <c r="G77" i="6" s="1"/>
  <c r="C75" i="6"/>
  <c r="D38" i="6"/>
  <c r="G38" i="6" s="1"/>
  <c r="C36" i="6"/>
  <c r="C416" i="5"/>
  <c r="D380" i="5"/>
  <c r="G380" i="5" s="1"/>
  <c r="D302" i="4"/>
  <c r="D340" i="4"/>
  <c r="D36" i="5"/>
  <c r="D74" i="5"/>
  <c r="D112" i="5"/>
  <c r="D150" i="5"/>
</calcChain>
</file>

<file path=xl/sharedStrings.xml><?xml version="1.0" encoding="utf-8"?>
<sst xmlns="http://schemas.openxmlformats.org/spreadsheetml/2006/main" count="1399" uniqueCount="35">
  <si>
    <t>BOSTWICK IRRIG. DIST. IN NEBRASKA</t>
  </si>
  <si>
    <t>FRANKLIN CANAL</t>
  </si>
  <si>
    <t>DAILY DISCHARGE</t>
  </si>
  <si>
    <t>FROM COMPUTER PRINTOUTS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</si>
  <si>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</si>
  <si>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</si>
  <si>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</si>
  <si>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</si>
  <si>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</si>
  <si>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</si>
  <si>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</si>
  <si>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</si>
  <si>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</si>
  <si>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</si>
  <si>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</si>
  <si>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</si>
  <si>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--</t>
  </si>
  <si>
    <t>Sec-Ft Days</t>
  </si>
  <si>
    <t>Acre-Feet</t>
  </si>
  <si>
    <t>Canal in Operation =</t>
  </si>
  <si>
    <t>days</t>
  </si>
  <si>
    <t>TOTAL</t>
  </si>
  <si>
    <t>AF</t>
  </si>
  <si>
    <t>Season =</t>
  </si>
  <si>
    <t>In Aug computer error.</t>
  </si>
  <si>
    <t>Obsolete printout says 5033.40 cfs.</t>
  </si>
  <si>
    <t>Should be 5117.76. (diff 167 AF)</t>
  </si>
  <si>
    <t>File Name:  FRK-DLY.XLS</t>
  </si>
  <si>
    <t>BOSTWICK IRRIGATION DISTRICT IN NEBRASKA</t>
  </si>
  <si>
    <t>CANAL DID NOT RUN IN 2004</t>
  </si>
  <si>
    <t>DID NOT RUN IN 2005</t>
  </si>
  <si>
    <t>DID NOT RUN IN 2006</t>
  </si>
  <si>
    <t>DID NOT RUN IN 2007</t>
  </si>
  <si>
    <t xml:space="preserve"> </t>
  </si>
  <si>
    <t>CANAL DID NOT OPERATE IN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</si>
</sst>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)"/>
    <numFmt numFmtId="165" formatCode="0_)"/>
  </numFmts>
  <fonts count="4">
    <font>
      <sz val="12"/>
      <name val="Arial MT"/>
    </font>
    <font>
      <b/>
      <sz val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Protection="1"/>
    <xf numFmtId="164" fontId="2" fillId="0" borderId="3" xfId="0" applyNumberFormat="1" applyFont="1" applyBorder="1" applyProtection="1"/>
    <xf numFmtId="164" fontId="2" fillId="0" borderId="2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164" fontId="2" fillId="0" borderId="0" xfId="0" applyNumberFormat="1" applyFont="1" applyProtection="1"/>
    <xf numFmtId="37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0" fontId="2" fillId="0" borderId="4" xfId="0" applyFont="1" applyBorder="1" applyProtection="1"/>
    <xf numFmtId="37" fontId="1" fillId="0" borderId="4" xfId="0" applyNumberFormat="1" applyFont="1" applyBorder="1" applyProtection="1"/>
    <xf numFmtId="0" fontId="1" fillId="0" borderId="4" xfId="0" applyFont="1" applyBorder="1" applyProtection="1"/>
    <xf numFmtId="0" fontId="2" fillId="0" borderId="4" xfId="0" applyFont="1" applyBorder="1" applyAlignment="1" applyProtection="1">
      <alignment horizontal="center"/>
    </xf>
    <xf numFmtId="37" fontId="1" fillId="0" borderId="0" xfId="0" applyNumberFormat="1" applyFont="1" applyProtection="1"/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164" fontId="1" fillId="0" borderId="3" xfId="0" applyNumberFormat="1" applyFont="1" applyBorder="1" applyProtection="1"/>
    <xf numFmtId="164" fontId="3" fillId="0" borderId="3" xfId="0" applyNumberFormat="1" applyFont="1" applyBorder="1" applyProtection="1"/>
    <xf numFmtId="164" fontId="1" fillId="0" borderId="5" xfId="0" applyNumberFormat="1" applyFont="1" applyBorder="1" applyAlignment="1" applyProtection="1">
      <alignment horizontal="center"/>
    </xf>
    <xf numFmtId="164" fontId="1" fillId="0" borderId="6" xfId="0" applyNumberFormat="1" applyFont="1" applyBorder="1" applyAlignment="1" applyProtection="1">
      <alignment horizontal="center"/>
    </xf>
    <xf numFmtId="164" fontId="1" fillId="0" borderId="7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33"/>
  </sheetPr>
  <dimension ref="A1:M114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  <col min="13" max="16" width="9.77734375" customWidth="1"/>
  </cols>
  <sheetData>
    <row r="1" spans="1:13" ht="15.75">
      <c r="A1" s="1" t="s">
        <v>28</v>
      </c>
      <c r="B1" s="2"/>
      <c r="C1" s="2"/>
      <c r="D1" s="2"/>
      <c r="E1" s="2"/>
      <c r="F1" s="2"/>
      <c r="G1" s="1"/>
      <c r="H1" s="1"/>
      <c r="I1" s="2" t="s">
        <v>27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1967</v>
      </c>
      <c r="B4" s="5">
        <v>1</v>
      </c>
      <c r="C4" s="6"/>
      <c r="D4" s="6"/>
      <c r="E4" s="6">
        <v>66.760999999999996</v>
      </c>
      <c r="F4" s="6"/>
      <c r="G4" s="6"/>
      <c r="H4" s="6">
        <v>88.31</v>
      </c>
      <c r="I4" s="6">
        <v>182.24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>
        <v>62.701000000000001</v>
      </c>
      <c r="F5" s="6"/>
      <c r="G5" s="6"/>
      <c r="H5" s="6">
        <v>92.263999999999996</v>
      </c>
      <c r="I5" s="6">
        <v>163.22999999999999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>
        <v>61.87</v>
      </c>
      <c r="F6" s="6"/>
      <c r="G6" s="6"/>
      <c r="H6" s="6">
        <v>95.578000000000003</v>
      </c>
      <c r="I6" s="6">
        <v>151.61000000000001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>
        <v>61.87</v>
      </c>
      <c r="F7" s="6"/>
      <c r="G7" s="6"/>
      <c r="H7" s="6">
        <v>108.3</v>
      </c>
      <c r="I7" s="6">
        <v>151.61000000000001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>
        <v>56.345999999999997</v>
      </c>
      <c r="F8" s="6"/>
      <c r="G8" s="6">
        <v>48.255000000000003</v>
      </c>
      <c r="H8" s="6">
        <v>133.94999999999999</v>
      </c>
      <c r="I8" s="6">
        <v>136.62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>
        <v>53.031999999999996</v>
      </c>
      <c r="F9" s="6"/>
      <c r="G9" s="6">
        <v>77.465999999999994</v>
      </c>
      <c r="H9" s="6">
        <v>147.38999999999999</v>
      </c>
      <c r="I9" s="6">
        <v>113.67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>
        <v>53.031999999999996</v>
      </c>
      <c r="F10" s="6"/>
      <c r="G10" s="6">
        <v>71.203999999999994</v>
      </c>
      <c r="H10" s="6">
        <v>174.93</v>
      </c>
      <c r="I10" s="6">
        <v>99.611000000000004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>
        <v>53.031999999999996</v>
      </c>
      <c r="F11" s="6"/>
      <c r="G11" s="6">
        <v>66.459000000000003</v>
      </c>
      <c r="H11" s="6">
        <v>212.42</v>
      </c>
      <c r="I11" s="6">
        <v>93.182000000000002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>
        <v>53.031999999999996</v>
      </c>
      <c r="F12" s="6"/>
      <c r="G12" s="6">
        <v>66.459000000000003</v>
      </c>
      <c r="H12" s="6">
        <v>217.04</v>
      </c>
      <c r="I12" s="6">
        <v>85.447999999999993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>
        <v>55.375999999999998</v>
      </c>
      <c r="F13" s="6"/>
      <c r="G13" s="6">
        <v>66.459000000000003</v>
      </c>
      <c r="H13" s="6">
        <v>215.35</v>
      </c>
      <c r="I13" s="6">
        <v>85.447999999999993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>
        <v>59.176000000000002</v>
      </c>
      <c r="F14" s="6"/>
      <c r="G14" s="6">
        <v>78.653999999999996</v>
      </c>
      <c r="H14" s="6">
        <v>209.49</v>
      </c>
      <c r="I14" s="6">
        <v>85.447999999999993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>
        <v>65.355999999999995</v>
      </c>
      <c r="F15" s="6"/>
      <c r="G15" s="6">
        <v>88.25</v>
      </c>
      <c r="H15" s="6">
        <v>205.92</v>
      </c>
      <c r="I15" s="6">
        <v>75.792000000000002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>
        <v>42.223999999999997</v>
      </c>
      <c r="F16" s="6"/>
      <c r="G16" s="6">
        <v>102.28</v>
      </c>
      <c r="H16" s="6">
        <v>205.92</v>
      </c>
      <c r="I16" s="6">
        <v>69.703000000000003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128.82</v>
      </c>
      <c r="H17" s="6">
        <v>217.72</v>
      </c>
      <c r="I17" s="6">
        <v>66.14</v>
      </c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144.53</v>
      </c>
      <c r="H18" s="6">
        <v>224.39</v>
      </c>
      <c r="I18" s="6">
        <v>59.442999999999998</v>
      </c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151.55000000000001</v>
      </c>
      <c r="H19" s="6">
        <v>224.39</v>
      </c>
      <c r="I19" s="6">
        <v>39.630000000000003</v>
      </c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151.06</v>
      </c>
      <c r="H20" s="6">
        <v>224.39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156.15</v>
      </c>
      <c r="H21" s="6">
        <v>217.63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166.87</v>
      </c>
      <c r="H22" s="6">
        <v>191.08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181.56</v>
      </c>
      <c r="H23" s="6">
        <v>179.24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204.24</v>
      </c>
      <c r="H24" s="6">
        <v>175.63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214.58</v>
      </c>
      <c r="H25" s="6">
        <v>166.91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214.23</v>
      </c>
      <c r="H26" s="6">
        <v>161.72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228.18</v>
      </c>
      <c r="H27" s="6">
        <v>165.88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236.83</v>
      </c>
      <c r="H28" s="6">
        <v>176.75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34.752000000000002</v>
      </c>
      <c r="F29" s="6"/>
      <c r="G29" s="6">
        <v>240.08</v>
      </c>
      <c r="H29" s="6">
        <v>185.25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>
        <v>46.036000000000001</v>
      </c>
      <c r="E30" s="6">
        <v>56.258000000000003</v>
      </c>
      <c r="F30" s="6"/>
      <c r="G30" s="6">
        <v>241.47</v>
      </c>
      <c r="H30" s="6">
        <v>189.79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>
        <v>69.052999999999997</v>
      </c>
      <c r="E31" s="6">
        <v>56.911999999999999</v>
      </c>
      <c r="F31" s="6"/>
      <c r="G31" s="6">
        <v>182.73</v>
      </c>
      <c r="H31" s="6">
        <v>189.79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>
        <v>69.052999999999997</v>
      </c>
      <c r="E32" s="6">
        <v>56.911999999999999</v>
      </c>
      <c r="F32" s="6"/>
      <c r="G32" s="6">
        <v>116.65</v>
      </c>
      <c r="H32" s="6">
        <v>189.79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>
        <v>70.462999999999994</v>
      </c>
      <c r="E33" s="6">
        <v>56.911999999999999</v>
      </c>
      <c r="F33" s="6"/>
      <c r="G33" s="6">
        <v>87.337999999999994</v>
      </c>
      <c r="H33" s="6">
        <v>189.79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>
        <v>20.155999999999999</v>
      </c>
      <c r="F34" s="8" t="s">
        <v>16</v>
      </c>
      <c r="G34" s="6">
        <v>88.385999999999996</v>
      </c>
      <c r="H34" s="7">
        <v>189.79</v>
      </c>
      <c r="I34" s="8" t="s">
        <v>16</v>
      </c>
      <c r="J34" s="7"/>
      <c r="K34" s="8" t="s">
        <v>16</v>
      </c>
      <c r="L34" s="7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254.60499999999999</v>
      </c>
      <c r="E35" s="9">
        <f t="shared" si="0"/>
        <v>1025.71</v>
      </c>
      <c r="F35" s="9">
        <f t="shared" si="0"/>
        <v>0</v>
      </c>
      <c r="G35" s="9">
        <f t="shared" si="0"/>
        <v>3800.74</v>
      </c>
      <c r="H35" s="9">
        <f t="shared" si="0"/>
        <v>5566.7919999999986</v>
      </c>
      <c r="I35" s="9">
        <f t="shared" si="0"/>
        <v>1658.8250000000003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505.00901749999997</v>
      </c>
      <c r="E36" s="10">
        <f t="shared" si="1"/>
        <v>2034.4957850000001</v>
      </c>
      <c r="F36" s="10">
        <f t="shared" si="1"/>
        <v>0</v>
      </c>
      <c r="G36" s="10">
        <f t="shared" si="1"/>
        <v>7538.7677899999999</v>
      </c>
      <c r="H36" s="10">
        <f t="shared" si="1"/>
        <v>11041.731931999997</v>
      </c>
      <c r="I36" s="10">
        <f t="shared" si="1"/>
        <v>3290.2793875000007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97</v>
      </c>
      <c r="L37" s="9" t="s">
        <v>20</v>
      </c>
      <c r="M37" s="2"/>
    </row>
    <row r="38" spans="1:13" ht="16.5" thickBot="1">
      <c r="A38" s="12">
        <v>1967</v>
      </c>
      <c r="B38" s="12" t="s">
        <v>21</v>
      </c>
      <c r="C38" s="12"/>
      <c r="D38" s="13">
        <f>SUM(C35:L35)</f>
        <v>12306.671999999999</v>
      </c>
      <c r="E38" s="14" t="s">
        <v>17</v>
      </c>
      <c r="F38" s="14"/>
      <c r="G38" s="13">
        <f>D38*1.9835</f>
        <v>24410.283911999999</v>
      </c>
      <c r="H38" s="14" t="s">
        <v>22</v>
      </c>
      <c r="I38" s="12" t="s">
        <v>23</v>
      </c>
      <c r="J38" s="12"/>
      <c r="K38" s="15">
        <v>143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1968</v>
      </c>
      <c r="B42" s="5">
        <v>1</v>
      </c>
      <c r="C42" s="6"/>
      <c r="D42" s="6"/>
      <c r="E42" s="6"/>
      <c r="F42" s="6"/>
      <c r="G42" s="6">
        <v>155.19999999999999</v>
      </c>
      <c r="H42" s="6">
        <v>109.84</v>
      </c>
      <c r="I42" s="6">
        <v>137.07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176.81</v>
      </c>
      <c r="H43" s="6">
        <v>105.69</v>
      </c>
      <c r="I43" s="6">
        <v>135.1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180.06</v>
      </c>
      <c r="H44" s="6">
        <v>105.69</v>
      </c>
      <c r="I44" s="6">
        <v>106.41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>
        <v>32.206000000000003</v>
      </c>
      <c r="G45" s="6">
        <v>187.17</v>
      </c>
      <c r="H45" s="6">
        <v>105.69</v>
      </c>
      <c r="I45" s="6">
        <v>81.302999999999997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>
        <v>72.424000000000007</v>
      </c>
      <c r="G46" s="6">
        <v>212.5</v>
      </c>
      <c r="H46" s="6">
        <v>129.59</v>
      </c>
      <c r="I46" s="6">
        <v>71.388000000000005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>
        <v>24.440999999999999</v>
      </c>
      <c r="F47" s="6">
        <v>72.055999999999997</v>
      </c>
      <c r="G47" s="6">
        <v>232.4</v>
      </c>
      <c r="H47" s="6">
        <v>186.59</v>
      </c>
      <c r="I47" s="6">
        <v>35.853000000000002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>
        <v>49.921999999999997</v>
      </c>
      <c r="F48" s="6">
        <v>72.055999999999997</v>
      </c>
      <c r="G48" s="6">
        <v>235.06</v>
      </c>
      <c r="H48" s="6">
        <v>221.87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>
        <v>39.838999999999999</v>
      </c>
      <c r="F49" s="6">
        <v>72.055999999999997</v>
      </c>
      <c r="G49" s="6">
        <v>242.14</v>
      </c>
      <c r="H49" s="6">
        <v>237.49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>
        <v>33.280999999999999</v>
      </c>
      <c r="F50" s="6">
        <v>72.055999999999997</v>
      </c>
      <c r="G50" s="6">
        <v>248.15</v>
      </c>
      <c r="H50" s="6">
        <v>230.06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>
        <v>33.280999999999999</v>
      </c>
      <c r="F51" s="6">
        <v>29.634</v>
      </c>
      <c r="G51" s="6">
        <v>248.6</v>
      </c>
      <c r="H51" s="6">
        <v>119.48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>
        <v>32.473999999999997</v>
      </c>
      <c r="F52" s="6"/>
      <c r="G52" s="6">
        <v>250.07</v>
      </c>
      <c r="H52" s="6"/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>
        <v>31.818999999999999</v>
      </c>
      <c r="F53" s="6"/>
      <c r="G53" s="6">
        <v>250.95</v>
      </c>
      <c r="H53" s="6"/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>
        <v>31.818999999999999</v>
      </c>
      <c r="F54" s="6"/>
      <c r="G54" s="6">
        <v>253.34</v>
      </c>
      <c r="H54" s="6"/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>
        <v>29.774000000000001</v>
      </c>
      <c r="F55" s="6"/>
      <c r="G55" s="6">
        <v>252.71</v>
      </c>
      <c r="H55" s="6">
        <v>47.048999999999999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>
        <v>27.2</v>
      </c>
      <c r="F56" s="6"/>
      <c r="G56" s="6">
        <v>252.17</v>
      </c>
      <c r="H56" s="6">
        <v>30.16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>
        <v>27.2</v>
      </c>
      <c r="F57" s="6"/>
      <c r="G57" s="6">
        <v>240.43</v>
      </c>
      <c r="H57" s="6"/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>
        <v>17.614000000000001</v>
      </c>
      <c r="F58" s="6">
        <v>17.401</v>
      </c>
      <c r="G58" s="6">
        <v>211.39</v>
      </c>
      <c r="H58" s="6"/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>
        <v>73.039000000000001</v>
      </c>
      <c r="G59" s="6">
        <v>214.35</v>
      </c>
      <c r="H59" s="6"/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>
        <v>87.477000000000004</v>
      </c>
      <c r="G60" s="6">
        <v>213.3</v>
      </c>
      <c r="H60" s="6"/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92.293999999999997</v>
      </c>
      <c r="G61" s="6">
        <v>223.98</v>
      </c>
      <c r="H61" s="6"/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92.293999999999997</v>
      </c>
      <c r="G62" s="6">
        <v>223.99</v>
      </c>
      <c r="H62" s="6">
        <v>56.575000000000003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92.293999999999997</v>
      </c>
      <c r="G63" s="6">
        <v>228.97</v>
      </c>
      <c r="H63" s="6">
        <v>103.77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>
        <v>92.293999999999997</v>
      </c>
      <c r="G64" s="6">
        <v>175.83</v>
      </c>
      <c r="H64" s="6">
        <v>115.95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92.293999999999997</v>
      </c>
      <c r="G65" s="6">
        <v>164.26</v>
      </c>
      <c r="H65" s="6">
        <v>162.49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80.739000000000004</v>
      </c>
      <c r="G66" s="6">
        <v>169.81</v>
      </c>
      <c r="H66" s="6">
        <v>181.65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65.900999999999996</v>
      </c>
      <c r="G67" s="6">
        <v>171.83</v>
      </c>
      <c r="H67" s="6">
        <v>173.3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77.307000000000002</v>
      </c>
      <c r="G68" s="6">
        <v>146.32</v>
      </c>
      <c r="H68" s="6">
        <v>169.81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112.2</v>
      </c>
      <c r="G69" s="6">
        <v>125.46</v>
      </c>
      <c r="H69" s="6">
        <v>214.61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131.4</v>
      </c>
      <c r="G70" s="6">
        <v>119.74</v>
      </c>
      <c r="H70" s="6">
        <v>205.15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131.4</v>
      </c>
      <c r="G71" s="6">
        <v>114.9</v>
      </c>
      <c r="H71" s="6">
        <v>178.22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114.9</v>
      </c>
      <c r="H72" s="7">
        <v>148.07</v>
      </c>
      <c r="I72" s="8" t="s">
        <v>16</v>
      </c>
      <c r="J72" s="7"/>
      <c r="K72" s="8" t="s">
        <v>16</v>
      </c>
      <c r="L72" s="7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378.66399999999993</v>
      </c>
      <c r="F73" s="9">
        <f t="shared" si="2"/>
        <v>1660.8220000000003</v>
      </c>
      <c r="G73" s="9">
        <f t="shared" si="2"/>
        <v>6236.7899999999981</v>
      </c>
      <c r="H73" s="9">
        <f t="shared" si="2"/>
        <v>3338.7940000000008</v>
      </c>
      <c r="I73" s="9">
        <f t="shared" si="2"/>
        <v>567.12399999999991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751.08004399999993</v>
      </c>
      <c r="F74" s="10">
        <f t="shared" si="3"/>
        <v>3294.2404370000008</v>
      </c>
      <c r="G74" s="10">
        <f t="shared" si="3"/>
        <v>12370.672964999996</v>
      </c>
      <c r="H74" s="10">
        <f t="shared" si="3"/>
        <v>6622.4978990000018</v>
      </c>
      <c r="I74" s="10">
        <f t="shared" si="3"/>
        <v>1124.8904539999999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93</v>
      </c>
      <c r="L75" s="9" t="s">
        <v>20</v>
      </c>
      <c r="M75" s="2"/>
    </row>
    <row r="76" spans="1:13" ht="16.5" thickBot="1">
      <c r="A76" s="12">
        <v>1968</v>
      </c>
      <c r="B76" s="12" t="s">
        <v>21</v>
      </c>
      <c r="C76" s="12"/>
      <c r="D76" s="13">
        <f>SUM(C73:L73)</f>
        <v>12182.194</v>
      </c>
      <c r="E76" s="14" t="s">
        <v>17</v>
      </c>
      <c r="F76" s="14"/>
      <c r="G76" s="13">
        <f>D76*1.9835+1</f>
        <v>24164.381798999999</v>
      </c>
      <c r="H76" s="14" t="s">
        <v>22</v>
      </c>
      <c r="I76" s="12" t="s">
        <v>23</v>
      </c>
      <c r="J76" s="12"/>
      <c r="K76" s="15">
        <v>124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1969</v>
      </c>
      <c r="B80" s="5">
        <v>1</v>
      </c>
      <c r="C80" s="6"/>
      <c r="D80" s="6"/>
      <c r="E80" s="6"/>
      <c r="F80" s="6"/>
      <c r="G80" s="6">
        <v>122.55</v>
      </c>
      <c r="H80" s="6">
        <v>165.89</v>
      </c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132.62</v>
      </c>
      <c r="H81" s="6">
        <v>137.1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156.01</v>
      </c>
      <c r="H82" s="6">
        <v>133.22999999999999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201.76</v>
      </c>
      <c r="H83" s="6">
        <v>133.22999999999999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>
        <v>52.47</v>
      </c>
      <c r="F84" s="6"/>
      <c r="G84" s="6">
        <v>208.47</v>
      </c>
      <c r="H84" s="6">
        <v>133.22999999999999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>
        <v>80.209999999999994</v>
      </c>
      <c r="F85" s="6"/>
      <c r="G85" s="6">
        <v>205.59</v>
      </c>
      <c r="H85" s="6">
        <v>138.27000000000001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>
        <v>60.237000000000002</v>
      </c>
      <c r="F86" s="6"/>
      <c r="G86" s="6">
        <v>177.21</v>
      </c>
      <c r="H86" s="6">
        <v>158.5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>
        <v>48.225999999999999</v>
      </c>
      <c r="F87" s="6"/>
      <c r="G87" s="6">
        <v>166.46</v>
      </c>
      <c r="H87" s="6">
        <v>170.35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>
        <v>53.384</v>
      </c>
      <c r="F88" s="6">
        <v>36.055999999999997</v>
      </c>
      <c r="G88" s="6">
        <v>145.36000000000001</v>
      </c>
      <c r="H88" s="6">
        <v>187.6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>
        <v>61.091000000000001</v>
      </c>
      <c r="F89" s="6">
        <v>80.808000000000007</v>
      </c>
      <c r="G89" s="6">
        <v>106.84</v>
      </c>
      <c r="H89" s="6">
        <v>199.03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>
        <v>61.832000000000001</v>
      </c>
      <c r="F90" s="6">
        <v>80.808000000000007</v>
      </c>
      <c r="G90" s="6">
        <v>96.382999999999996</v>
      </c>
      <c r="H90" s="6">
        <v>231.1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>
        <v>56.424999999999997</v>
      </c>
      <c r="F91" s="6">
        <v>75.403999999999996</v>
      </c>
      <c r="G91" s="6">
        <v>96.108000000000004</v>
      </c>
      <c r="H91" s="6">
        <v>255.37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>
        <v>52.856999999999999</v>
      </c>
      <c r="F92" s="6">
        <v>64.376999999999995</v>
      </c>
      <c r="G92" s="6">
        <v>96.108000000000004</v>
      </c>
      <c r="H92" s="6">
        <v>245.61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52.091000000000001</v>
      </c>
      <c r="F93" s="6">
        <v>63.01</v>
      </c>
      <c r="G93" s="6">
        <v>102.75</v>
      </c>
      <c r="H93" s="6">
        <v>239.82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51.447000000000003</v>
      </c>
      <c r="F94" s="6">
        <v>63.01</v>
      </c>
      <c r="G94" s="6">
        <v>122.14</v>
      </c>
      <c r="H94" s="6">
        <v>235.72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51.447000000000003</v>
      </c>
      <c r="F95" s="6">
        <v>63.01</v>
      </c>
      <c r="G95" s="6">
        <v>135.06</v>
      </c>
      <c r="H95" s="6">
        <v>229.08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51.447000000000003</v>
      </c>
      <c r="F96" s="6">
        <v>63.01</v>
      </c>
      <c r="G96" s="6">
        <v>162.27000000000001</v>
      </c>
      <c r="H96" s="6">
        <v>225.39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51.447000000000003</v>
      </c>
      <c r="F97" s="6">
        <v>63.01</v>
      </c>
      <c r="G97" s="6">
        <v>193.87</v>
      </c>
      <c r="H97" s="6">
        <v>217.53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19.37</v>
      </c>
      <c r="F98" s="6">
        <v>63.01</v>
      </c>
      <c r="G98" s="6">
        <v>125.34</v>
      </c>
      <c r="H98" s="6">
        <v>204.53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63.01</v>
      </c>
      <c r="G99" s="6">
        <v>54.091999999999999</v>
      </c>
      <c r="H99" s="6">
        <v>193.39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63.01</v>
      </c>
      <c r="G100" s="6">
        <v>22.632000000000001</v>
      </c>
      <c r="H100" s="6">
        <v>189.71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63.01</v>
      </c>
      <c r="G101" s="6">
        <v>28.931000000000001</v>
      </c>
      <c r="H101" s="6">
        <v>188.57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63.01</v>
      </c>
      <c r="G102" s="6">
        <v>82.498999999999995</v>
      </c>
      <c r="H102" s="6">
        <v>183.54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28.77</v>
      </c>
      <c r="G103" s="6">
        <v>70.215000000000003</v>
      </c>
      <c r="H103" s="6">
        <v>174.22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>
        <v>54.061</v>
      </c>
      <c r="H104" s="6">
        <v>152.1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>
        <v>48.997</v>
      </c>
      <c r="H105" s="6">
        <v>110.9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>
        <v>48.997</v>
      </c>
      <c r="H106" s="6">
        <v>97.995000000000005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36.811999999999998</v>
      </c>
      <c r="G107" s="6">
        <v>64.078999999999994</v>
      </c>
      <c r="H107" s="6">
        <v>88.665000000000006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83.150999999999996</v>
      </c>
      <c r="G108" s="6">
        <v>95.281000000000006</v>
      </c>
      <c r="H108" s="6">
        <v>83.150999999999996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99.417000000000002</v>
      </c>
      <c r="G109" s="6">
        <v>143.16</v>
      </c>
      <c r="H109" s="6">
        <v>79.043000000000006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165.57</v>
      </c>
      <c r="H110" s="7">
        <v>33.423000000000002</v>
      </c>
      <c r="I110" s="8" t="s">
        <v>16</v>
      </c>
      <c r="J110" s="7"/>
      <c r="K110" s="8" t="s">
        <v>16</v>
      </c>
      <c r="L110" s="7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803.98099999999999</v>
      </c>
      <c r="F111" s="9">
        <f t="shared" si="4"/>
        <v>1215.703</v>
      </c>
      <c r="G111" s="9">
        <f t="shared" si="4"/>
        <v>3631.413</v>
      </c>
      <c r="H111" s="9">
        <f t="shared" si="4"/>
        <v>5215.2869999999994</v>
      </c>
      <c r="I111" s="9">
        <f t="shared" si="4"/>
        <v>0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1594.6963135000001</v>
      </c>
      <c r="F112" s="10">
        <f t="shared" si="5"/>
        <v>2411.3469005000002</v>
      </c>
      <c r="G112" s="10">
        <f t="shared" si="5"/>
        <v>7202.9076855000003</v>
      </c>
      <c r="H112" s="10">
        <f t="shared" si="5"/>
        <v>10344.521764499999</v>
      </c>
      <c r="I112" s="10">
        <f t="shared" si="5"/>
        <v>0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96</v>
      </c>
      <c r="L113" s="9" t="s">
        <v>20</v>
      </c>
      <c r="M113" s="2"/>
    </row>
    <row r="114" spans="1:13" ht="16.5" thickBot="1">
      <c r="A114" s="12">
        <v>1969</v>
      </c>
      <c r="B114" s="12" t="s">
        <v>21</v>
      </c>
      <c r="C114" s="12"/>
      <c r="D114" s="13">
        <f>SUM(C111:L111)</f>
        <v>10866.383999999998</v>
      </c>
      <c r="E114" s="14" t="s">
        <v>17</v>
      </c>
      <c r="F114" s="14"/>
      <c r="G114" s="13">
        <f>D114*1.9835+1</f>
        <v>21554.472663999997</v>
      </c>
      <c r="H114" s="14" t="s">
        <v>22</v>
      </c>
      <c r="I114" s="12" t="s">
        <v>23</v>
      </c>
      <c r="J114" s="12"/>
      <c r="K114" s="15">
        <v>123</v>
      </c>
      <c r="L114" s="12" t="s">
        <v>20</v>
      </c>
      <c r="M114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2" manualBreakCount="2">
    <brk id="38" max="16383" man="1"/>
    <brk id="11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34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28</v>
      </c>
      <c r="B1" s="2"/>
      <c r="C1" s="2"/>
      <c r="D1" s="2"/>
      <c r="E1" s="2"/>
      <c r="F1" s="2"/>
      <c r="G1" s="1"/>
      <c r="H1" s="1"/>
      <c r="I1" s="2" t="s">
        <v>27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1970</v>
      </c>
      <c r="B4" s="5">
        <v>1</v>
      </c>
      <c r="C4" s="6"/>
      <c r="D4" s="6"/>
      <c r="E4" s="6"/>
      <c r="F4" s="6"/>
      <c r="G4" s="6">
        <v>258.16000000000003</v>
      </c>
      <c r="H4" s="6">
        <v>224.07</v>
      </c>
      <c r="I4" s="6">
        <v>77.91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266.51</v>
      </c>
      <c r="H5" s="6">
        <v>222.47</v>
      </c>
      <c r="I5" s="6">
        <v>76.960999999999999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266.11</v>
      </c>
      <c r="H6" s="6">
        <v>221.06</v>
      </c>
      <c r="I6" s="6">
        <v>69.212999999999994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264.27999999999997</v>
      </c>
      <c r="H7" s="6">
        <v>226.6</v>
      </c>
      <c r="I7" s="6">
        <v>24.928000000000001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262.54000000000002</v>
      </c>
      <c r="H8" s="6">
        <v>225.06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268.25</v>
      </c>
      <c r="H9" s="6">
        <v>223.23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273.98</v>
      </c>
      <c r="H10" s="6">
        <v>221.22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268.83999999999997</v>
      </c>
      <c r="H11" s="6">
        <v>225.24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48.420999999999999</v>
      </c>
      <c r="G12" s="6">
        <v>267.95999999999998</v>
      </c>
      <c r="H12" s="6">
        <v>235.7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89.97</v>
      </c>
      <c r="G13" s="6">
        <v>267.42</v>
      </c>
      <c r="H13" s="6">
        <v>235.26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>
        <v>57.646000000000001</v>
      </c>
      <c r="F14" s="6">
        <v>89.97</v>
      </c>
      <c r="G14" s="6">
        <v>265.69</v>
      </c>
      <c r="H14" s="6">
        <v>232.21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>
        <v>88.866</v>
      </c>
      <c r="F15" s="6">
        <v>81.254000000000005</v>
      </c>
      <c r="G15" s="6">
        <v>265.58999999999997</v>
      </c>
      <c r="H15" s="6">
        <v>226.9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>
        <v>77.44</v>
      </c>
      <c r="F16" s="6">
        <v>75.667000000000002</v>
      </c>
      <c r="G16" s="6">
        <v>264.5</v>
      </c>
      <c r="H16" s="6">
        <v>216.42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>
        <v>77.44</v>
      </c>
      <c r="F17" s="6">
        <v>75.667000000000002</v>
      </c>
      <c r="G17" s="6">
        <v>264.39</v>
      </c>
      <c r="H17" s="6">
        <v>208.82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>
        <v>77.44</v>
      </c>
      <c r="F18" s="6">
        <v>75.667000000000002</v>
      </c>
      <c r="G18" s="6">
        <v>264.89999999999998</v>
      </c>
      <c r="H18" s="6">
        <v>202.15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>
        <v>77.44</v>
      </c>
      <c r="F19" s="6">
        <v>26.140999999999998</v>
      </c>
      <c r="G19" s="6">
        <v>264.45</v>
      </c>
      <c r="H19" s="6">
        <v>202.15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>
        <v>77.44</v>
      </c>
      <c r="F20" s="6"/>
      <c r="G20" s="6">
        <v>259.8</v>
      </c>
      <c r="H20" s="6">
        <v>188.99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>
        <v>65.596999999999994</v>
      </c>
      <c r="F21" s="6">
        <v>33.497999999999998</v>
      </c>
      <c r="G21" s="6">
        <v>256.77999999999997</v>
      </c>
      <c r="H21" s="6">
        <v>164.01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>
        <v>58.674999999999997</v>
      </c>
      <c r="F22" s="6">
        <v>75.667000000000002</v>
      </c>
      <c r="G22" s="6">
        <v>253.88</v>
      </c>
      <c r="H22" s="6">
        <v>152.72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>
        <v>62.982999999999997</v>
      </c>
      <c r="F23" s="6">
        <v>75.667000000000002</v>
      </c>
      <c r="G23" s="6">
        <v>247.15</v>
      </c>
      <c r="H23" s="6">
        <v>136.93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>
        <v>70.692999999999998</v>
      </c>
      <c r="F24" s="6">
        <v>75.667000000000002</v>
      </c>
      <c r="G24" s="6">
        <v>244.62</v>
      </c>
      <c r="H24" s="6">
        <v>114.25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70.692999999999998</v>
      </c>
      <c r="F25" s="6">
        <v>86.221999999999994</v>
      </c>
      <c r="G25" s="6">
        <v>247.37</v>
      </c>
      <c r="H25" s="6">
        <v>94.558000000000007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70.692999999999998</v>
      </c>
      <c r="F26" s="6">
        <v>98.802000000000007</v>
      </c>
      <c r="G26" s="6">
        <v>245.51</v>
      </c>
      <c r="H26" s="6">
        <v>87.802999999999997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70.692999999999998</v>
      </c>
      <c r="F27" s="6">
        <v>120.3</v>
      </c>
      <c r="G27" s="6">
        <v>245.72</v>
      </c>
      <c r="H27" s="6">
        <v>81.966999999999999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27.369</v>
      </c>
      <c r="F28" s="6">
        <v>152.44</v>
      </c>
      <c r="G28" s="6">
        <v>245.72</v>
      </c>
      <c r="H28" s="6">
        <v>78.281000000000006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174.48</v>
      </c>
      <c r="G29" s="6">
        <v>245.72</v>
      </c>
      <c r="H29" s="6">
        <v>78.281000000000006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216.48</v>
      </c>
      <c r="G30" s="6">
        <v>228.36</v>
      </c>
      <c r="H30" s="6">
        <v>78.281000000000006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227.1</v>
      </c>
      <c r="G31" s="6">
        <v>217.54</v>
      </c>
      <c r="H31" s="6">
        <v>78.281000000000006</v>
      </c>
      <c r="I31" s="6"/>
      <c r="J31" s="6" t="s">
        <v>24</v>
      </c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234.43</v>
      </c>
      <c r="G32" s="6">
        <v>217.54</v>
      </c>
      <c r="H32" s="6">
        <v>78.281000000000006</v>
      </c>
      <c r="I32" s="6"/>
      <c r="J32" s="6" t="s">
        <v>25</v>
      </c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246.31</v>
      </c>
      <c r="G33" s="6">
        <v>209.79</v>
      </c>
      <c r="H33" s="6">
        <v>78.281000000000006</v>
      </c>
      <c r="I33" s="6"/>
      <c r="J33" s="6" t="s">
        <v>26</v>
      </c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214.36</v>
      </c>
      <c r="H34" s="7">
        <v>78.281000000000006</v>
      </c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1031.1079999999997</v>
      </c>
      <c r="F35" s="9">
        <f t="shared" si="0"/>
        <v>2379.8200000000002</v>
      </c>
      <c r="G35" s="9">
        <f t="shared" si="0"/>
        <v>7833.43</v>
      </c>
      <c r="H35" s="9">
        <f t="shared" si="0"/>
        <v>5117.7549999999992</v>
      </c>
      <c r="I35" s="9">
        <f t="shared" si="0"/>
        <v>249.01199999999997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2045.2027179999995</v>
      </c>
      <c r="F36" s="10">
        <f t="shared" si="1"/>
        <v>4720.3729700000004</v>
      </c>
      <c r="G36" s="10">
        <f t="shared" si="1"/>
        <v>15537.608405000001</v>
      </c>
      <c r="H36" s="10">
        <f t="shared" si="1"/>
        <v>10151.067042499999</v>
      </c>
      <c r="I36" s="10">
        <f t="shared" si="1"/>
        <v>493.91530199999994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COUNTA(C4:L34)-4-3</f>
        <v>102</v>
      </c>
      <c r="L37" s="9" t="s">
        <v>20</v>
      </c>
      <c r="M37" s="2"/>
    </row>
    <row r="38" spans="1:13" ht="16.5" thickBot="1">
      <c r="A38" s="12">
        <v>1970</v>
      </c>
      <c r="B38" s="12" t="s">
        <v>21</v>
      </c>
      <c r="C38" s="12"/>
      <c r="D38" s="13">
        <f>SUM(C35:L35)</f>
        <v>16611.125</v>
      </c>
      <c r="E38" s="14" t="s">
        <v>17</v>
      </c>
      <c r="F38" s="14"/>
      <c r="G38" s="13">
        <f>D38*1.9835</f>
        <v>32948.166437500004</v>
      </c>
      <c r="H38" s="14" t="s">
        <v>22</v>
      </c>
      <c r="I38" s="12" t="s">
        <v>23</v>
      </c>
      <c r="J38" s="12"/>
      <c r="K38" s="15">
        <v>117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1971</v>
      </c>
      <c r="B42" s="5">
        <v>1</v>
      </c>
      <c r="C42" s="6"/>
      <c r="D42" s="6"/>
      <c r="E42" s="6"/>
      <c r="F42" s="6">
        <v>70.626999999999995</v>
      </c>
      <c r="G42" s="6">
        <v>233.79</v>
      </c>
      <c r="H42" s="6">
        <v>219.37</v>
      </c>
      <c r="I42" s="6">
        <v>129.97999999999999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>
        <v>24.524000000000001</v>
      </c>
      <c r="G43" s="6">
        <v>259.06</v>
      </c>
      <c r="H43" s="6">
        <v>219.72</v>
      </c>
      <c r="I43" s="6">
        <v>92.716999999999999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267.43</v>
      </c>
      <c r="H44" s="6">
        <v>231.2</v>
      </c>
      <c r="I44" s="6">
        <v>45.866999999999997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260.44</v>
      </c>
      <c r="H45" s="6">
        <v>255.9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255.73</v>
      </c>
      <c r="H46" s="6">
        <v>260.54000000000002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255.73</v>
      </c>
      <c r="H47" s="6">
        <v>241.93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259.27</v>
      </c>
      <c r="H48" s="6">
        <v>235.53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265.20999999999998</v>
      </c>
      <c r="H49" s="6">
        <v>235.65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264.8</v>
      </c>
      <c r="H50" s="6">
        <v>235.15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251.94</v>
      </c>
      <c r="H51" s="6">
        <v>234.33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243.37</v>
      </c>
      <c r="H52" s="6">
        <v>233.01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235.03</v>
      </c>
      <c r="H53" s="6">
        <v>227.41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229</v>
      </c>
      <c r="H54" s="6">
        <v>224.58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227.65</v>
      </c>
      <c r="H55" s="6">
        <v>224.58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227.47</v>
      </c>
      <c r="H56" s="6">
        <v>223.37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241.42</v>
      </c>
      <c r="H57" s="6">
        <v>223.37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>
        <v>60.959000000000003</v>
      </c>
      <c r="F58" s="6"/>
      <c r="G58" s="6">
        <v>255.73</v>
      </c>
      <c r="H58" s="6">
        <v>224.93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>
        <v>86.89</v>
      </c>
      <c r="F59" s="6"/>
      <c r="G59" s="6">
        <v>255.73</v>
      </c>
      <c r="H59" s="6">
        <v>231.93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>
        <v>71.834000000000003</v>
      </c>
      <c r="F60" s="6"/>
      <c r="G60" s="6">
        <v>261.01</v>
      </c>
      <c r="H60" s="6">
        <v>242.2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>
        <v>70.626999999999995</v>
      </c>
      <c r="F61" s="6"/>
      <c r="G61" s="6">
        <v>265.38</v>
      </c>
      <c r="H61" s="6">
        <v>245.89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70.626999999999995</v>
      </c>
      <c r="F62" s="6"/>
      <c r="G62" s="6">
        <v>266.08</v>
      </c>
      <c r="H62" s="6">
        <v>245.21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70.626999999999995</v>
      </c>
      <c r="F63" s="6"/>
      <c r="G63" s="6">
        <v>265.2</v>
      </c>
      <c r="H63" s="6">
        <v>243.37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70.626999999999995</v>
      </c>
      <c r="F64" s="6">
        <v>60.03</v>
      </c>
      <c r="G64" s="6">
        <v>264.04000000000002</v>
      </c>
      <c r="H64" s="6">
        <v>235.91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70.626999999999995</v>
      </c>
      <c r="F65" s="6">
        <v>109.07</v>
      </c>
      <c r="G65" s="6">
        <v>264.04000000000002</v>
      </c>
      <c r="H65" s="6">
        <v>230.35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70.626999999999995</v>
      </c>
      <c r="F66" s="6">
        <v>125.21</v>
      </c>
      <c r="G66" s="6">
        <v>263.45</v>
      </c>
      <c r="H66" s="6">
        <v>230.35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70.626999999999995</v>
      </c>
      <c r="F67" s="6">
        <v>133.44</v>
      </c>
      <c r="G67" s="6">
        <v>262.83999999999997</v>
      </c>
      <c r="H67" s="6">
        <v>220.89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70.626999999999995</v>
      </c>
      <c r="F68" s="6">
        <v>139.1</v>
      </c>
      <c r="G68" s="6">
        <v>258.27</v>
      </c>
      <c r="H68" s="6">
        <v>216.54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70.626999999999995</v>
      </c>
      <c r="F69" s="6">
        <v>152.75</v>
      </c>
      <c r="G69" s="6">
        <v>247.6</v>
      </c>
      <c r="H69" s="6">
        <v>206.22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70.626999999999995</v>
      </c>
      <c r="F70" s="6">
        <v>179.95</v>
      </c>
      <c r="G70" s="6">
        <v>227.69</v>
      </c>
      <c r="H70" s="6">
        <v>200.25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70.653000000000006</v>
      </c>
      <c r="F71" s="6">
        <v>205.24</v>
      </c>
      <c r="G71" s="6">
        <v>219.37</v>
      </c>
      <c r="H71" s="6">
        <v>174.32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>
        <v>70.626999999999995</v>
      </c>
      <c r="F72" s="8" t="s">
        <v>16</v>
      </c>
      <c r="G72" s="6">
        <v>219.37</v>
      </c>
      <c r="H72" s="7">
        <v>159.35</v>
      </c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1067.2329999999997</v>
      </c>
      <c r="F73" s="9">
        <f t="shared" si="2"/>
        <v>1199.941</v>
      </c>
      <c r="G73" s="9">
        <f t="shared" si="2"/>
        <v>7773.1399999999985</v>
      </c>
      <c r="H73" s="9">
        <f t="shared" si="2"/>
        <v>7033.35</v>
      </c>
      <c r="I73" s="9">
        <f t="shared" si="2"/>
        <v>268.56400000000002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2116.8566554999993</v>
      </c>
      <c r="F74" s="10">
        <f t="shared" si="3"/>
        <v>2380.0829735000002</v>
      </c>
      <c r="G74" s="10">
        <f t="shared" si="3"/>
        <v>15418.023189999998</v>
      </c>
      <c r="H74" s="10">
        <f t="shared" si="3"/>
        <v>13950.649725000001</v>
      </c>
      <c r="I74" s="10">
        <f t="shared" si="3"/>
        <v>532.69669400000009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90</v>
      </c>
      <c r="L75" s="9" t="s">
        <v>20</v>
      </c>
      <c r="M75" s="2"/>
    </row>
    <row r="76" spans="1:13" ht="16.5" thickBot="1">
      <c r="A76" s="12">
        <v>1971</v>
      </c>
      <c r="B76" s="12" t="s">
        <v>21</v>
      </c>
      <c r="C76" s="12"/>
      <c r="D76" s="13">
        <f>SUM(C73:L73)</f>
        <v>17342.227999999996</v>
      </c>
      <c r="E76" s="14" t="s">
        <v>17</v>
      </c>
      <c r="F76" s="14"/>
      <c r="G76" s="13">
        <f>D76*1.9835+1</f>
        <v>34399.309237999994</v>
      </c>
      <c r="H76" s="14" t="s">
        <v>22</v>
      </c>
      <c r="I76" s="12" t="s">
        <v>23</v>
      </c>
      <c r="J76" s="12"/>
      <c r="K76" s="15">
        <v>110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1972</v>
      </c>
      <c r="B80" s="5">
        <v>1</v>
      </c>
      <c r="C80" s="6"/>
      <c r="D80" s="6"/>
      <c r="E80" s="6"/>
      <c r="F80" s="6">
        <v>71.650000000000006</v>
      </c>
      <c r="G80" s="6">
        <v>121.66</v>
      </c>
      <c r="H80" s="6">
        <v>195.77</v>
      </c>
      <c r="I80" s="6">
        <v>51.31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36.69</v>
      </c>
      <c r="G81" s="6">
        <v>128.15</v>
      </c>
      <c r="H81" s="6">
        <v>165.36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142.4</v>
      </c>
      <c r="H82" s="6">
        <v>130.72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167.05</v>
      </c>
      <c r="H83" s="6">
        <v>54.28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182.73</v>
      </c>
      <c r="H84" s="6"/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204.1</v>
      </c>
      <c r="H85" s="6"/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234.93</v>
      </c>
      <c r="H86" s="6"/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258.68</v>
      </c>
      <c r="H87" s="6">
        <v>64.22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261.8</v>
      </c>
      <c r="H88" s="6">
        <v>100.9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260.43</v>
      </c>
      <c r="H89" s="6">
        <v>100.9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249.1</v>
      </c>
      <c r="H90" s="6">
        <v>131.88999999999999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239.3</v>
      </c>
      <c r="H91" s="6">
        <v>189.65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231.84</v>
      </c>
      <c r="H92" s="6">
        <v>195.58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237.01</v>
      </c>
      <c r="H93" s="6">
        <v>221.02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71.22</v>
      </c>
      <c r="F94" s="6"/>
      <c r="G94" s="6">
        <v>257.08</v>
      </c>
      <c r="H94" s="6">
        <v>261.74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92.28</v>
      </c>
      <c r="F95" s="6"/>
      <c r="G95" s="6">
        <v>263.27999999999997</v>
      </c>
      <c r="H95" s="6">
        <v>276.42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78.55</v>
      </c>
      <c r="F96" s="6"/>
      <c r="G96" s="6">
        <v>263.16000000000003</v>
      </c>
      <c r="H96" s="6">
        <v>271.3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78.55</v>
      </c>
      <c r="F97" s="6"/>
      <c r="G97" s="6">
        <v>261.93</v>
      </c>
      <c r="H97" s="6">
        <v>266.60000000000002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78.55</v>
      </c>
      <c r="F98" s="6"/>
      <c r="G98" s="6">
        <v>261.8</v>
      </c>
      <c r="H98" s="6">
        <v>264.92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75.819999999999993</v>
      </c>
      <c r="F99" s="6"/>
      <c r="G99" s="6">
        <v>262.55</v>
      </c>
      <c r="H99" s="6">
        <v>263.25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71.650000000000006</v>
      </c>
      <c r="F100" s="6"/>
      <c r="G100" s="6">
        <v>261.8</v>
      </c>
      <c r="H100" s="6">
        <v>263.25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71.650000000000006</v>
      </c>
      <c r="F101" s="6"/>
      <c r="G101" s="6">
        <v>261.8</v>
      </c>
      <c r="H101" s="6">
        <v>264.75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71.650000000000006</v>
      </c>
      <c r="F102" s="6">
        <v>40.31</v>
      </c>
      <c r="G102" s="6">
        <v>261.57</v>
      </c>
      <c r="H102" s="6">
        <v>266.18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71.650000000000006</v>
      </c>
      <c r="F103" s="6">
        <v>73.010000000000005</v>
      </c>
      <c r="G103" s="6">
        <v>259.08999999999997</v>
      </c>
      <c r="H103" s="6">
        <v>220.14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71.650000000000006</v>
      </c>
      <c r="F104" s="6">
        <v>73.010000000000005</v>
      </c>
      <c r="G104" s="6">
        <v>260.89999999999998</v>
      </c>
      <c r="H104" s="6">
        <v>145.11000000000001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71.650000000000006</v>
      </c>
      <c r="F105" s="6">
        <v>73.010000000000005</v>
      </c>
      <c r="G105" s="6">
        <v>264.89999999999998</v>
      </c>
      <c r="H105" s="6">
        <v>116.44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71.650000000000006</v>
      </c>
      <c r="F106" s="6">
        <v>73.010000000000005</v>
      </c>
      <c r="G106" s="6">
        <v>263.41000000000003</v>
      </c>
      <c r="H106" s="6">
        <v>115.92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71.650000000000006</v>
      </c>
      <c r="F107" s="6">
        <v>73.010000000000005</v>
      </c>
      <c r="G107" s="6">
        <v>255.7</v>
      </c>
      <c r="H107" s="6">
        <v>109.7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71.650000000000006</v>
      </c>
      <c r="F108" s="6">
        <v>82.67</v>
      </c>
      <c r="G108" s="6">
        <v>240.21</v>
      </c>
      <c r="H108" s="6">
        <v>100.04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71.650000000000006</v>
      </c>
      <c r="F109" s="6">
        <v>103.34</v>
      </c>
      <c r="G109" s="6">
        <v>235.5</v>
      </c>
      <c r="H109" s="6">
        <v>92.66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>
        <v>71.650000000000006</v>
      </c>
      <c r="F110" s="8" t="s">
        <v>16</v>
      </c>
      <c r="G110" s="6">
        <v>226.35</v>
      </c>
      <c r="H110" s="7">
        <v>92.66</v>
      </c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1263.1200000000001</v>
      </c>
      <c r="F111" s="9">
        <f t="shared" si="4"/>
        <v>699.71</v>
      </c>
      <c r="G111" s="9">
        <f t="shared" si="4"/>
        <v>7280.2099999999991</v>
      </c>
      <c r="H111" s="9">
        <f t="shared" si="4"/>
        <v>4941.369999999999</v>
      </c>
      <c r="I111" s="9">
        <f t="shared" si="4"/>
        <v>51.31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2505.3985200000002</v>
      </c>
      <c r="F112" s="10">
        <f t="shared" si="5"/>
        <v>1387.8747850000002</v>
      </c>
      <c r="G112" s="10">
        <f t="shared" si="5"/>
        <v>14440.296534999998</v>
      </c>
      <c r="H112" s="10">
        <f t="shared" si="5"/>
        <v>9801.2073949999976</v>
      </c>
      <c r="I112" s="10">
        <f t="shared" si="5"/>
        <v>101.773385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87</v>
      </c>
      <c r="L113" s="9" t="s">
        <v>20</v>
      </c>
      <c r="M113" s="2"/>
    </row>
    <row r="114" spans="1:13" ht="16.5" thickBot="1">
      <c r="A114" s="12">
        <v>1972</v>
      </c>
      <c r="B114" s="12" t="s">
        <v>21</v>
      </c>
      <c r="C114" s="12"/>
      <c r="D114" s="13">
        <f>SUM(C111:L111)</f>
        <v>14235.719999999998</v>
      </c>
      <c r="E114" s="14" t="s">
        <v>17</v>
      </c>
      <c r="F114" s="14"/>
      <c r="G114" s="13">
        <f>D114*1.9835-1</f>
        <v>28235.550619999995</v>
      </c>
      <c r="H114" s="14" t="s">
        <v>22</v>
      </c>
      <c r="I114" s="12" t="s">
        <v>23</v>
      </c>
      <c r="J114" s="12"/>
      <c r="K114" s="15">
        <v>110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1973</v>
      </c>
      <c r="B118" s="5">
        <v>1</v>
      </c>
      <c r="C118" s="6"/>
      <c r="D118" s="6"/>
      <c r="E118" s="6"/>
      <c r="F118" s="6"/>
      <c r="G118" s="6">
        <v>255.67</v>
      </c>
      <c r="H118" s="6">
        <v>248.83</v>
      </c>
      <c r="I118" s="6">
        <v>173.69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>
        <v>253.85</v>
      </c>
      <c r="H119" s="6">
        <v>262.55</v>
      </c>
      <c r="I119" s="6">
        <v>160.57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>
        <v>256.5</v>
      </c>
      <c r="H120" s="6">
        <v>264.64</v>
      </c>
      <c r="I120" s="6">
        <v>139.32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264.01</v>
      </c>
      <c r="H121" s="6">
        <v>264.23</v>
      </c>
      <c r="I121" s="6">
        <v>106.14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>
        <v>267.08999999999997</v>
      </c>
      <c r="H122" s="6">
        <v>260.8</v>
      </c>
      <c r="I122" s="6">
        <v>46.49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>
        <v>266.47000000000003</v>
      </c>
      <c r="H123" s="6">
        <v>260.19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265.01</v>
      </c>
      <c r="H124" s="6">
        <v>257.93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263.37</v>
      </c>
      <c r="H125" s="6">
        <v>259.14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262.43</v>
      </c>
      <c r="H126" s="6">
        <v>253.14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262.43</v>
      </c>
      <c r="H127" s="6">
        <v>236.04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261.64</v>
      </c>
      <c r="H128" s="6">
        <v>222.41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261.64999999999998</v>
      </c>
      <c r="H129" s="6">
        <v>215.23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252.95</v>
      </c>
      <c r="H130" s="6">
        <v>172.52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68.19</v>
      </c>
      <c r="F131" s="6"/>
      <c r="G131" s="6">
        <v>170.91</v>
      </c>
      <c r="H131" s="6">
        <v>142.53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89.85</v>
      </c>
      <c r="F132" s="6"/>
      <c r="G132" s="6">
        <v>120.19</v>
      </c>
      <c r="H132" s="6">
        <v>132.43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74.97</v>
      </c>
      <c r="F133" s="6"/>
      <c r="G133" s="6">
        <v>132.19</v>
      </c>
      <c r="H133" s="6">
        <v>116.27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74.849999999999994</v>
      </c>
      <c r="F134" s="6"/>
      <c r="G134" s="6">
        <v>161.81</v>
      </c>
      <c r="H134" s="6">
        <v>110.71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74.849999999999994</v>
      </c>
      <c r="F135" s="6"/>
      <c r="G135" s="6">
        <v>182.82</v>
      </c>
      <c r="H135" s="6">
        <v>123.43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74.849999999999994</v>
      </c>
      <c r="F136" s="6"/>
      <c r="G136" s="6">
        <v>157.44999999999999</v>
      </c>
      <c r="H136" s="6">
        <v>133.24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74.849999999999994</v>
      </c>
      <c r="F137" s="6"/>
      <c r="G137" s="6">
        <v>118.45</v>
      </c>
      <c r="H137" s="6">
        <v>134.37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74.849999999999994</v>
      </c>
      <c r="F138" s="6"/>
      <c r="G138" s="6">
        <v>108.04</v>
      </c>
      <c r="H138" s="6">
        <v>167.48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74.849999999999994</v>
      </c>
      <c r="F139" s="6">
        <v>50.95</v>
      </c>
      <c r="G139" s="6">
        <v>108.04</v>
      </c>
      <c r="H139" s="6">
        <v>210.21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74.849999999999994</v>
      </c>
      <c r="F140" s="6">
        <v>106.44</v>
      </c>
      <c r="G140" s="6">
        <v>95.55</v>
      </c>
      <c r="H140" s="6">
        <v>242.22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74.849999999999994</v>
      </c>
      <c r="F141" s="6">
        <v>118.64</v>
      </c>
      <c r="G141" s="6">
        <v>98.48</v>
      </c>
      <c r="H141" s="6">
        <v>247.24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74.849999999999994</v>
      </c>
      <c r="F142" s="6">
        <v>142.57</v>
      </c>
      <c r="G142" s="6">
        <v>108.04</v>
      </c>
      <c r="H142" s="6">
        <v>235.83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75.78</v>
      </c>
      <c r="F143" s="6">
        <v>186.62</v>
      </c>
      <c r="G143" s="6">
        <v>108.04</v>
      </c>
      <c r="H143" s="6">
        <v>231.72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76.09</v>
      </c>
      <c r="F144" s="6">
        <v>192.13</v>
      </c>
      <c r="G144" s="6">
        <v>108.04</v>
      </c>
      <c r="H144" s="6">
        <v>232.53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76.09</v>
      </c>
      <c r="F145" s="6">
        <v>204.91</v>
      </c>
      <c r="G145" s="6">
        <v>134.4</v>
      </c>
      <c r="H145" s="6">
        <v>227.02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>
        <v>76.09</v>
      </c>
      <c r="F146" s="6">
        <v>241.18</v>
      </c>
      <c r="G146" s="6">
        <v>157.96</v>
      </c>
      <c r="H146" s="6">
        <v>213.91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>
        <v>76.7</v>
      </c>
      <c r="F147" s="6">
        <v>255.67</v>
      </c>
      <c r="G147" s="6">
        <v>174.04</v>
      </c>
      <c r="H147" s="6">
        <v>201.86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30.06</v>
      </c>
      <c r="F148" s="8" t="s">
        <v>16</v>
      </c>
      <c r="G148" s="6">
        <v>214.18</v>
      </c>
      <c r="H148" s="7">
        <v>194.82</v>
      </c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1317.47</v>
      </c>
      <c r="F149" s="9">
        <f t="shared" si="6"/>
        <v>1499.1100000000001</v>
      </c>
      <c r="G149" s="9">
        <f t="shared" si="6"/>
        <v>5851.699999999998</v>
      </c>
      <c r="H149" s="9">
        <f t="shared" si="6"/>
        <v>6475.4699999999984</v>
      </c>
      <c r="I149" s="9">
        <f t="shared" si="6"/>
        <v>626.21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2613.2017450000003</v>
      </c>
      <c r="F150" s="10">
        <f t="shared" si="7"/>
        <v>2973.4846850000004</v>
      </c>
      <c r="G150" s="10">
        <f t="shared" si="7"/>
        <v>11606.846949999996</v>
      </c>
      <c r="H150" s="10">
        <f t="shared" si="7"/>
        <v>12844.094744999997</v>
      </c>
      <c r="I150" s="10">
        <f t="shared" si="7"/>
        <v>1242.0875350000001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94</v>
      </c>
      <c r="L151" s="9" t="s">
        <v>20</v>
      </c>
      <c r="M151" s="2"/>
    </row>
    <row r="152" spans="1:13" ht="16.5" thickBot="1">
      <c r="A152" s="12">
        <v>1973</v>
      </c>
      <c r="B152" s="12" t="s">
        <v>21</v>
      </c>
      <c r="C152" s="12"/>
      <c r="D152" s="13">
        <f>SUM(C149:L149)</f>
        <v>15769.959999999995</v>
      </c>
      <c r="E152" s="14" t="s">
        <v>17</v>
      </c>
      <c r="F152" s="14"/>
      <c r="G152" s="13">
        <f>D152*1.9835-1</f>
        <v>31278.715659999991</v>
      </c>
      <c r="H152" s="14" t="s">
        <v>22</v>
      </c>
      <c r="I152" s="12" t="s">
        <v>23</v>
      </c>
      <c r="J152" s="12"/>
      <c r="K152" s="15">
        <v>115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1974</v>
      </c>
      <c r="B156" s="5">
        <v>1</v>
      </c>
      <c r="C156" s="6"/>
      <c r="D156" s="6"/>
      <c r="E156" s="6"/>
      <c r="F156" s="6"/>
      <c r="G156" s="6">
        <v>247.54</v>
      </c>
      <c r="H156" s="6">
        <v>250.49</v>
      </c>
      <c r="I156" s="6">
        <v>24.8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250.39</v>
      </c>
      <c r="H157" s="6">
        <v>251.06</v>
      </c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253.38</v>
      </c>
      <c r="H158" s="6">
        <v>238.81</v>
      </c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252.22</v>
      </c>
      <c r="H159" s="6">
        <v>225.94</v>
      </c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249.89</v>
      </c>
      <c r="H160" s="6">
        <v>217.06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>
        <v>64.819999999999993</v>
      </c>
      <c r="F161" s="6"/>
      <c r="G161" s="6">
        <v>249.26</v>
      </c>
      <c r="H161" s="6">
        <v>211.59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>
        <v>80.12</v>
      </c>
      <c r="F162" s="6"/>
      <c r="G162" s="6">
        <v>249.39</v>
      </c>
      <c r="H162" s="6">
        <v>200.97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>
        <v>80.12</v>
      </c>
      <c r="F163" s="6"/>
      <c r="G163" s="6">
        <v>249.89</v>
      </c>
      <c r="H163" s="6">
        <v>188.97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>
        <v>80.12</v>
      </c>
      <c r="F164" s="6"/>
      <c r="G164" s="6">
        <v>250.53</v>
      </c>
      <c r="H164" s="6">
        <v>161.79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>
        <v>77.72</v>
      </c>
      <c r="F165" s="6"/>
      <c r="G165" s="6">
        <v>249.18</v>
      </c>
      <c r="H165" s="6">
        <v>136.5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>
        <v>71.39</v>
      </c>
      <c r="F166" s="6"/>
      <c r="G166" s="6">
        <v>248.73</v>
      </c>
      <c r="H166" s="6">
        <v>128.12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>
        <v>71.010000000000005</v>
      </c>
      <c r="F167" s="6"/>
      <c r="G167" s="6">
        <v>249.58</v>
      </c>
      <c r="H167" s="6">
        <v>133.71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>
        <v>67.61</v>
      </c>
      <c r="F168" s="6"/>
      <c r="G168" s="6">
        <v>250.82</v>
      </c>
      <c r="H168" s="6">
        <v>149.81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>
        <v>61.12</v>
      </c>
      <c r="F169" s="6"/>
      <c r="G169" s="6">
        <v>248.73</v>
      </c>
      <c r="H169" s="6">
        <v>131.13999999999999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>
        <v>61.12</v>
      </c>
      <c r="F170" s="6"/>
      <c r="G170" s="6">
        <v>248.91</v>
      </c>
      <c r="H170" s="6">
        <v>103.91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>
        <v>61.12</v>
      </c>
      <c r="F171" s="6"/>
      <c r="G171" s="6">
        <v>251.06</v>
      </c>
      <c r="H171" s="6">
        <v>94.06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>
        <v>61.12</v>
      </c>
      <c r="F172" s="6"/>
      <c r="G172" s="6">
        <v>251.06</v>
      </c>
      <c r="H172" s="6">
        <v>81.93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61.12</v>
      </c>
      <c r="F173" s="6">
        <v>23.33</v>
      </c>
      <c r="G173" s="6">
        <v>252.48</v>
      </c>
      <c r="H173" s="6">
        <v>81.93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61.12</v>
      </c>
      <c r="F174" s="6">
        <v>63.22</v>
      </c>
      <c r="G174" s="6">
        <v>252.22</v>
      </c>
      <c r="H174" s="6">
        <v>88.25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33.85</v>
      </c>
      <c r="F175" s="6">
        <v>107.54</v>
      </c>
      <c r="G175" s="6">
        <v>251.06</v>
      </c>
      <c r="H175" s="6">
        <v>108.32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148.86000000000001</v>
      </c>
      <c r="G176" s="6">
        <v>249.89</v>
      </c>
      <c r="H176" s="6">
        <v>140.56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164.28</v>
      </c>
      <c r="G177" s="6">
        <v>249.95</v>
      </c>
      <c r="H177" s="6">
        <v>147.61000000000001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164.28</v>
      </c>
      <c r="G178" s="6">
        <v>251.06</v>
      </c>
      <c r="H178" s="6">
        <v>137.38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173.75</v>
      </c>
      <c r="G179" s="6">
        <v>251.06</v>
      </c>
      <c r="H179" s="6">
        <v>134.01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191.94</v>
      </c>
      <c r="G180" s="6">
        <v>251.06</v>
      </c>
      <c r="H180" s="6">
        <v>128.79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213.26</v>
      </c>
      <c r="G181" s="6">
        <v>253.1</v>
      </c>
      <c r="H181" s="6">
        <v>123.49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228.24</v>
      </c>
      <c r="G182" s="6">
        <v>255.67</v>
      </c>
      <c r="H182" s="6">
        <v>115.96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242.64</v>
      </c>
      <c r="G183" s="6">
        <v>254.91</v>
      </c>
      <c r="H183" s="6">
        <v>106.82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247.6</v>
      </c>
      <c r="G184" s="6">
        <v>253.38</v>
      </c>
      <c r="H184" s="6">
        <v>100.42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246.37</v>
      </c>
      <c r="G185" s="6">
        <v>253.38</v>
      </c>
      <c r="H185" s="6">
        <v>92.19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251.05</v>
      </c>
      <c r="H186" s="7">
        <v>77.739999999999995</v>
      </c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993.48</v>
      </c>
      <c r="F187" s="9">
        <f t="shared" si="8"/>
        <v>2215.31</v>
      </c>
      <c r="G187" s="9">
        <f t="shared" si="8"/>
        <v>7780.8300000000027</v>
      </c>
      <c r="H187" s="9">
        <f t="shared" si="8"/>
        <v>4489.3299999999981</v>
      </c>
      <c r="I187" s="9">
        <f t="shared" si="8"/>
        <v>24.8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1970.5675800000001</v>
      </c>
      <c r="F188" s="10">
        <f t="shared" si="9"/>
        <v>4394.0673850000003</v>
      </c>
      <c r="G188" s="10">
        <f t="shared" si="9"/>
        <v>15433.276305000005</v>
      </c>
      <c r="H188" s="10">
        <f t="shared" si="9"/>
        <v>8904.5860549999961</v>
      </c>
      <c r="I188" s="10">
        <f t="shared" si="9"/>
        <v>49.190800000000003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91</v>
      </c>
      <c r="L189" s="9" t="s">
        <v>20</v>
      </c>
      <c r="M189" s="2"/>
    </row>
    <row r="190" spans="1:13" ht="16.5" thickBot="1">
      <c r="A190" s="12">
        <v>1974</v>
      </c>
      <c r="B190" s="12" t="s">
        <v>21</v>
      </c>
      <c r="C190" s="12"/>
      <c r="D190" s="13">
        <f>SUM(C187:L187)</f>
        <v>15503.75</v>
      </c>
      <c r="E190" s="14" t="s">
        <v>17</v>
      </c>
      <c r="F190" s="14"/>
      <c r="G190" s="13">
        <f>D190*1.9835-2</f>
        <v>30749.688125000001</v>
      </c>
      <c r="H190" s="14" t="s">
        <v>22</v>
      </c>
      <c r="I190" s="12" t="s">
        <v>23</v>
      </c>
      <c r="J190" s="12"/>
      <c r="K190" s="15">
        <v>119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1975</v>
      </c>
      <c r="B194" s="5">
        <v>1</v>
      </c>
      <c r="C194" s="6"/>
      <c r="D194" s="6"/>
      <c r="E194" s="6"/>
      <c r="F194" s="6"/>
      <c r="G194" s="6">
        <v>140.84</v>
      </c>
      <c r="H194" s="6">
        <v>241.66</v>
      </c>
      <c r="I194" s="6">
        <v>131.71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164.12</v>
      </c>
      <c r="H195" s="6">
        <v>206.03</v>
      </c>
      <c r="I195" s="6">
        <v>116.48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177.22</v>
      </c>
      <c r="H196" s="6">
        <v>180.78</v>
      </c>
      <c r="I196" s="6">
        <v>96.11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203.63</v>
      </c>
      <c r="H197" s="6">
        <v>180.78</v>
      </c>
      <c r="I197" s="6">
        <v>75.680000000000007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229.08</v>
      </c>
      <c r="H198" s="6">
        <v>190.53</v>
      </c>
      <c r="I198" s="6">
        <v>63.07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236.7</v>
      </c>
      <c r="H199" s="6">
        <v>209.07</v>
      </c>
      <c r="I199" s="6">
        <v>32.96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240.57</v>
      </c>
      <c r="H200" s="6">
        <v>220.86</v>
      </c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242.38</v>
      </c>
      <c r="H201" s="6">
        <v>227.25</v>
      </c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243.74</v>
      </c>
      <c r="H202" s="6">
        <v>239.47</v>
      </c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247.33</v>
      </c>
      <c r="H203" s="6">
        <v>251.06</v>
      </c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>
        <v>71.84</v>
      </c>
      <c r="G204" s="6">
        <v>247.55</v>
      </c>
      <c r="H204" s="6">
        <v>251.45</v>
      </c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>
        <v>83.64</v>
      </c>
      <c r="G205" s="6">
        <v>246.37</v>
      </c>
      <c r="H205" s="6">
        <v>251.06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>
        <v>70.430000000000007</v>
      </c>
      <c r="G206" s="6">
        <v>245.82</v>
      </c>
      <c r="H206" s="6">
        <v>248.87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>
        <v>70.430000000000007</v>
      </c>
      <c r="G207" s="6">
        <v>243.99</v>
      </c>
      <c r="H207" s="6">
        <v>195.7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>
        <v>70.430000000000007</v>
      </c>
      <c r="G208" s="6">
        <v>243.99</v>
      </c>
      <c r="H208" s="6">
        <v>140.16999999999999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>
        <v>70.430000000000007</v>
      </c>
      <c r="G209" s="6">
        <v>246.53</v>
      </c>
      <c r="H209" s="6">
        <v>128.12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>
        <v>70.430000000000007</v>
      </c>
      <c r="G210" s="6">
        <v>250.72</v>
      </c>
      <c r="H210" s="6">
        <v>128.12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>
        <v>70.5</v>
      </c>
      <c r="G211" s="6">
        <v>248.38</v>
      </c>
      <c r="H211" s="6">
        <v>128.12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>
        <v>70.430000000000007</v>
      </c>
      <c r="G212" s="6">
        <v>246.37</v>
      </c>
      <c r="H212" s="6">
        <v>128.12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>
        <v>64.69</v>
      </c>
      <c r="G213" s="6">
        <v>245.18</v>
      </c>
      <c r="H213" s="6">
        <v>138.69999999999999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61.59</v>
      </c>
      <c r="G214" s="6">
        <v>232.09</v>
      </c>
      <c r="H214" s="6">
        <v>178.42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61.59</v>
      </c>
      <c r="G215" s="6">
        <v>198.05</v>
      </c>
      <c r="H215" s="6">
        <v>219.41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62.75</v>
      </c>
      <c r="G216" s="6">
        <v>162.78</v>
      </c>
      <c r="H216" s="6">
        <v>230.19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63.92</v>
      </c>
      <c r="G217" s="6">
        <v>153.74</v>
      </c>
      <c r="H217" s="6">
        <v>241.08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63.92</v>
      </c>
      <c r="G218" s="6">
        <v>153.74</v>
      </c>
      <c r="H218" s="6">
        <v>239.51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63.92</v>
      </c>
      <c r="G219" s="6">
        <v>153.74</v>
      </c>
      <c r="H219" s="6">
        <v>241.58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63.92</v>
      </c>
      <c r="G220" s="6">
        <v>182.79</v>
      </c>
      <c r="H220" s="6">
        <v>232.13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93.33</v>
      </c>
      <c r="G221" s="6">
        <v>216.55</v>
      </c>
      <c r="H221" s="6">
        <v>209.9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116.16</v>
      </c>
      <c r="G222" s="6">
        <v>244.15</v>
      </c>
      <c r="H222" s="6">
        <v>181.63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106.88</v>
      </c>
      <c r="G223" s="6">
        <v>249.89</v>
      </c>
      <c r="H223" s="6">
        <v>157.94999999999999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248.73</v>
      </c>
      <c r="H224" s="7">
        <v>138.9</v>
      </c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1471.2300000000005</v>
      </c>
      <c r="G225" s="9">
        <f t="shared" si="10"/>
        <v>6786.7599999999993</v>
      </c>
      <c r="H225" s="9">
        <f t="shared" si="10"/>
        <v>6156.6199999999981</v>
      </c>
      <c r="I225" s="9">
        <f t="shared" si="10"/>
        <v>516.01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2918.184705000001</v>
      </c>
      <c r="G226" s="10">
        <f t="shared" si="11"/>
        <v>13461.53846</v>
      </c>
      <c r="H226" s="10">
        <f t="shared" si="11"/>
        <v>12211.655769999996</v>
      </c>
      <c r="I226" s="10">
        <f t="shared" si="11"/>
        <v>1023.505835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88</v>
      </c>
      <c r="L227" s="9" t="s">
        <v>20</v>
      </c>
      <c r="M227" s="2"/>
    </row>
    <row r="228" spans="1:13" ht="16.5" thickBot="1">
      <c r="A228" s="12">
        <v>1975</v>
      </c>
      <c r="B228" s="12" t="s">
        <v>21</v>
      </c>
      <c r="C228" s="12"/>
      <c r="D228" s="13">
        <f>SUM(C225:L225)</f>
        <v>14930.619999999997</v>
      </c>
      <c r="E228" s="14" t="s">
        <v>17</v>
      </c>
      <c r="F228" s="14"/>
      <c r="G228" s="13">
        <f>D228*1.9835-2</f>
        <v>29612.884769999993</v>
      </c>
      <c r="H228" s="14" t="s">
        <v>22</v>
      </c>
      <c r="I228" s="12" t="s">
        <v>23</v>
      </c>
      <c r="J228" s="12"/>
      <c r="K228" s="15">
        <v>88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1976</v>
      </c>
      <c r="B232" s="5">
        <v>1</v>
      </c>
      <c r="C232" s="6"/>
      <c r="D232" s="6"/>
      <c r="E232" s="6"/>
      <c r="F232" s="6"/>
      <c r="G232" s="6">
        <v>208.66</v>
      </c>
      <c r="H232" s="6">
        <v>251.06</v>
      </c>
      <c r="I232" s="6">
        <v>147.16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232.99</v>
      </c>
      <c r="H233" s="6">
        <v>251.06</v>
      </c>
      <c r="I233" s="6">
        <v>132.41999999999999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239.08</v>
      </c>
      <c r="H234" s="6">
        <v>250.82</v>
      </c>
      <c r="I234" s="6">
        <v>110.49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247.47</v>
      </c>
      <c r="H235" s="6">
        <v>251.01</v>
      </c>
      <c r="I235" s="6">
        <v>99.87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251.06</v>
      </c>
      <c r="H236" s="6">
        <v>241.7</v>
      </c>
      <c r="I236" s="6">
        <v>96.15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251.06</v>
      </c>
      <c r="H237" s="6">
        <v>218.04</v>
      </c>
      <c r="I237" s="6">
        <v>95.04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251.06</v>
      </c>
      <c r="H238" s="6">
        <v>209.21</v>
      </c>
      <c r="I238" s="6">
        <v>87.46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250.08</v>
      </c>
      <c r="H239" s="6">
        <v>207.82</v>
      </c>
      <c r="I239" s="6">
        <v>39.049999999999997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247.04</v>
      </c>
      <c r="H240" s="6">
        <v>207.82</v>
      </c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249.11</v>
      </c>
      <c r="H241" s="6">
        <v>199.28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250.45</v>
      </c>
      <c r="H242" s="6">
        <v>193.27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248.73</v>
      </c>
      <c r="H243" s="6">
        <v>193.27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>
        <v>250.29</v>
      </c>
      <c r="H244" s="6">
        <v>192.51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>
        <v>60.37</v>
      </c>
      <c r="G245" s="6">
        <v>251.06</v>
      </c>
      <c r="H245" s="6">
        <v>190.22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>
        <v>94.15</v>
      </c>
      <c r="G246" s="6">
        <v>251.06</v>
      </c>
      <c r="H246" s="6">
        <v>190.22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109.89</v>
      </c>
      <c r="G247" s="6">
        <v>250.47</v>
      </c>
      <c r="H247" s="6">
        <v>196.48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127.88</v>
      </c>
      <c r="G248" s="6">
        <v>248.73</v>
      </c>
      <c r="H248" s="6">
        <v>229.29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133.12</v>
      </c>
      <c r="G249" s="6">
        <v>248.12</v>
      </c>
      <c r="H249" s="6">
        <v>241.73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132.87</v>
      </c>
      <c r="G250" s="6">
        <v>249.28</v>
      </c>
      <c r="H250" s="6">
        <v>248.11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140.61000000000001</v>
      </c>
      <c r="G251" s="6">
        <v>252.22</v>
      </c>
      <c r="H251" s="6">
        <v>251.45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166.77</v>
      </c>
      <c r="G252" s="6">
        <v>251.06</v>
      </c>
      <c r="H252" s="6">
        <v>250.67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209.08</v>
      </c>
      <c r="G253" s="6">
        <v>226.53</v>
      </c>
      <c r="H253" s="6">
        <v>247.52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232.97</v>
      </c>
      <c r="G254" s="6">
        <v>192.64</v>
      </c>
      <c r="H254" s="6">
        <v>248.49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179.79</v>
      </c>
      <c r="G255" s="6">
        <v>180.78</v>
      </c>
      <c r="H255" s="6">
        <v>251.06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130.78</v>
      </c>
      <c r="G256" s="6">
        <v>180.78</v>
      </c>
      <c r="H256" s="6">
        <v>250.3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130.19</v>
      </c>
      <c r="G257" s="6">
        <v>193.34</v>
      </c>
      <c r="H257" s="6">
        <v>249.41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130.19</v>
      </c>
      <c r="G258" s="6">
        <v>210.77</v>
      </c>
      <c r="H258" s="6">
        <v>241.21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130.19</v>
      </c>
      <c r="G259" s="6">
        <v>233.78</v>
      </c>
      <c r="H259" s="6">
        <v>217.23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130.19</v>
      </c>
      <c r="G260" s="6">
        <v>246.99</v>
      </c>
      <c r="H260" s="6">
        <v>204.99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159.01</v>
      </c>
      <c r="G261" s="6">
        <v>246.37</v>
      </c>
      <c r="H261" s="6">
        <v>191.59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249.38</v>
      </c>
      <c r="H262" s="7">
        <v>164.07</v>
      </c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2398.0500000000002</v>
      </c>
      <c r="G263" s="9">
        <f t="shared" si="12"/>
        <v>7340.44</v>
      </c>
      <c r="H263" s="9">
        <f t="shared" si="12"/>
        <v>6930.9099999999989</v>
      </c>
      <c r="I263" s="9">
        <f t="shared" si="12"/>
        <v>807.64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4756.5321750000003</v>
      </c>
      <c r="G264" s="10">
        <f t="shared" si="13"/>
        <v>14559.76274</v>
      </c>
      <c r="H264" s="10">
        <f t="shared" si="13"/>
        <v>13747.459984999998</v>
      </c>
      <c r="I264" s="10">
        <f t="shared" si="13"/>
        <v>1601.9539400000001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87</v>
      </c>
      <c r="L265" s="9" t="s">
        <v>20</v>
      </c>
      <c r="M265" s="2"/>
    </row>
    <row r="266" spans="1:13" ht="16.5" thickBot="1">
      <c r="A266" s="12">
        <v>1976</v>
      </c>
      <c r="B266" s="12" t="s">
        <v>21</v>
      </c>
      <c r="C266" s="12"/>
      <c r="D266" s="13">
        <f>SUM(C263:L263)</f>
        <v>17477.039999999997</v>
      </c>
      <c r="E266" s="14" t="s">
        <v>17</v>
      </c>
      <c r="F266" s="14"/>
      <c r="G266" s="13">
        <f>D266*1.9835-1</f>
        <v>34664.708839999992</v>
      </c>
      <c r="H266" s="14" t="s">
        <v>22</v>
      </c>
      <c r="I266" s="12" t="s">
        <v>23</v>
      </c>
      <c r="J266" s="12"/>
      <c r="K266" s="15">
        <v>87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1977</v>
      </c>
      <c r="B270" s="5">
        <v>1</v>
      </c>
      <c r="C270" s="6"/>
      <c r="D270" s="6"/>
      <c r="E270" s="6"/>
      <c r="F270" s="6"/>
      <c r="G270" s="6">
        <v>214.1</v>
      </c>
      <c r="H270" s="6">
        <v>198.65</v>
      </c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222.63</v>
      </c>
      <c r="H271" s="6">
        <v>221.42</v>
      </c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>
        <v>224.04</v>
      </c>
      <c r="H272" s="6">
        <v>219.76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>
        <v>231.93</v>
      </c>
      <c r="H273" s="6">
        <v>168.13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244.55</v>
      </c>
      <c r="H274" s="6">
        <v>111.03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248.12</v>
      </c>
      <c r="H275" s="6">
        <v>93.26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247.76</v>
      </c>
      <c r="H276" s="6">
        <v>88.76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250.46</v>
      </c>
      <c r="H277" s="6">
        <v>42.84</v>
      </c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>
        <v>251.06</v>
      </c>
      <c r="H278" s="6"/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>
        <v>250.99</v>
      </c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>
        <v>248.73</v>
      </c>
      <c r="H280" s="6"/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>
        <v>249.71</v>
      </c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>
        <v>251.06</v>
      </c>
      <c r="H282" s="6">
        <v>29.1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>
        <v>251.32</v>
      </c>
      <c r="H283" s="6">
        <v>78.39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>
        <v>234.24</v>
      </c>
      <c r="H284" s="6">
        <v>78.39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64.27</v>
      </c>
      <c r="G285" s="6">
        <v>200.17</v>
      </c>
      <c r="H285" s="6">
        <v>73.16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97.6</v>
      </c>
      <c r="G286" s="6">
        <v>181.12</v>
      </c>
      <c r="H286" s="6">
        <v>68.760000000000005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97.38</v>
      </c>
      <c r="G287" s="6">
        <v>191.46</v>
      </c>
      <c r="H287" s="6">
        <v>68.760000000000005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98.07</v>
      </c>
      <c r="G288" s="6">
        <v>224.74</v>
      </c>
      <c r="H288" s="6">
        <v>68.760000000000005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110.92</v>
      </c>
      <c r="G289" s="6">
        <v>249.65</v>
      </c>
      <c r="H289" s="6">
        <v>78.98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118.35</v>
      </c>
      <c r="G290" s="6">
        <v>251.06</v>
      </c>
      <c r="H290" s="6">
        <v>84.21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118.38</v>
      </c>
      <c r="G291" s="6">
        <v>251.06</v>
      </c>
      <c r="H291" s="6">
        <v>77.44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124.14</v>
      </c>
      <c r="G292" s="6">
        <v>249.59</v>
      </c>
      <c r="H292" s="6">
        <v>73.73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136.78</v>
      </c>
      <c r="G293" s="6">
        <v>247.5</v>
      </c>
      <c r="H293" s="6">
        <v>73.73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133.15</v>
      </c>
      <c r="G294" s="6">
        <v>226.16</v>
      </c>
      <c r="H294" s="6">
        <v>73.73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>
        <v>133.15</v>
      </c>
      <c r="G295" s="6">
        <v>187.26</v>
      </c>
      <c r="H295" s="6">
        <v>26.7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144.91</v>
      </c>
      <c r="G296" s="6">
        <v>170.83</v>
      </c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167.26</v>
      </c>
      <c r="G297" s="6">
        <v>159.63999999999999</v>
      </c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175.67</v>
      </c>
      <c r="G298" s="6">
        <v>150.91</v>
      </c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190.43</v>
      </c>
      <c r="G299" s="6">
        <v>169.71</v>
      </c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180.78</v>
      </c>
      <c r="H300" s="7"/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1910.4600000000003</v>
      </c>
      <c r="G301" s="9">
        <f t="shared" si="14"/>
        <v>6912.3400000000011</v>
      </c>
      <c r="H301" s="9">
        <f t="shared" si="14"/>
        <v>2097.69</v>
      </c>
      <c r="I301" s="9">
        <f t="shared" si="14"/>
        <v>0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3789.3974100000005</v>
      </c>
      <c r="G302" s="10">
        <f t="shared" si="15"/>
        <v>13710.626390000003</v>
      </c>
      <c r="H302" s="10">
        <f t="shared" si="15"/>
        <v>4160.7681149999999</v>
      </c>
      <c r="I302" s="10">
        <f t="shared" si="15"/>
        <v>0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68</v>
      </c>
      <c r="L303" s="9" t="s">
        <v>20</v>
      </c>
      <c r="M303" s="2"/>
    </row>
    <row r="304" spans="1:13" ht="16.5" thickBot="1">
      <c r="A304" s="12">
        <v>1977</v>
      </c>
      <c r="B304" s="12" t="s">
        <v>21</v>
      </c>
      <c r="C304" s="12"/>
      <c r="D304" s="13">
        <f>SUM(C301:L301)</f>
        <v>10920.490000000002</v>
      </c>
      <c r="E304" s="14" t="s">
        <v>17</v>
      </c>
      <c r="F304" s="14"/>
      <c r="G304" s="13">
        <f>D304*1.9835-1</f>
        <v>21659.791915000005</v>
      </c>
      <c r="H304" s="14" t="s">
        <v>22</v>
      </c>
      <c r="I304" s="12" t="s">
        <v>23</v>
      </c>
      <c r="J304" s="12"/>
      <c r="K304" s="15">
        <v>72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1978</v>
      </c>
      <c r="B308" s="5">
        <v>1</v>
      </c>
      <c r="C308" s="6"/>
      <c r="D308" s="6"/>
      <c r="E308" s="6"/>
      <c r="F308" s="6"/>
      <c r="G308" s="6">
        <v>251.35</v>
      </c>
      <c r="H308" s="6">
        <v>234.61</v>
      </c>
      <c r="I308" s="6">
        <v>164.75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257.94</v>
      </c>
      <c r="H309" s="6">
        <v>107.64</v>
      </c>
      <c r="I309" s="6">
        <v>141.52000000000001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261</v>
      </c>
      <c r="H310" s="6"/>
      <c r="I310" s="6">
        <v>130.11000000000001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264.64</v>
      </c>
      <c r="H311" s="6"/>
      <c r="I311" s="6">
        <v>124.03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264.27999999999997</v>
      </c>
      <c r="H312" s="6"/>
      <c r="I312" s="6">
        <v>114.13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246.93</v>
      </c>
      <c r="H313" s="6"/>
      <c r="I313" s="6">
        <v>103.3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224.04</v>
      </c>
      <c r="H314" s="6">
        <v>78.77</v>
      </c>
      <c r="I314" s="6">
        <v>98.13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216.27</v>
      </c>
      <c r="H315" s="6">
        <v>122.98</v>
      </c>
      <c r="I315" s="6">
        <v>94.18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204.99</v>
      </c>
      <c r="H316" s="6">
        <v>105.79</v>
      </c>
      <c r="I316" s="6">
        <v>60.91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214.08</v>
      </c>
      <c r="H317" s="6">
        <v>100.35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226.63</v>
      </c>
      <c r="H318" s="6">
        <v>93.56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>
        <v>234.52</v>
      </c>
      <c r="H319" s="6">
        <v>105.74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>
        <v>226.7</v>
      </c>
      <c r="H320" s="6">
        <v>118.35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>
        <v>209.21</v>
      </c>
      <c r="H321" s="6">
        <v>134.11000000000001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/>
      <c r="G322" s="6">
        <v>207.82</v>
      </c>
      <c r="H322" s="6">
        <v>135.36000000000001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/>
      <c r="G323" s="6">
        <v>206.4</v>
      </c>
      <c r="H323" s="6">
        <v>117.93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/>
      <c r="G324" s="6">
        <v>212.28</v>
      </c>
      <c r="H324" s="6">
        <v>120.13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/>
      <c r="G325" s="6">
        <v>210.42</v>
      </c>
      <c r="H325" s="6">
        <v>120.79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67.33</v>
      </c>
      <c r="G326" s="6">
        <v>202.12</v>
      </c>
      <c r="H326" s="6">
        <v>120.79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105.4</v>
      </c>
      <c r="G327" s="6">
        <v>202.12</v>
      </c>
      <c r="H327" s="6">
        <v>120.79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105.4</v>
      </c>
      <c r="G328" s="6">
        <v>198.93</v>
      </c>
      <c r="H328" s="6">
        <v>129.62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120.42</v>
      </c>
      <c r="G329" s="6">
        <v>177.06</v>
      </c>
      <c r="H329" s="6">
        <v>163.43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133.35</v>
      </c>
      <c r="G330" s="6">
        <v>154.88</v>
      </c>
      <c r="H330" s="6">
        <v>199.79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158.22</v>
      </c>
      <c r="G331" s="6">
        <v>144.94999999999999</v>
      </c>
      <c r="H331" s="6">
        <v>237.81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164.29</v>
      </c>
      <c r="G332" s="6">
        <v>143.66999999999999</v>
      </c>
      <c r="H332" s="6">
        <v>258.04000000000002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191.25</v>
      </c>
      <c r="G333" s="6">
        <v>144.94999999999999</v>
      </c>
      <c r="H333" s="6">
        <v>262.14999999999998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208.55</v>
      </c>
      <c r="G334" s="6">
        <v>155.31</v>
      </c>
      <c r="H334" s="6">
        <v>259.07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208.55</v>
      </c>
      <c r="G335" s="6">
        <v>191.88</v>
      </c>
      <c r="H335" s="6">
        <v>245.26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211.28</v>
      </c>
      <c r="G336" s="6">
        <v>233.31</v>
      </c>
      <c r="H336" s="6">
        <v>214.94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226.67</v>
      </c>
      <c r="G337" s="6">
        <v>251.06</v>
      </c>
      <c r="H337" s="6">
        <v>183.87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251.06</v>
      </c>
      <c r="H338" s="7">
        <v>177.06</v>
      </c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1900.7099999999998</v>
      </c>
      <c r="G339" s="9">
        <f t="shared" si="16"/>
        <v>6590.800000000002</v>
      </c>
      <c r="H339" s="9">
        <f t="shared" si="16"/>
        <v>4268.7299999999996</v>
      </c>
      <c r="I339" s="9">
        <f t="shared" si="16"/>
        <v>1031.06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3770.0582849999996</v>
      </c>
      <c r="G340" s="10">
        <f t="shared" si="17"/>
        <v>13072.851800000004</v>
      </c>
      <c r="H340" s="10">
        <f t="shared" si="17"/>
        <v>8467.0259549999992</v>
      </c>
      <c r="I340" s="10">
        <f t="shared" si="17"/>
        <v>2045.10751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79</v>
      </c>
      <c r="L341" s="9" t="s">
        <v>20</v>
      </c>
      <c r="M341" s="2"/>
    </row>
    <row r="342" spans="1:13" ht="16.5" thickBot="1">
      <c r="A342" s="12">
        <f>A308</f>
        <v>1978</v>
      </c>
      <c r="B342" s="12" t="s">
        <v>21</v>
      </c>
      <c r="C342" s="12"/>
      <c r="D342" s="13">
        <f>SUM(C339:L339)</f>
        <v>13791.300000000001</v>
      </c>
      <c r="E342" s="14" t="s">
        <v>17</v>
      </c>
      <c r="F342" s="14"/>
      <c r="G342" s="13">
        <f>D342*1.9835</f>
        <v>27355.043550000002</v>
      </c>
      <c r="H342" s="14" t="s">
        <v>22</v>
      </c>
      <c r="I342" s="12" t="s">
        <v>23</v>
      </c>
      <c r="J342" s="12"/>
      <c r="K342" s="15">
        <v>83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1979</v>
      </c>
      <c r="B346" s="5">
        <v>1</v>
      </c>
      <c r="C346" s="6"/>
      <c r="D346" s="6"/>
      <c r="E346" s="6"/>
      <c r="F346" s="6"/>
      <c r="G346" s="6"/>
      <c r="H346" s="6">
        <v>248.39</v>
      </c>
      <c r="I346" s="6"/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/>
      <c r="H347" s="6">
        <v>244.36</v>
      </c>
      <c r="I347" s="6"/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/>
      <c r="H348" s="6">
        <v>242.55</v>
      </c>
      <c r="I348" s="6"/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/>
      <c r="H349" s="6">
        <v>245.45</v>
      </c>
      <c r="I349" s="6"/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57.76</v>
      </c>
      <c r="H350" s="6">
        <v>244.79</v>
      </c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86.04</v>
      </c>
      <c r="H351" s="6">
        <v>241.23</v>
      </c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86.04</v>
      </c>
      <c r="H352" s="6">
        <v>233.6</v>
      </c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>
        <v>86.04</v>
      </c>
      <c r="H353" s="6">
        <v>233.6</v>
      </c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86.04</v>
      </c>
      <c r="H354" s="6">
        <v>237.03</v>
      </c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>
        <v>86.04</v>
      </c>
      <c r="H355" s="6">
        <v>239.03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>
        <v>86.04</v>
      </c>
      <c r="H356" s="6">
        <v>238.25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99.87</v>
      </c>
      <c r="H357" s="6">
        <v>238.29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141.63</v>
      </c>
      <c r="H358" s="6">
        <v>231.6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/>
      <c r="G359" s="6">
        <v>166.72</v>
      </c>
      <c r="H359" s="6">
        <v>205.01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/>
      <c r="G360" s="6">
        <v>179.55</v>
      </c>
      <c r="H360" s="6">
        <v>179.32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/>
      <c r="G361" s="6">
        <v>169.37</v>
      </c>
      <c r="H361" s="6">
        <v>154.75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/>
      <c r="G362" s="6">
        <v>106.47</v>
      </c>
      <c r="H362" s="6">
        <v>155.57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/>
      <c r="G363" s="6">
        <v>15.57</v>
      </c>
      <c r="H363" s="6">
        <v>162.76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/>
      <c r="G364" s="6"/>
      <c r="H364" s="6">
        <v>154.88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/>
      <c r="G365" s="6">
        <v>26.69</v>
      </c>
      <c r="H365" s="6">
        <v>154.88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/>
      <c r="G366" s="6">
        <v>80.489999999999995</v>
      </c>
      <c r="H366" s="6">
        <v>154.88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/>
      <c r="G367" s="6">
        <v>80.489999999999995</v>
      </c>
      <c r="H367" s="6">
        <v>164.67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/>
      <c r="G368" s="6">
        <v>89.42</v>
      </c>
      <c r="H368" s="6">
        <v>170.74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/>
      <c r="G369" s="6">
        <v>119.95</v>
      </c>
      <c r="H369" s="6">
        <v>169.72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/>
      <c r="G370" s="6">
        <v>159.22</v>
      </c>
      <c r="H370" s="6">
        <v>168.69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/>
      <c r="G371" s="6">
        <v>193.7</v>
      </c>
      <c r="H371" s="6">
        <v>125.48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/>
      <c r="G372" s="6">
        <v>215.98</v>
      </c>
      <c r="H372" s="6">
        <v>56.39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/>
      <c r="G373" s="6">
        <v>233.96</v>
      </c>
      <c r="H373" s="6">
        <v>10.119999999999999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/>
      <c r="G374" s="6">
        <v>234.08</v>
      </c>
      <c r="H374" s="6"/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/>
      <c r="G375" s="6">
        <v>235.67</v>
      </c>
      <c r="H375" s="6"/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244.2</v>
      </c>
      <c r="H376" s="7"/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0</v>
      </c>
      <c r="G377" s="9">
        <f t="shared" si="18"/>
        <v>3367.03</v>
      </c>
      <c r="H377" s="9">
        <f t="shared" si="18"/>
        <v>5306.0300000000007</v>
      </c>
      <c r="I377" s="9">
        <f t="shared" si="18"/>
        <v>0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0</v>
      </c>
      <c r="G378" s="10">
        <f t="shared" si="19"/>
        <v>6678.5040050000007</v>
      </c>
      <c r="H378" s="10">
        <f t="shared" si="19"/>
        <v>10524.510505000002</v>
      </c>
      <c r="I378" s="10">
        <f t="shared" si="19"/>
        <v>0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54</v>
      </c>
      <c r="L379" s="9" t="s">
        <v>20</v>
      </c>
      <c r="M379" s="2"/>
    </row>
    <row r="380" spans="1:13" ht="16.5" thickBot="1">
      <c r="A380" s="12">
        <f>A346</f>
        <v>1979</v>
      </c>
      <c r="B380" s="12" t="s">
        <v>21</v>
      </c>
      <c r="C380" s="12"/>
      <c r="D380" s="13">
        <f>SUM(C377:L377)</f>
        <v>8673.0600000000013</v>
      </c>
      <c r="E380" s="14" t="s">
        <v>17</v>
      </c>
      <c r="F380" s="14"/>
      <c r="G380" s="13">
        <f>D380*1.9835-1</f>
        <v>17202.014510000005</v>
      </c>
      <c r="H380" s="14" t="s">
        <v>22</v>
      </c>
      <c r="I380" s="12" t="s">
        <v>23</v>
      </c>
      <c r="J380" s="12"/>
      <c r="K380" s="15">
        <v>55</v>
      </c>
      <c r="L380" s="12" t="s">
        <v>20</v>
      </c>
      <c r="M380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11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28</v>
      </c>
      <c r="B1" s="2"/>
      <c r="C1" s="2"/>
      <c r="D1" s="2"/>
      <c r="E1" s="2"/>
      <c r="F1" s="2"/>
      <c r="G1" s="1"/>
      <c r="H1" s="1"/>
      <c r="I1" s="2" t="s">
        <v>27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1980</v>
      </c>
      <c r="B4" s="5">
        <v>1</v>
      </c>
      <c r="C4" s="6"/>
      <c r="D4" s="6"/>
      <c r="E4" s="6"/>
      <c r="F4" s="6"/>
      <c r="G4" s="6">
        <v>238.81</v>
      </c>
      <c r="H4" s="6">
        <v>249.98</v>
      </c>
      <c r="I4" s="6">
        <v>120.17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242.15</v>
      </c>
      <c r="H5" s="6">
        <v>247.67</v>
      </c>
      <c r="I5" s="6">
        <v>50.8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250.43</v>
      </c>
      <c r="H6" s="6">
        <v>246.92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251</v>
      </c>
      <c r="H7" s="6">
        <v>247.49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252.92</v>
      </c>
      <c r="H8" s="6">
        <v>250.93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253.9</v>
      </c>
      <c r="H9" s="6">
        <v>250.93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253.9</v>
      </c>
      <c r="H10" s="6">
        <v>250.46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253.2</v>
      </c>
      <c r="H11" s="6">
        <v>248.93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252.92</v>
      </c>
      <c r="H12" s="6">
        <v>248.68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252.92</v>
      </c>
      <c r="H13" s="6">
        <v>245.48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252.01</v>
      </c>
      <c r="H14" s="6">
        <v>245.42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250.93</v>
      </c>
      <c r="H15" s="6">
        <v>244.08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250.93</v>
      </c>
      <c r="H16" s="6">
        <v>237.31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250.43</v>
      </c>
      <c r="H17" s="6">
        <v>230.16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249.93</v>
      </c>
      <c r="H18" s="6">
        <v>188.31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253.57</v>
      </c>
      <c r="H19" s="6">
        <v>149.19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252.92</v>
      </c>
      <c r="H20" s="6">
        <v>149.72999999999999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252.92</v>
      </c>
      <c r="H21" s="6">
        <v>144.86000000000001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252.92</v>
      </c>
      <c r="H22" s="6">
        <v>140.75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251.93</v>
      </c>
      <c r="H23" s="6">
        <v>140.75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249.56</v>
      </c>
      <c r="H24" s="6">
        <v>140.36000000000001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251.52</v>
      </c>
      <c r="H25" s="6">
        <v>151.33000000000001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254.89</v>
      </c>
      <c r="H26" s="6">
        <v>158.19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253.98</v>
      </c>
      <c r="H27" s="6">
        <v>158.19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50.22</v>
      </c>
      <c r="G28" s="6">
        <v>251.93</v>
      </c>
      <c r="H28" s="6">
        <v>177.71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100.72</v>
      </c>
      <c r="G29" s="6">
        <v>250.93</v>
      </c>
      <c r="H29" s="6">
        <v>193.26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137.08000000000001</v>
      </c>
      <c r="G30" s="6">
        <v>250.73</v>
      </c>
      <c r="H30" s="6">
        <v>193.6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173.76</v>
      </c>
      <c r="G31" s="6">
        <v>248.93</v>
      </c>
      <c r="H31" s="6">
        <v>187.68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186.29</v>
      </c>
      <c r="G32" s="6">
        <v>248.93</v>
      </c>
      <c r="H32" s="6">
        <v>170.57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209.39</v>
      </c>
      <c r="G33" s="6">
        <v>248.93</v>
      </c>
      <c r="H33" s="6">
        <v>149.30000000000001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249.44</v>
      </c>
      <c r="H34" s="7">
        <v>141.93</v>
      </c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857.45999999999992</v>
      </c>
      <c r="G35" s="9">
        <f t="shared" si="0"/>
        <v>7780.4100000000017</v>
      </c>
      <c r="H35" s="9">
        <f t="shared" si="0"/>
        <v>6180.1500000000005</v>
      </c>
      <c r="I35" s="9">
        <f t="shared" si="0"/>
        <v>170.97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1700.7719099999999</v>
      </c>
      <c r="G36" s="10">
        <f t="shared" si="1"/>
        <v>15432.443235000004</v>
      </c>
      <c r="H36" s="10">
        <f t="shared" si="1"/>
        <v>12258.327525000001</v>
      </c>
      <c r="I36" s="10">
        <f t="shared" si="1"/>
        <v>339.11899499999998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70</v>
      </c>
      <c r="L37" s="9" t="s">
        <v>20</v>
      </c>
      <c r="M37" s="2"/>
    </row>
    <row r="38" spans="1:13" ht="16.5" thickBot="1">
      <c r="A38" s="12">
        <v>1980</v>
      </c>
      <c r="B38" s="12" t="s">
        <v>21</v>
      </c>
      <c r="C38" s="12"/>
      <c r="D38" s="13">
        <f>SUM(C35:L35)</f>
        <v>14988.99</v>
      </c>
      <c r="E38" s="14" t="s">
        <v>17</v>
      </c>
      <c r="F38" s="14"/>
      <c r="G38" s="13">
        <f>D38*1.9835-1</f>
        <v>29729.661665</v>
      </c>
      <c r="H38" s="14" t="s">
        <v>22</v>
      </c>
      <c r="I38" s="12" t="s">
        <v>23</v>
      </c>
      <c r="J38" s="12"/>
      <c r="K38" s="15">
        <v>70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1981</v>
      </c>
      <c r="B42" s="5">
        <v>1</v>
      </c>
      <c r="C42" s="6"/>
      <c r="D42" s="6"/>
      <c r="E42" s="6"/>
      <c r="F42" s="6"/>
      <c r="G42" s="6">
        <v>162.18</v>
      </c>
      <c r="H42" s="6"/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187.84</v>
      </c>
      <c r="H43" s="6"/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137.74</v>
      </c>
      <c r="H44" s="6"/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96.2</v>
      </c>
      <c r="H45" s="6"/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96.2</v>
      </c>
      <c r="H46" s="6"/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116.1</v>
      </c>
      <c r="H47" s="6"/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151.22999999999999</v>
      </c>
      <c r="H48" s="6"/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182.09</v>
      </c>
      <c r="H49" s="6"/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205.15</v>
      </c>
      <c r="H50" s="6"/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225.35</v>
      </c>
      <c r="H51" s="6"/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245.24</v>
      </c>
      <c r="H52" s="6">
        <v>38.200000000000003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251.05</v>
      </c>
      <c r="H53" s="6">
        <v>92.83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249.81</v>
      </c>
      <c r="H54" s="6">
        <v>92.94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249.81</v>
      </c>
      <c r="H55" s="6">
        <v>92.94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249.68</v>
      </c>
      <c r="H56" s="6">
        <v>101.05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249.15</v>
      </c>
      <c r="H57" s="6">
        <v>116.5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241.17</v>
      </c>
      <c r="H58" s="6">
        <v>121.35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209.45</v>
      </c>
      <c r="H59" s="6">
        <v>141.55000000000001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183.95</v>
      </c>
      <c r="H60" s="6">
        <v>167.63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184.6</v>
      </c>
      <c r="H61" s="6">
        <v>198.24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>
        <v>186.17</v>
      </c>
      <c r="H62" s="6">
        <v>233.85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/>
      <c r="G63" s="6">
        <v>188.42</v>
      </c>
      <c r="H63" s="6">
        <v>248.02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>
        <v>207.59</v>
      </c>
      <c r="H64" s="6">
        <v>220.51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/>
      <c r="G65" s="6">
        <v>208.46</v>
      </c>
      <c r="H65" s="6">
        <v>174.03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/>
      <c r="G66" s="6">
        <v>165.77</v>
      </c>
      <c r="H66" s="6">
        <v>145.02000000000001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59.47</v>
      </c>
      <c r="G67" s="6">
        <v>110.85</v>
      </c>
      <c r="H67" s="6">
        <v>123.87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90.62</v>
      </c>
      <c r="G68" s="6">
        <v>25.37</v>
      </c>
      <c r="H68" s="6">
        <v>112.79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107.45</v>
      </c>
      <c r="G69" s="6"/>
      <c r="H69" s="6">
        <v>103.72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122.46</v>
      </c>
      <c r="G70" s="6"/>
      <c r="H70" s="6">
        <v>50.84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122.19</v>
      </c>
      <c r="G71" s="6"/>
      <c r="H71" s="6"/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/>
      <c r="H72" s="7"/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502.19</v>
      </c>
      <c r="G73" s="9">
        <f t="shared" si="2"/>
        <v>4966.6200000000008</v>
      </c>
      <c r="H73" s="9">
        <f t="shared" si="2"/>
        <v>2575.8799999999997</v>
      </c>
      <c r="I73" s="9">
        <f t="shared" si="2"/>
        <v>0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996.09386500000005</v>
      </c>
      <c r="G74" s="10">
        <f t="shared" si="3"/>
        <v>9851.2907700000014</v>
      </c>
      <c r="H74" s="10">
        <f t="shared" si="3"/>
        <v>5109.2579799999994</v>
      </c>
      <c r="I74" s="10">
        <f t="shared" si="3"/>
        <v>0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51</v>
      </c>
      <c r="L75" s="9" t="s">
        <v>20</v>
      </c>
      <c r="M75" s="2"/>
    </row>
    <row r="76" spans="1:13" ht="16.5" thickBot="1">
      <c r="A76" s="12">
        <v>1981</v>
      </c>
      <c r="B76" s="12" t="s">
        <v>21</v>
      </c>
      <c r="C76" s="12"/>
      <c r="D76" s="13">
        <f>SUM(C73:L73)</f>
        <v>8044.6900000000005</v>
      </c>
      <c r="E76" s="14" t="s">
        <v>17</v>
      </c>
      <c r="F76" s="14"/>
      <c r="G76" s="13">
        <f>D76*1.9835-1</f>
        <v>15955.642615000001</v>
      </c>
      <c r="H76" s="14" t="s">
        <v>22</v>
      </c>
      <c r="I76" s="12" t="s">
        <v>23</v>
      </c>
      <c r="J76" s="12"/>
      <c r="K76" s="15">
        <v>65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1982</v>
      </c>
      <c r="B80" s="5">
        <v>1</v>
      </c>
      <c r="C80" s="6"/>
      <c r="D80" s="6"/>
      <c r="E80" s="6"/>
      <c r="F80" s="6"/>
      <c r="G80" s="6"/>
      <c r="H80" s="6">
        <v>247.9</v>
      </c>
      <c r="I80" s="6">
        <v>117.11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/>
      <c r="H81" s="6">
        <v>253.25</v>
      </c>
      <c r="I81" s="6">
        <v>117.11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/>
      <c r="H82" s="6">
        <v>253.4</v>
      </c>
      <c r="I82" s="6">
        <v>117.11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/>
      <c r="H83" s="6">
        <v>252.62</v>
      </c>
      <c r="I83" s="6">
        <v>117.11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/>
      <c r="H84" s="6">
        <v>250.75</v>
      </c>
      <c r="I84" s="6">
        <v>117.11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/>
      <c r="H85" s="6">
        <v>249.8</v>
      </c>
      <c r="I85" s="6">
        <v>117.73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/>
      <c r="H86" s="6">
        <v>249.8</v>
      </c>
      <c r="I86" s="6">
        <v>122.56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/>
      <c r="H87" s="6">
        <v>249.8</v>
      </c>
      <c r="I87" s="6">
        <v>132.32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/>
      <c r="H88" s="6">
        <v>247.9</v>
      </c>
      <c r="I88" s="6">
        <v>132.32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/>
      <c r="H89" s="6">
        <v>245.99</v>
      </c>
      <c r="I89" s="6">
        <v>132.32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/>
      <c r="H90" s="6">
        <v>245.99</v>
      </c>
      <c r="I90" s="6">
        <v>127.42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52.53</v>
      </c>
      <c r="H91" s="6">
        <v>245.02</v>
      </c>
      <c r="I91" s="6">
        <v>123.77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95.05</v>
      </c>
      <c r="H92" s="6">
        <v>244.06</v>
      </c>
      <c r="I92" s="6">
        <v>102.04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104.45</v>
      </c>
      <c r="H93" s="6">
        <v>238.68</v>
      </c>
      <c r="I93" s="6">
        <v>37.369999999999997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146.86000000000001</v>
      </c>
      <c r="H94" s="6">
        <v>235.18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168.5</v>
      </c>
      <c r="H95" s="6">
        <v>230.85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191.2</v>
      </c>
      <c r="H96" s="6">
        <v>215.31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208.67</v>
      </c>
      <c r="H97" s="6">
        <v>203.96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226.45</v>
      </c>
      <c r="H98" s="6">
        <v>205.66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239.59</v>
      </c>
      <c r="H99" s="6">
        <v>202.52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>
        <v>244.85</v>
      </c>
      <c r="H100" s="6">
        <v>194.75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>
        <v>243.7</v>
      </c>
      <c r="H101" s="6">
        <v>190.55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>
        <v>242.13</v>
      </c>
      <c r="H102" s="6">
        <v>141.26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>
        <v>240.15</v>
      </c>
      <c r="H103" s="6">
        <v>87.78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>
        <v>239.17</v>
      </c>
      <c r="H104" s="6">
        <v>30.19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>
        <v>239.33</v>
      </c>
      <c r="H105" s="6"/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>
        <v>246.09</v>
      </c>
      <c r="H106" s="6"/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>
        <v>249.8</v>
      </c>
      <c r="H107" s="6">
        <v>43.4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/>
      <c r="G108" s="6">
        <v>249.8</v>
      </c>
      <c r="H108" s="6">
        <v>95.11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/>
      <c r="G109" s="6">
        <v>249.8</v>
      </c>
      <c r="H109" s="6">
        <v>98.65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248.85</v>
      </c>
      <c r="H110" s="7">
        <v>111.19</v>
      </c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0</v>
      </c>
      <c r="G111" s="9">
        <f t="shared" si="4"/>
        <v>4126.97</v>
      </c>
      <c r="H111" s="9">
        <f t="shared" si="4"/>
        <v>5761.3199999999979</v>
      </c>
      <c r="I111" s="9">
        <f t="shared" si="4"/>
        <v>1613.3999999999996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0</v>
      </c>
      <c r="G112" s="10">
        <f t="shared" si="5"/>
        <v>8185.8449950000004</v>
      </c>
      <c r="H112" s="10">
        <f t="shared" si="5"/>
        <v>11427.578219999996</v>
      </c>
      <c r="I112" s="10">
        <f t="shared" si="5"/>
        <v>3200.1788999999994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63</v>
      </c>
      <c r="L113" s="9" t="s">
        <v>20</v>
      </c>
      <c r="M113" s="2"/>
    </row>
    <row r="114" spans="1:13" ht="16.5" thickBot="1">
      <c r="A114" s="12">
        <v>1982</v>
      </c>
      <c r="B114" s="12" t="s">
        <v>21</v>
      </c>
      <c r="C114" s="12"/>
      <c r="D114" s="13">
        <f>SUM(C111:L111)</f>
        <v>11501.689999999997</v>
      </c>
      <c r="E114" s="14" t="s">
        <v>17</v>
      </c>
      <c r="F114" s="14"/>
      <c r="G114" s="13">
        <f>D114*1.9835-1</f>
        <v>22812.602114999994</v>
      </c>
      <c r="H114" s="14" t="s">
        <v>22</v>
      </c>
      <c r="I114" s="12" t="s">
        <v>23</v>
      </c>
      <c r="J114" s="12"/>
      <c r="K114" s="15">
        <v>65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1983</v>
      </c>
      <c r="B118" s="5">
        <v>1</v>
      </c>
      <c r="C118" s="6"/>
      <c r="D118" s="6"/>
      <c r="E118" s="6"/>
      <c r="F118" s="6"/>
      <c r="G118" s="6">
        <v>95.89</v>
      </c>
      <c r="H118" s="6">
        <v>230.1</v>
      </c>
      <c r="I118" s="6">
        <v>162.19999999999999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>
        <v>95.11</v>
      </c>
      <c r="H119" s="6">
        <v>230.1</v>
      </c>
      <c r="I119" s="6">
        <v>157.81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>
        <v>95.11</v>
      </c>
      <c r="H120" s="6">
        <v>235.33</v>
      </c>
      <c r="I120" s="6">
        <v>145.88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108.74</v>
      </c>
      <c r="H121" s="6">
        <v>238.18</v>
      </c>
      <c r="I121" s="6">
        <v>141.49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>
        <v>137.80000000000001</v>
      </c>
      <c r="H122" s="6">
        <v>236.68</v>
      </c>
      <c r="I122" s="6">
        <v>126.29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>
        <v>166.18</v>
      </c>
      <c r="H123" s="6">
        <v>231.12</v>
      </c>
      <c r="I123" s="6">
        <v>104.37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197.3</v>
      </c>
      <c r="H124" s="6">
        <v>227.52</v>
      </c>
      <c r="I124" s="6">
        <v>86.72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217.39</v>
      </c>
      <c r="H125" s="6">
        <v>227.47</v>
      </c>
      <c r="I125" s="6">
        <v>77.61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230.9</v>
      </c>
      <c r="H126" s="6">
        <v>218.56</v>
      </c>
      <c r="I126" s="6">
        <v>60.36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233.16</v>
      </c>
      <c r="H127" s="6">
        <v>219.31</v>
      </c>
      <c r="I127" s="6">
        <v>14.02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229.45</v>
      </c>
      <c r="H128" s="6">
        <v>224.03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224.9</v>
      </c>
      <c r="H129" s="6">
        <v>223.85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234.05</v>
      </c>
      <c r="H130" s="6">
        <v>222.79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>
        <v>245.06</v>
      </c>
      <c r="H131" s="6">
        <v>221.73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>
        <v>243.57</v>
      </c>
      <c r="H132" s="6">
        <v>221.73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>
        <v>242.11</v>
      </c>
      <c r="H133" s="6">
        <v>214.8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>
        <v>242.11</v>
      </c>
      <c r="H134" s="6">
        <v>210.8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>
        <v>242.11</v>
      </c>
      <c r="H135" s="6">
        <v>210.8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>
        <v>248.46</v>
      </c>
      <c r="H136" s="6">
        <v>217.08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>
        <v>252.62</v>
      </c>
      <c r="H137" s="6">
        <v>219.77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>
        <v>252.62</v>
      </c>
      <c r="H138" s="6">
        <v>219.59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>
        <v>252.16</v>
      </c>
      <c r="H139" s="6">
        <v>218.57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>
        <v>251.69</v>
      </c>
      <c r="H140" s="6">
        <v>184.59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>
        <v>250.75</v>
      </c>
      <c r="H141" s="6">
        <v>148.08000000000001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/>
      <c r="G142" s="6">
        <v>249.8</v>
      </c>
      <c r="H142" s="6">
        <v>141.49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/>
      <c r="G143" s="6">
        <v>248.85</v>
      </c>
      <c r="H143" s="6">
        <v>134.87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/>
      <c r="G144" s="6">
        <v>247.9</v>
      </c>
      <c r="H144" s="6">
        <v>126.55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/>
      <c r="G145" s="6">
        <v>246.95</v>
      </c>
      <c r="H145" s="6">
        <v>126.55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/>
      <c r="G146" s="6">
        <v>247.67</v>
      </c>
      <c r="H146" s="6">
        <v>130.22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>
        <v>60.7</v>
      </c>
      <c r="G147" s="6">
        <v>238.63</v>
      </c>
      <c r="H147" s="6">
        <v>149.91999999999999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230.1</v>
      </c>
      <c r="H148" s="7">
        <v>162.19999999999999</v>
      </c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60.7</v>
      </c>
      <c r="G149" s="9">
        <f t="shared" si="6"/>
        <v>6699.1400000000012</v>
      </c>
      <c r="H149" s="9">
        <f t="shared" si="6"/>
        <v>6224.3800000000019</v>
      </c>
      <c r="I149" s="9">
        <f t="shared" si="6"/>
        <v>1076.75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120.39845000000001</v>
      </c>
      <c r="G150" s="10">
        <f t="shared" si="7"/>
        <v>13287.744190000003</v>
      </c>
      <c r="H150" s="10">
        <f t="shared" si="7"/>
        <v>12346.057730000004</v>
      </c>
      <c r="I150" s="10">
        <f t="shared" si="7"/>
        <v>2135.7336249999998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73</v>
      </c>
      <c r="L151" s="9" t="s">
        <v>20</v>
      </c>
      <c r="M151" s="2"/>
    </row>
    <row r="152" spans="1:13" ht="16.5" thickBot="1">
      <c r="A152" s="12">
        <v>1983</v>
      </c>
      <c r="B152" s="12" t="s">
        <v>21</v>
      </c>
      <c r="C152" s="12"/>
      <c r="D152" s="13">
        <f>SUM(C149:L149)</f>
        <v>14060.970000000003</v>
      </c>
      <c r="E152" s="14" t="s">
        <v>17</v>
      </c>
      <c r="F152" s="14"/>
      <c r="G152" s="13">
        <f>D152*1.9835</f>
        <v>27889.933995000007</v>
      </c>
      <c r="H152" s="14" t="s">
        <v>22</v>
      </c>
      <c r="I152" s="12" t="s">
        <v>23</v>
      </c>
      <c r="J152" s="12"/>
      <c r="K152" s="15">
        <v>73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1984</v>
      </c>
      <c r="B156" s="5">
        <v>1</v>
      </c>
      <c r="C156" s="6"/>
      <c r="D156" s="6"/>
      <c r="E156" s="6"/>
      <c r="F156" s="6"/>
      <c r="G156" s="6">
        <v>171.66</v>
      </c>
      <c r="H156" s="6">
        <v>250.75</v>
      </c>
      <c r="I156" s="6">
        <v>227.13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188.2</v>
      </c>
      <c r="H157" s="6">
        <v>249.8</v>
      </c>
      <c r="I157" s="6">
        <v>200.06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209.14</v>
      </c>
      <c r="H158" s="6">
        <v>249.8</v>
      </c>
      <c r="I158" s="6">
        <v>175.67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233.89</v>
      </c>
      <c r="H159" s="6">
        <v>239.22</v>
      </c>
      <c r="I159" s="6">
        <v>155.79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238.18</v>
      </c>
      <c r="H160" s="6">
        <v>226.97</v>
      </c>
      <c r="I160" s="6">
        <v>144.65</v>
      </c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236.73</v>
      </c>
      <c r="H161" s="6">
        <v>226.01</v>
      </c>
      <c r="I161" s="6">
        <v>131.97999999999999</v>
      </c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>
        <v>236.18</v>
      </c>
      <c r="H162" s="6">
        <v>230.37</v>
      </c>
      <c r="I162" s="6">
        <v>103.95</v>
      </c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>
        <v>237.6</v>
      </c>
      <c r="H163" s="6">
        <v>237.18</v>
      </c>
      <c r="I163" s="6">
        <v>91.64</v>
      </c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>
        <v>247.04</v>
      </c>
      <c r="H164" s="6">
        <v>235.18</v>
      </c>
      <c r="I164" s="6">
        <v>88.83</v>
      </c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>
        <v>251.77</v>
      </c>
      <c r="H165" s="6">
        <v>234.17</v>
      </c>
      <c r="I165" s="6">
        <v>41.6</v>
      </c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>
        <v>251.69</v>
      </c>
      <c r="H166" s="6">
        <v>234.34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>
        <v>251.69</v>
      </c>
      <c r="H167" s="6">
        <v>234.17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>
        <v>251.69</v>
      </c>
      <c r="H168" s="6">
        <v>233.84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>
        <v>251.69</v>
      </c>
      <c r="H169" s="6">
        <v>233.16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/>
      <c r="G170" s="6">
        <v>251.69</v>
      </c>
      <c r="H170" s="6">
        <v>232.15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>
        <v>246.56</v>
      </c>
      <c r="H171" s="6">
        <v>232.15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>
        <v>241.13</v>
      </c>
      <c r="H172" s="6">
        <v>230.44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>
        <v>244.28</v>
      </c>
      <c r="H173" s="6">
        <v>230.05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>
        <v>252.62</v>
      </c>
      <c r="H174" s="6">
        <v>229.22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>
        <v>251.69</v>
      </c>
      <c r="H175" s="6">
        <v>228.04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>
        <v>245.97</v>
      </c>
      <c r="H176" s="6">
        <v>218.28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>
        <v>242.11</v>
      </c>
      <c r="H177" s="6">
        <v>207.41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>
        <v>241.21</v>
      </c>
      <c r="H178" s="6">
        <v>206.27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>
        <v>240.15</v>
      </c>
      <c r="H179" s="6">
        <v>205.84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>
        <v>240.15</v>
      </c>
      <c r="H180" s="6">
        <v>203.96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>
        <v>239.17</v>
      </c>
      <c r="H181" s="6">
        <v>203.96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68.010000000000005</v>
      </c>
      <c r="G182" s="6">
        <v>238.2</v>
      </c>
      <c r="H182" s="6">
        <v>217.33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111.35</v>
      </c>
      <c r="G183" s="6">
        <v>238.18</v>
      </c>
      <c r="H183" s="6">
        <v>230.11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146.57</v>
      </c>
      <c r="G184" s="6">
        <v>245.92</v>
      </c>
      <c r="H184" s="6">
        <v>237.35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158.59</v>
      </c>
      <c r="G185" s="6">
        <v>251.69</v>
      </c>
      <c r="H185" s="6">
        <v>236.18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251.69</v>
      </c>
      <c r="H186" s="7">
        <v>236.18</v>
      </c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484.52</v>
      </c>
      <c r="G187" s="9">
        <f t="shared" si="8"/>
        <v>7419.5599999999986</v>
      </c>
      <c r="H187" s="9">
        <f t="shared" si="8"/>
        <v>7099.8800000000019</v>
      </c>
      <c r="I187" s="9">
        <f t="shared" si="8"/>
        <v>1361.3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961.04542000000004</v>
      </c>
      <c r="G188" s="10">
        <f t="shared" si="9"/>
        <v>14716.697259999997</v>
      </c>
      <c r="H188" s="10">
        <f t="shared" si="9"/>
        <v>14082.611980000003</v>
      </c>
      <c r="I188" s="10">
        <f t="shared" si="9"/>
        <v>2700.1385500000001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76</v>
      </c>
      <c r="L189" s="9" t="s">
        <v>20</v>
      </c>
      <c r="M189" s="2"/>
    </row>
    <row r="190" spans="1:13" ht="16.5" thickBot="1">
      <c r="A190" s="12">
        <v>1984</v>
      </c>
      <c r="B190" s="12" t="s">
        <v>21</v>
      </c>
      <c r="C190" s="12"/>
      <c r="D190" s="13">
        <f>SUM(C187:L187)</f>
        <v>16365.259999999998</v>
      </c>
      <c r="E190" s="14" t="s">
        <v>17</v>
      </c>
      <c r="F190" s="14"/>
      <c r="G190" s="13">
        <f>D190*1.9835-1</f>
        <v>32459.493209999997</v>
      </c>
      <c r="H190" s="14" t="s">
        <v>22</v>
      </c>
      <c r="I190" s="12" t="s">
        <v>23</v>
      </c>
      <c r="J190" s="12"/>
      <c r="K190" s="15">
        <v>76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1985</v>
      </c>
      <c r="B194" s="5">
        <v>1</v>
      </c>
      <c r="C194" s="6"/>
      <c r="D194" s="6"/>
      <c r="E194" s="6"/>
      <c r="F194" s="6"/>
      <c r="G194" s="6">
        <v>206.62</v>
      </c>
      <c r="H194" s="6">
        <v>135.74</v>
      </c>
      <c r="I194" s="6">
        <v>187.04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221.3</v>
      </c>
      <c r="H195" s="6">
        <v>220.71</v>
      </c>
      <c r="I195" s="6">
        <v>174.93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227.59</v>
      </c>
      <c r="H196" s="6">
        <v>116.27</v>
      </c>
      <c r="I196" s="6">
        <v>171.89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242.77</v>
      </c>
      <c r="H197" s="6">
        <v>239.44</v>
      </c>
      <c r="I197" s="6">
        <v>179.29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248.58</v>
      </c>
      <c r="H198" s="6">
        <v>119.73</v>
      </c>
      <c r="I198" s="6">
        <v>174.13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234.93</v>
      </c>
      <c r="H199" s="6">
        <v>126.78</v>
      </c>
      <c r="I199" s="6">
        <v>155.76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251.69</v>
      </c>
      <c r="H200" s="6">
        <v>200.89</v>
      </c>
      <c r="I200" s="6">
        <v>132.66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251.69</v>
      </c>
      <c r="H201" s="6">
        <v>127.12</v>
      </c>
      <c r="I201" s="6">
        <v>119.09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251.69</v>
      </c>
      <c r="H202" s="6">
        <v>119.09</v>
      </c>
      <c r="I202" s="6">
        <v>112.64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251.69</v>
      </c>
      <c r="H203" s="6">
        <v>119.09</v>
      </c>
      <c r="I203" s="6">
        <v>99.69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250.75</v>
      </c>
      <c r="H204" s="6">
        <v>123.47</v>
      </c>
      <c r="I204" s="6">
        <v>89.64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251.21</v>
      </c>
      <c r="H205" s="6">
        <v>143.72999999999999</v>
      </c>
      <c r="I205" s="6">
        <v>70.36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251.69</v>
      </c>
      <c r="H206" s="6">
        <v>182.62</v>
      </c>
      <c r="I206" s="6">
        <v>15.02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251.5</v>
      </c>
      <c r="H207" s="6">
        <v>201.63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250.15</v>
      </c>
      <c r="H208" s="6">
        <v>207.65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251.69</v>
      </c>
      <c r="H209" s="6">
        <v>219.59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251.1</v>
      </c>
      <c r="H210" s="6">
        <v>230.08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250.75</v>
      </c>
      <c r="H211" s="6">
        <v>231.22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248</v>
      </c>
      <c r="H212" s="6">
        <v>217.43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247.41</v>
      </c>
      <c r="H213" s="6">
        <v>217.43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31.99</v>
      </c>
      <c r="G214" s="6">
        <v>223.04</v>
      </c>
      <c r="H214" s="6">
        <v>212.99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54.02</v>
      </c>
      <c r="G215" s="6">
        <v>186.15</v>
      </c>
      <c r="H215" s="6">
        <v>201.58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54.02</v>
      </c>
      <c r="G216" s="6">
        <v>160.9</v>
      </c>
      <c r="H216" s="6">
        <v>190.26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93.58</v>
      </c>
      <c r="G217" s="6">
        <v>147.35</v>
      </c>
      <c r="H217" s="6">
        <v>172.75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150.68</v>
      </c>
      <c r="G218" s="6">
        <v>146.44999999999999</v>
      </c>
      <c r="H218" s="6">
        <v>156.79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168.17</v>
      </c>
      <c r="G219" s="6">
        <v>144.97</v>
      </c>
      <c r="H219" s="6">
        <v>156.79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168.49</v>
      </c>
      <c r="G220" s="6">
        <v>142.57</v>
      </c>
      <c r="H220" s="6">
        <v>180.27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168.49</v>
      </c>
      <c r="G221" s="6">
        <v>149.72</v>
      </c>
      <c r="H221" s="6">
        <v>208.75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175.08</v>
      </c>
      <c r="G222" s="6">
        <v>165.18</v>
      </c>
      <c r="H222" s="6">
        <v>217.43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192.48</v>
      </c>
      <c r="G223" s="6">
        <v>174.11</v>
      </c>
      <c r="H223" s="6">
        <v>210.59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157.11000000000001</v>
      </c>
      <c r="H224" s="7">
        <v>192.88</v>
      </c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1257</v>
      </c>
      <c r="G225" s="9">
        <f t="shared" si="10"/>
        <v>6690.3499999999995</v>
      </c>
      <c r="H225" s="9">
        <f t="shared" si="10"/>
        <v>5600.7900000000009</v>
      </c>
      <c r="I225" s="9">
        <f t="shared" si="10"/>
        <v>1682.14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2493.2595000000001</v>
      </c>
      <c r="G226" s="10">
        <f t="shared" si="11"/>
        <v>13270.309224999999</v>
      </c>
      <c r="H226" s="10">
        <f t="shared" si="11"/>
        <v>11109.166965000002</v>
      </c>
      <c r="I226" s="10">
        <f t="shared" si="11"/>
        <v>3336.5246900000002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85</v>
      </c>
      <c r="L227" s="9" t="s">
        <v>20</v>
      </c>
      <c r="M227" s="2"/>
    </row>
    <row r="228" spans="1:13" ht="16.5" thickBot="1">
      <c r="A228" s="12">
        <v>1985</v>
      </c>
      <c r="B228" s="12" t="s">
        <v>21</v>
      </c>
      <c r="C228" s="12"/>
      <c r="D228" s="13">
        <f>SUM(C225:L225)</f>
        <v>15230.279999999999</v>
      </c>
      <c r="E228" s="14" t="s">
        <v>17</v>
      </c>
      <c r="F228" s="14"/>
      <c r="G228" s="13">
        <f>D228*1.9835-1</f>
        <v>30208.26038</v>
      </c>
      <c r="H228" s="14" t="s">
        <v>22</v>
      </c>
      <c r="I228" s="12" t="s">
        <v>23</v>
      </c>
      <c r="J228" s="12"/>
      <c r="K228" s="15">
        <v>85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1986</v>
      </c>
      <c r="B232" s="5">
        <v>1</v>
      </c>
      <c r="C232" s="6"/>
      <c r="D232" s="6"/>
      <c r="E232" s="6"/>
      <c r="F232" s="6"/>
      <c r="G232" s="6">
        <v>251.69</v>
      </c>
      <c r="H232" s="6">
        <v>214.81</v>
      </c>
      <c r="I232" s="6">
        <v>107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251.24</v>
      </c>
      <c r="H233" s="6">
        <v>164.33</v>
      </c>
      <c r="I233" s="6">
        <v>83.13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250.75</v>
      </c>
      <c r="H234" s="6">
        <v>162.71</v>
      </c>
      <c r="I234" s="6">
        <v>16.47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250.75</v>
      </c>
      <c r="H235" s="6">
        <v>162.97</v>
      </c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250.27</v>
      </c>
      <c r="H236" s="6">
        <v>162.77000000000001</v>
      </c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249.8</v>
      </c>
      <c r="H237" s="6">
        <v>173.04</v>
      </c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248.85</v>
      </c>
      <c r="H238" s="6">
        <v>179.29</v>
      </c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249.88</v>
      </c>
      <c r="H239" s="6">
        <v>189.46</v>
      </c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251.92</v>
      </c>
      <c r="H240" s="6">
        <v>198.58</v>
      </c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245.36</v>
      </c>
      <c r="H241" s="6">
        <v>189.55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238.18</v>
      </c>
      <c r="H242" s="6">
        <v>188.35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238.18</v>
      </c>
      <c r="H243" s="6">
        <v>187.04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>
        <v>237.18</v>
      </c>
      <c r="H244" s="6">
        <v>186.96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>
        <v>241.03</v>
      </c>
      <c r="H245" s="6">
        <v>185.18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>
        <v>249.8</v>
      </c>
      <c r="H246" s="6">
        <v>201.93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>
        <v>249.8</v>
      </c>
      <c r="H247" s="6">
        <v>219.59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68.510000000000005</v>
      </c>
      <c r="G248" s="6">
        <v>250.66</v>
      </c>
      <c r="H248" s="6">
        <v>217.82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120.44</v>
      </c>
      <c r="G249" s="6">
        <v>253.56</v>
      </c>
      <c r="H249" s="6">
        <v>223.75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166.72</v>
      </c>
      <c r="G250" s="6">
        <v>253.33</v>
      </c>
      <c r="H250" s="6">
        <v>232.7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180.9</v>
      </c>
      <c r="G251" s="6">
        <v>252.54</v>
      </c>
      <c r="H251" s="6">
        <v>238.44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181.3</v>
      </c>
      <c r="G252" s="6">
        <v>251.69</v>
      </c>
      <c r="H252" s="6">
        <v>247.9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201.46</v>
      </c>
      <c r="G253" s="6">
        <v>253.17</v>
      </c>
      <c r="H253" s="6">
        <v>240.4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228.46</v>
      </c>
      <c r="G254" s="6">
        <v>253.56</v>
      </c>
      <c r="H254" s="6">
        <v>225.96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238.18</v>
      </c>
      <c r="G255" s="6">
        <v>253.13</v>
      </c>
      <c r="H255" s="6">
        <v>221.14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247.82</v>
      </c>
      <c r="G256" s="6">
        <v>251.69</v>
      </c>
      <c r="H256" s="6">
        <v>207.12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253.56</v>
      </c>
      <c r="G257" s="6">
        <v>251.09</v>
      </c>
      <c r="H257" s="6">
        <v>189.73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253.56</v>
      </c>
      <c r="G258" s="6">
        <v>249.8</v>
      </c>
      <c r="H258" s="6">
        <v>174.04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253.56</v>
      </c>
      <c r="G259" s="6">
        <v>248.94</v>
      </c>
      <c r="H259" s="6">
        <v>158.30000000000001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253.56</v>
      </c>
      <c r="G260" s="6">
        <v>247.9</v>
      </c>
      <c r="H260" s="6">
        <v>138.26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251.9</v>
      </c>
      <c r="G261" s="6">
        <v>247.9</v>
      </c>
      <c r="H261" s="6">
        <v>118.42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246.8</v>
      </c>
      <c r="H262" s="7">
        <v>113.24</v>
      </c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2899.93</v>
      </c>
      <c r="G263" s="9">
        <f t="shared" si="12"/>
        <v>7720.44</v>
      </c>
      <c r="H263" s="9">
        <f t="shared" si="12"/>
        <v>5913.78</v>
      </c>
      <c r="I263" s="9">
        <f t="shared" si="12"/>
        <v>206.6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5752.0111550000001</v>
      </c>
      <c r="G264" s="10">
        <f t="shared" si="13"/>
        <v>15313.49274</v>
      </c>
      <c r="H264" s="10">
        <f t="shared" si="13"/>
        <v>11729.98263</v>
      </c>
      <c r="I264" s="10">
        <f t="shared" si="13"/>
        <v>409.79109999999997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79</v>
      </c>
      <c r="L265" s="9" t="s">
        <v>20</v>
      </c>
      <c r="M265" s="2"/>
    </row>
    <row r="266" spans="1:13" ht="16.5" thickBot="1">
      <c r="A266" s="12">
        <v>1986</v>
      </c>
      <c r="B266" s="12" t="s">
        <v>21</v>
      </c>
      <c r="C266" s="12"/>
      <c r="D266" s="13">
        <f>SUM(C263:L263)</f>
        <v>16740.749999999996</v>
      </c>
      <c r="E266" s="14" t="s">
        <v>17</v>
      </c>
      <c r="F266" s="14"/>
      <c r="G266" s="13">
        <f>D266*1.9835</f>
        <v>33205.277624999995</v>
      </c>
      <c r="H266" s="14" t="s">
        <v>22</v>
      </c>
      <c r="I266" s="12" t="s">
        <v>23</v>
      </c>
      <c r="J266" s="12"/>
      <c r="K266" s="15">
        <v>79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1987</v>
      </c>
      <c r="B270" s="5">
        <v>1</v>
      </c>
      <c r="C270" s="6"/>
      <c r="D270" s="6"/>
      <c r="E270" s="6"/>
      <c r="F270" s="6"/>
      <c r="G270" s="6"/>
      <c r="H270" s="6">
        <v>249.8</v>
      </c>
      <c r="I270" s="6">
        <v>79.11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142.66999999999999</v>
      </c>
      <c r="H271" s="6">
        <v>249.8</v>
      </c>
      <c r="I271" s="6">
        <v>74.459999999999994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>
        <v>142.66999999999999</v>
      </c>
      <c r="H272" s="6">
        <v>245.67</v>
      </c>
      <c r="I272" s="6">
        <v>74.459999999999994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>
        <v>142.66999999999999</v>
      </c>
      <c r="H273" s="6">
        <v>240.15</v>
      </c>
      <c r="I273" s="6">
        <v>50.29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165.2</v>
      </c>
      <c r="H274" s="6">
        <v>240.15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202.18</v>
      </c>
      <c r="H275" s="6">
        <v>238.17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231.01</v>
      </c>
      <c r="H276" s="6">
        <v>101.64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221.75</v>
      </c>
      <c r="H277" s="6"/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>
        <v>206.27</v>
      </c>
      <c r="H278" s="6"/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>
        <v>205.72</v>
      </c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>
        <v>222.49</v>
      </c>
      <c r="H280" s="6">
        <v>76.98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>
        <v>242.48</v>
      </c>
      <c r="H281" s="6">
        <v>126.78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>
        <v>249.8</v>
      </c>
      <c r="H282" s="6">
        <v>111.75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>
        <v>249.8</v>
      </c>
      <c r="H283" s="6">
        <v>101.98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>
        <v>249.8</v>
      </c>
      <c r="H284" s="6">
        <v>101.98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>
        <v>249.8</v>
      </c>
      <c r="H285" s="6">
        <v>101.98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69.62</v>
      </c>
      <c r="G286" s="6">
        <v>244.05</v>
      </c>
      <c r="H286" s="6">
        <v>124.01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104.16</v>
      </c>
      <c r="G287" s="6">
        <v>174.57</v>
      </c>
      <c r="H287" s="6">
        <v>165.82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104.16</v>
      </c>
      <c r="G288" s="6">
        <v>144.22</v>
      </c>
      <c r="H288" s="6">
        <v>186.81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113.96</v>
      </c>
      <c r="G289" s="6">
        <v>144.22</v>
      </c>
      <c r="H289" s="6">
        <v>196.38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127.57</v>
      </c>
      <c r="G290" s="6">
        <v>156.63999999999999</v>
      </c>
      <c r="H290" s="6">
        <v>209.05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134.18</v>
      </c>
      <c r="G291" s="6">
        <v>178.11</v>
      </c>
      <c r="H291" s="6">
        <v>201.56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165.63</v>
      </c>
      <c r="G292" s="6">
        <v>196.03</v>
      </c>
      <c r="H292" s="6">
        <v>187.04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193.75</v>
      </c>
      <c r="G293" s="6">
        <v>227.43</v>
      </c>
      <c r="H293" s="6">
        <v>168.79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215.15</v>
      </c>
      <c r="G294" s="6">
        <v>249.8</v>
      </c>
      <c r="H294" s="6">
        <v>140.55000000000001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>
        <v>228.57</v>
      </c>
      <c r="G295" s="6">
        <v>249.8</v>
      </c>
      <c r="H295" s="6">
        <v>112.78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242.11</v>
      </c>
      <c r="G296" s="6">
        <v>249.8</v>
      </c>
      <c r="H296" s="6">
        <v>101.06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242.11</v>
      </c>
      <c r="G297" s="6">
        <v>249.8</v>
      </c>
      <c r="H297" s="6">
        <v>96.04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197.71</v>
      </c>
      <c r="G298" s="6">
        <v>249.8</v>
      </c>
      <c r="H298" s="6">
        <v>91.99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147.41999999999999</v>
      </c>
      <c r="G299" s="6">
        <v>249.8</v>
      </c>
      <c r="H299" s="6">
        <v>91.99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249.8</v>
      </c>
      <c r="H300" s="7">
        <v>86.52</v>
      </c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2286.1000000000004</v>
      </c>
      <c r="G301" s="9">
        <f t="shared" si="14"/>
        <v>6338.1800000000021</v>
      </c>
      <c r="H301" s="9">
        <f t="shared" si="14"/>
        <v>4347.2200000000012</v>
      </c>
      <c r="I301" s="9">
        <f t="shared" si="14"/>
        <v>278.32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4534.4793500000005</v>
      </c>
      <c r="G302" s="10">
        <f t="shared" si="15"/>
        <v>12571.780030000005</v>
      </c>
      <c r="H302" s="10">
        <f t="shared" si="15"/>
        <v>8622.7108700000026</v>
      </c>
      <c r="I302" s="10">
        <f t="shared" si="15"/>
        <v>552.04772000000003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76</v>
      </c>
      <c r="L303" s="9" t="s">
        <v>20</v>
      </c>
      <c r="M303" s="2"/>
    </row>
    <row r="304" spans="1:13" ht="16.5" thickBot="1">
      <c r="A304" s="12">
        <v>1987</v>
      </c>
      <c r="B304" s="12" t="s">
        <v>21</v>
      </c>
      <c r="C304" s="12"/>
      <c r="D304" s="13">
        <f>SUM(C301:L301)</f>
        <v>13249.820000000003</v>
      </c>
      <c r="E304" s="14" t="s">
        <v>17</v>
      </c>
      <c r="F304" s="14"/>
      <c r="G304" s="13">
        <f>D304*1.9835</f>
        <v>26281.017970000008</v>
      </c>
      <c r="H304" s="14" t="s">
        <v>22</v>
      </c>
      <c r="I304" s="12" t="s">
        <v>23</v>
      </c>
      <c r="J304" s="12"/>
      <c r="K304" s="15">
        <v>80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1988</v>
      </c>
      <c r="B308" s="5">
        <v>1</v>
      </c>
      <c r="C308" s="6"/>
      <c r="D308" s="6"/>
      <c r="E308" s="6"/>
      <c r="F308" s="6"/>
      <c r="G308" s="6">
        <v>168.91</v>
      </c>
      <c r="H308" s="6">
        <v>248.07</v>
      </c>
      <c r="I308" s="6">
        <v>132.22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164.57</v>
      </c>
      <c r="H309" s="6">
        <v>251.69</v>
      </c>
      <c r="I309" s="6">
        <v>119.78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165.28</v>
      </c>
      <c r="H310" s="6">
        <v>250.7</v>
      </c>
      <c r="I310" s="6">
        <v>101.66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163.07</v>
      </c>
      <c r="H311" s="6">
        <v>246.58</v>
      </c>
      <c r="I311" s="6">
        <v>96.63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180.81</v>
      </c>
      <c r="H312" s="6">
        <v>241.62</v>
      </c>
      <c r="I312" s="6">
        <v>96.63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229.13</v>
      </c>
      <c r="H313" s="6">
        <v>239.6</v>
      </c>
      <c r="I313" s="6">
        <v>49.18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251.69</v>
      </c>
      <c r="H314" s="6">
        <v>238.18</v>
      </c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251.69</v>
      </c>
      <c r="H315" s="6">
        <v>238.18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237.67</v>
      </c>
      <c r="H316" s="6">
        <v>243.2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70.39</v>
      </c>
      <c r="G317" s="6">
        <v>230.1</v>
      </c>
      <c r="H317" s="6">
        <v>251.69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105.3</v>
      </c>
      <c r="G318" s="6">
        <v>216.08</v>
      </c>
      <c r="H318" s="6">
        <v>245.02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34.92</v>
      </c>
      <c r="G319" s="6">
        <v>206.27</v>
      </c>
      <c r="H319" s="6">
        <v>219.08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26.54</v>
      </c>
      <c r="G320" s="6">
        <v>228</v>
      </c>
      <c r="H320" s="6">
        <v>75.36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103.91</v>
      </c>
      <c r="G321" s="6">
        <v>249.8</v>
      </c>
      <c r="H321" s="6"/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131.66999999999999</v>
      </c>
      <c r="G322" s="6">
        <v>249.8</v>
      </c>
      <c r="H322" s="6">
        <v>63.9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174.01</v>
      </c>
      <c r="G323" s="6">
        <v>248.18</v>
      </c>
      <c r="H323" s="6">
        <v>124.14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198.24</v>
      </c>
      <c r="G324" s="6">
        <v>247.56</v>
      </c>
      <c r="H324" s="6">
        <v>138.68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224.32</v>
      </c>
      <c r="G325" s="6">
        <v>237.36</v>
      </c>
      <c r="H325" s="6">
        <v>138.68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240.85</v>
      </c>
      <c r="G326" s="6">
        <v>153.80000000000001</v>
      </c>
      <c r="H326" s="6">
        <v>152.61000000000001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247.9</v>
      </c>
      <c r="G327" s="6">
        <v>110.87</v>
      </c>
      <c r="H327" s="6">
        <v>176.56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247.9</v>
      </c>
      <c r="G328" s="6">
        <v>110.87</v>
      </c>
      <c r="H328" s="6">
        <v>197.27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246.49</v>
      </c>
      <c r="G329" s="6">
        <v>110.87</v>
      </c>
      <c r="H329" s="6">
        <v>232.29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249.44</v>
      </c>
      <c r="G330" s="6">
        <v>110.87</v>
      </c>
      <c r="H330" s="6">
        <v>242.21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252.48</v>
      </c>
      <c r="G331" s="6">
        <v>129.16</v>
      </c>
      <c r="H331" s="6">
        <v>247.9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252.12</v>
      </c>
      <c r="G332" s="6">
        <v>169.5</v>
      </c>
      <c r="H332" s="6">
        <v>239.71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250.75</v>
      </c>
      <c r="G333" s="6">
        <v>216.77</v>
      </c>
      <c r="H333" s="6">
        <v>206.63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249.8</v>
      </c>
      <c r="G334" s="6">
        <v>239.04</v>
      </c>
      <c r="H334" s="6">
        <v>170.34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248.85</v>
      </c>
      <c r="G335" s="6">
        <v>249.8</v>
      </c>
      <c r="H335" s="6">
        <v>153.74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250.34</v>
      </c>
      <c r="G336" s="6">
        <v>248.85</v>
      </c>
      <c r="H336" s="6">
        <v>137.03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210.05</v>
      </c>
      <c r="G337" s="6">
        <v>247.01</v>
      </c>
      <c r="H337" s="6">
        <v>136.66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245.99</v>
      </c>
      <c r="H338" s="7">
        <v>136.12</v>
      </c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4016.2700000000004</v>
      </c>
      <c r="G339" s="9">
        <f t="shared" si="16"/>
        <v>6269.3700000000008</v>
      </c>
      <c r="H339" s="9">
        <f t="shared" si="16"/>
        <v>5883.44</v>
      </c>
      <c r="I339" s="9">
        <f t="shared" si="16"/>
        <v>596.09999999999991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7966.2715450000014</v>
      </c>
      <c r="G340" s="10">
        <f t="shared" si="17"/>
        <v>12435.295395000001</v>
      </c>
      <c r="H340" s="10">
        <f t="shared" si="17"/>
        <v>11669.803239999999</v>
      </c>
      <c r="I340" s="10">
        <f t="shared" si="17"/>
        <v>1182.3643499999998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88</v>
      </c>
      <c r="L341" s="9" t="s">
        <v>20</v>
      </c>
      <c r="M341" s="2"/>
    </row>
    <row r="342" spans="1:13" ht="16.5" thickBot="1">
      <c r="A342" s="12">
        <v>1988</v>
      </c>
      <c r="B342" s="12" t="s">
        <v>21</v>
      </c>
      <c r="C342" s="12"/>
      <c r="D342" s="13">
        <f>SUM(C339:L339)</f>
        <v>16765.18</v>
      </c>
      <c r="E342" s="14" t="s">
        <v>17</v>
      </c>
      <c r="F342" s="14"/>
      <c r="G342" s="13">
        <f>D342*1.9835-1</f>
        <v>33252.734530000002</v>
      </c>
      <c r="H342" s="14" t="s">
        <v>22</v>
      </c>
      <c r="I342" s="12" t="s">
        <v>23</v>
      </c>
      <c r="J342" s="12"/>
      <c r="K342" s="15">
        <v>89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1989</v>
      </c>
      <c r="B346" s="5">
        <v>1</v>
      </c>
      <c r="C346" s="6"/>
      <c r="D346" s="6"/>
      <c r="E346" s="6"/>
      <c r="F346" s="6"/>
      <c r="G346" s="6">
        <v>116.45</v>
      </c>
      <c r="H346" s="6">
        <v>130.46</v>
      </c>
      <c r="I346" s="6"/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>
        <v>115.44</v>
      </c>
      <c r="H347" s="6">
        <v>130.46</v>
      </c>
      <c r="I347" s="6"/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>
        <v>115.39</v>
      </c>
      <c r="H348" s="6">
        <v>133.69999999999999</v>
      </c>
      <c r="I348" s="6">
        <v>48.19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125</v>
      </c>
      <c r="H349" s="6">
        <v>161.06</v>
      </c>
      <c r="I349" s="6">
        <v>95.35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143.91999999999999</v>
      </c>
      <c r="H350" s="6">
        <v>189.62</v>
      </c>
      <c r="I350" s="6">
        <v>121.83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150.38</v>
      </c>
      <c r="H351" s="6">
        <v>215.82</v>
      </c>
      <c r="I351" s="6">
        <v>142.33000000000001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172.55</v>
      </c>
      <c r="H352" s="6">
        <v>245.52</v>
      </c>
      <c r="I352" s="6">
        <v>153.13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>
        <v>201.47</v>
      </c>
      <c r="H353" s="6">
        <v>253.56</v>
      </c>
      <c r="I353" s="6">
        <v>153.13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215.25</v>
      </c>
      <c r="H354" s="6">
        <v>253.56</v>
      </c>
      <c r="I354" s="6">
        <v>135.47999999999999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>
        <v>230.99</v>
      </c>
      <c r="H355" s="6">
        <v>252.19</v>
      </c>
      <c r="I355" s="6">
        <v>119.58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>
        <v>238.17</v>
      </c>
      <c r="H356" s="6">
        <v>251.69</v>
      </c>
      <c r="I356" s="6">
        <v>105.86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215.88</v>
      </c>
      <c r="H357" s="6">
        <v>251.32</v>
      </c>
      <c r="I357" s="6">
        <v>45.58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192.76</v>
      </c>
      <c r="H358" s="6">
        <v>249.89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/>
      <c r="G359" s="6">
        <v>191.89</v>
      </c>
      <c r="H359" s="6">
        <v>249.8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/>
      <c r="G360" s="6">
        <v>162.81</v>
      </c>
      <c r="H360" s="6">
        <v>249.53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/>
      <c r="G361" s="6">
        <v>122.99</v>
      </c>
      <c r="H361" s="6">
        <v>247.9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/>
      <c r="G362" s="6">
        <v>114.04</v>
      </c>
      <c r="H362" s="6">
        <v>242.84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/>
      <c r="G363" s="6">
        <v>104.25</v>
      </c>
      <c r="H363" s="6">
        <v>227.46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51.04</v>
      </c>
      <c r="G364" s="6">
        <v>118.28</v>
      </c>
      <c r="H364" s="6">
        <v>197.24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105.3</v>
      </c>
      <c r="G365" s="6">
        <v>168.7</v>
      </c>
      <c r="H365" s="6">
        <v>173.94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105.3</v>
      </c>
      <c r="G366" s="6">
        <v>197.11</v>
      </c>
      <c r="H366" s="6">
        <v>169.24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115.75</v>
      </c>
      <c r="G367" s="6">
        <v>219.84</v>
      </c>
      <c r="H367" s="6">
        <v>166.35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135.08000000000001</v>
      </c>
      <c r="G368" s="6">
        <v>242.01</v>
      </c>
      <c r="H368" s="6">
        <v>192.57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135.08000000000001</v>
      </c>
      <c r="G369" s="6">
        <v>253.56</v>
      </c>
      <c r="H369" s="6">
        <v>197.33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75.63</v>
      </c>
      <c r="G370" s="6">
        <v>253.56</v>
      </c>
      <c r="H370" s="6">
        <v>124.17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/>
      <c r="G371" s="6">
        <v>252.97</v>
      </c>
      <c r="H371" s="6">
        <v>78.28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/>
      <c r="G372" s="6">
        <v>249.8</v>
      </c>
      <c r="H372" s="6">
        <v>78.28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39.31</v>
      </c>
      <c r="G373" s="6">
        <v>251.38</v>
      </c>
      <c r="H373" s="6">
        <v>69.72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109.36</v>
      </c>
      <c r="G374" s="6">
        <v>253.56</v>
      </c>
      <c r="H374" s="6">
        <v>27.52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117.51</v>
      </c>
      <c r="G375" s="6">
        <v>253.56</v>
      </c>
      <c r="H375" s="6"/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186.47</v>
      </c>
      <c r="H376" s="7"/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989.36</v>
      </c>
      <c r="G377" s="9">
        <f t="shared" si="18"/>
        <v>5830.4300000000021</v>
      </c>
      <c r="H377" s="9">
        <f t="shared" si="18"/>
        <v>5411.02</v>
      </c>
      <c r="I377" s="9">
        <f t="shared" si="18"/>
        <v>1120.46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1962.3955600000002</v>
      </c>
      <c r="G378" s="10">
        <f t="shared" si="19"/>
        <v>11564.657905000004</v>
      </c>
      <c r="H378" s="10">
        <f t="shared" si="19"/>
        <v>10732.758170000001</v>
      </c>
      <c r="I378" s="10">
        <f t="shared" si="19"/>
        <v>2222.4324099999999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80</v>
      </c>
      <c r="L379" s="9" t="s">
        <v>20</v>
      </c>
      <c r="M379" s="2"/>
    </row>
    <row r="380" spans="1:13" ht="16.5" thickBot="1">
      <c r="A380" s="12">
        <v>1989</v>
      </c>
      <c r="B380" s="12" t="s">
        <v>21</v>
      </c>
      <c r="C380" s="12"/>
      <c r="D380" s="13">
        <f>SUM(C377:L377)</f>
        <v>13351.27</v>
      </c>
      <c r="E380" s="14" t="s">
        <v>17</v>
      </c>
      <c r="F380" s="14"/>
      <c r="G380" s="13">
        <f>D380*1.9835-1</f>
        <v>26481.244045000003</v>
      </c>
      <c r="H380" s="14" t="s">
        <v>22</v>
      </c>
      <c r="I380" s="12" t="s">
        <v>23</v>
      </c>
      <c r="J380" s="12"/>
      <c r="K380" s="15">
        <v>86</v>
      </c>
      <c r="L380" s="12" t="s">
        <v>20</v>
      </c>
      <c r="M380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10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28</v>
      </c>
      <c r="B1" s="2"/>
      <c r="C1" s="2"/>
      <c r="D1" s="2"/>
      <c r="E1" s="2"/>
      <c r="F1" s="2"/>
      <c r="G1" s="1"/>
      <c r="H1" s="1"/>
      <c r="I1" s="2" t="s">
        <v>27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1990</v>
      </c>
      <c r="B4" s="5">
        <v>1</v>
      </c>
      <c r="C4" s="6"/>
      <c r="D4" s="6"/>
      <c r="E4" s="6"/>
      <c r="F4" s="6"/>
      <c r="G4" s="6">
        <v>193.34</v>
      </c>
      <c r="H4" s="6">
        <v>136.63</v>
      </c>
      <c r="I4" s="6">
        <v>192.07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215.49</v>
      </c>
      <c r="H5" s="6">
        <v>162.83000000000001</v>
      </c>
      <c r="I5" s="6">
        <v>204.59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242.95</v>
      </c>
      <c r="H6" s="6">
        <v>85.52</v>
      </c>
      <c r="I6" s="6">
        <v>204.59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252.44</v>
      </c>
      <c r="H7" s="6"/>
      <c r="I7" s="6">
        <v>204.59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258.77999999999997</v>
      </c>
      <c r="H8" s="6"/>
      <c r="I8" s="6">
        <v>204.59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258.77999999999997</v>
      </c>
      <c r="H9" s="6"/>
      <c r="I9" s="6">
        <v>198.79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258.77999999999997</v>
      </c>
      <c r="H10" s="6"/>
      <c r="I10" s="6">
        <v>177.41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258.77999999999997</v>
      </c>
      <c r="H11" s="6">
        <v>44.66</v>
      </c>
      <c r="I11" s="6">
        <v>148.6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258.77999999999997</v>
      </c>
      <c r="H12" s="6">
        <v>127.92</v>
      </c>
      <c r="I12" s="6">
        <v>137.66999999999999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256.8</v>
      </c>
      <c r="H13" s="6">
        <v>154.07</v>
      </c>
      <c r="I13" s="6">
        <v>120.89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255.86</v>
      </c>
      <c r="H14" s="6">
        <v>184</v>
      </c>
      <c r="I14" s="6">
        <v>93.57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256.83999999999997</v>
      </c>
      <c r="H15" s="6">
        <v>88.42</v>
      </c>
      <c r="I15" s="6">
        <v>82.21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256.83999999999997</v>
      </c>
      <c r="H16" s="6"/>
      <c r="I16" s="6">
        <v>33.68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255.86</v>
      </c>
      <c r="H17" s="6"/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254.89</v>
      </c>
      <c r="H18" s="6"/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253.9</v>
      </c>
      <c r="H19" s="6"/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255.44</v>
      </c>
      <c r="H20" s="6"/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258.77999999999997</v>
      </c>
      <c r="H21" s="6"/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258.95999999999998</v>
      </c>
      <c r="H22" s="6"/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236.22</v>
      </c>
      <c r="H23" s="6"/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216.74</v>
      </c>
      <c r="H24" s="6"/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216.74</v>
      </c>
      <c r="H25" s="6"/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210.55</v>
      </c>
      <c r="H26" s="6"/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218.39</v>
      </c>
      <c r="H27" s="6"/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196.86</v>
      </c>
      <c r="H28" s="6"/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/>
      <c r="G29" s="6">
        <v>80.88</v>
      </c>
      <c r="H29" s="6">
        <v>70.83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74.89</v>
      </c>
      <c r="G30" s="6"/>
      <c r="H30" s="6">
        <v>128.05000000000001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115.66</v>
      </c>
      <c r="G31" s="6"/>
      <c r="H31" s="6">
        <v>148.93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126.2</v>
      </c>
      <c r="G32" s="6">
        <v>37.21</v>
      </c>
      <c r="H32" s="6">
        <v>173.18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157.74</v>
      </c>
      <c r="G33" s="6">
        <v>125.26</v>
      </c>
      <c r="H33" s="6">
        <v>184.95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131.65</v>
      </c>
      <c r="H34" s="7">
        <v>182.12</v>
      </c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474.49</v>
      </c>
      <c r="G35" s="9">
        <f t="shared" si="0"/>
        <v>6432.79</v>
      </c>
      <c r="H35" s="9">
        <f t="shared" si="0"/>
        <v>1872.1100000000001</v>
      </c>
      <c r="I35" s="9">
        <f t="shared" si="0"/>
        <v>2003.2500000000002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941.15091500000005</v>
      </c>
      <c r="G36" s="10">
        <f t="shared" si="1"/>
        <v>12759.438964999999</v>
      </c>
      <c r="H36" s="10">
        <f t="shared" si="1"/>
        <v>3713.3301850000003</v>
      </c>
      <c r="I36" s="10">
        <f t="shared" si="1"/>
        <v>3973.4463750000004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60</v>
      </c>
      <c r="L37" s="9" t="s">
        <v>20</v>
      </c>
      <c r="M37" s="2"/>
    </row>
    <row r="38" spans="1:13" ht="16.5" thickBot="1">
      <c r="A38" s="12">
        <f>A4</f>
        <v>1990</v>
      </c>
      <c r="B38" s="12" t="s">
        <v>21</v>
      </c>
      <c r="C38" s="12"/>
      <c r="D38" s="13">
        <f>SUM(C35:L35)</f>
        <v>10782.64</v>
      </c>
      <c r="E38" s="14" t="s">
        <v>17</v>
      </c>
      <c r="F38" s="14"/>
      <c r="G38" s="13">
        <f>D38*1.9835-1</f>
        <v>21386.366439999998</v>
      </c>
      <c r="H38" s="14" t="s">
        <v>22</v>
      </c>
      <c r="I38" s="12" t="s">
        <v>23</v>
      </c>
      <c r="J38" s="12"/>
      <c r="K38" s="15">
        <v>79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1991</v>
      </c>
      <c r="B42" s="5">
        <v>1</v>
      </c>
      <c r="C42" s="6"/>
      <c r="D42" s="6"/>
      <c r="E42" s="6"/>
      <c r="F42" s="6"/>
      <c r="G42" s="6">
        <v>196.9</v>
      </c>
      <c r="H42" s="6">
        <v>203.96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168.42</v>
      </c>
      <c r="H43" s="6">
        <v>212.77</v>
      </c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175.81</v>
      </c>
      <c r="H44" s="6">
        <v>208.59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184.49</v>
      </c>
      <c r="H45" s="6">
        <v>203.96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196.69</v>
      </c>
      <c r="H46" s="6">
        <v>160.38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210.16</v>
      </c>
      <c r="H47" s="6">
        <v>123.65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217.43</v>
      </c>
      <c r="H48" s="6">
        <v>130.07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210.7</v>
      </c>
      <c r="H49" s="6">
        <v>140.68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196.21</v>
      </c>
      <c r="H50" s="6">
        <v>143.91999999999999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189.38</v>
      </c>
      <c r="H51" s="6">
        <v>161.06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187.04</v>
      </c>
      <c r="H52" s="6">
        <v>181.66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187.04</v>
      </c>
      <c r="H53" s="6">
        <v>99.73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185.76</v>
      </c>
      <c r="H54" s="6">
        <v>25.63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184.49</v>
      </c>
      <c r="H55" s="6">
        <v>97.28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200.28</v>
      </c>
      <c r="H56" s="6">
        <v>123.65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215.24</v>
      </c>
      <c r="H57" s="6">
        <v>135.21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218.84</v>
      </c>
      <c r="H58" s="6">
        <v>174.77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222.31</v>
      </c>
      <c r="H59" s="6">
        <v>206.11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215.67</v>
      </c>
      <c r="H60" s="6">
        <v>230.11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204.28</v>
      </c>
      <c r="H61" s="6">
        <v>234.17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>
        <v>199.27</v>
      </c>
      <c r="H62" s="6">
        <v>234.17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/>
      <c r="G63" s="6">
        <v>193.58</v>
      </c>
      <c r="H63" s="6">
        <v>125.96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>
        <v>168.98</v>
      </c>
      <c r="H64" s="6">
        <v>47.39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70.540000000000006</v>
      </c>
      <c r="G65" s="6">
        <v>153.74</v>
      </c>
      <c r="H65" s="6">
        <v>2.88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104.43</v>
      </c>
      <c r="G66" s="6">
        <v>153.74</v>
      </c>
      <c r="H66" s="6"/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126.24</v>
      </c>
      <c r="G67" s="6">
        <v>152.05000000000001</v>
      </c>
      <c r="H67" s="6"/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158.99</v>
      </c>
      <c r="G68" s="6">
        <v>150.63999999999999</v>
      </c>
      <c r="H68" s="6"/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165.44</v>
      </c>
      <c r="G69" s="6">
        <v>154.84</v>
      </c>
      <c r="H69" s="6"/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195.4</v>
      </c>
      <c r="G70" s="6">
        <v>169.13</v>
      </c>
      <c r="H70" s="6"/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219.95</v>
      </c>
      <c r="G71" s="6">
        <v>184.5</v>
      </c>
      <c r="H71" s="6"/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194.38</v>
      </c>
      <c r="H72" s="7"/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1040.99</v>
      </c>
      <c r="G73" s="9">
        <f t="shared" si="2"/>
        <v>5841.9900000000007</v>
      </c>
      <c r="H73" s="9">
        <f t="shared" si="2"/>
        <v>3607.7600000000011</v>
      </c>
      <c r="I73" s="9">
        <f t="shared" si="2"/>
        <v>0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2064.8036649999999</v>
      </c>
      <c r="G74" s="10">
        <f t="shared" si="3"/>
        <v>11587.587165000001</v>
      </c>
      <c r="H74" s="10">
        <f t="shared" si="3"/>
        <v>7155.9919600000021</v>
      </c>
      <c r="I74" s="10">
        <f t="shared" si="3"/>
        <v>0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62</v>
      </c>
      <c r="L75" s="9" t="s">
        <v>20</v>
      </c>
      <c r="M75" s="2"/>
    </row>
    <row r="76" spans="1:13" ht="16.5" thickBot="1">
      <c r="A76" s="12">
        <f>A42</f>
        <v>1991</v>
      </c>
      <c r="B76" s="12" t="s">
        <v>21</v>
      </c>
      <c r="C76" s="12"/>
      <c r="D76" s="13">
        <f>SUM(C73:L73)</f>
        <v>10490.740000000002</v>
      </c>
      <c r="E76" s="14" t="s">
        <v>17</v>
      </c>
      <c r="F76" s="14"/>
      <c r="G76" s="13">
        <f>D76*1.9835</f>
        <v>20808.382790000003</v>
      </c>
      <c r="H76" s="14" t="s">
        <v>22</v>
      </c>
      <c r="I76" s="12" t="s">
        <v>23</v>
      </c>
      <c r="J76" s="12"/>
      <c r="K76" s="15">
        <v>62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1992</v>
      </c>
      <c r="B80" s="5">
        <v>1</v>
      </c>
      <c r="C80" s="6"/>
      <c r="D80" s="6"/>
      <c r="E80" s="6"/>
      <c r="F80" s="6"/>
      <c r="G80" s="6">
        <v>87.1</v>
      </c>
      <c r="H80" s="6">
        <v>46</v>
      </c>
      <c r="I80" s="6">
        <v>213.61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109.92</v>
      </c>
      <c r="H81" s="6">
        <v>91.67</v>
      </c>
      <c r="I81" s="6">
        <v>218.93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139.32</v>
      </c>
      <c r="H82" s="6">
        <v>91.67</v>
      </c>
      <c r="I82" s="6">
        <v>211.17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153.16</v>
      </c>
      <c r="H83" s="6">
        <v>110.71</v>
      </c>
      <c r="I83" s="6">
        <v>122.56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158.99</v>
      </c>
      <c r="H84" s="6">
        <v>131.05000000000001</v>
      </c>
      <c r="I84" s="6">
        <v>22.39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167.55</v>
      </c>
      <c r="H85" s="6">
        <v>122.66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187.9</v>
      </c>
      <c r="H86" s="6">
        <v>113.46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193.46</v>
      </c>
      <c r="H87" s="6">
        <v>108.47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185.7</v>
      </c>
      <c r="H88" s="6">
        <v>116.97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175.67</v>
      </c>
      <c r="H89" s="6">
        <v>130.47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125.92</v>
      </c>
      <c r="H90" s="6">
        <v>144.26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32.86</v>
      </c>
      <c r="H91" s="6">
        <v>149.9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/>
      <c r="H92" s="6">
        <v>168.77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/>
      <c r="H93" s="6">
        <v>183.42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/>
      <c r="H94" s="6">
        <v>196.06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/>
      <c r="H95" s="6">
        <v>203.23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/>
      <c r="H96" s="6">
        <v>213.81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/>
      <c r="H97" s="6">
        <v>221.73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30.2</v>
      </c>
      <c r="H98" s="6">
        <v>214.05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35.94</v>
      </c>
      <c r="H99" s="6">
        <v>196.24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/>
      <c r="H100" s="6">
        <v>189.55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/>
      <c r="H101" s="6">
        <v>189.55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/>
      <c r="H102" s="6">
        <v>189.55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/>
      <c r="H103" s="6">
        <v>189.55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/>
      <c r="H104" s="6">
        <v>159.56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/>
      <c r="H105" s="6">
        <v>133.24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/>
      <c r="H106" s="6">
        <v>125.61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/>
      <c r="H107" s="6">
        <v>121.63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/>
      <c r="G108" s="6"/>
      <c r="H108" s="6">
        <v>132.63999999999999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60.04</v>
      </c>
      <c r="G109" s="6"/>
      <c r="H109" s="6">
        <v>156.38999999999999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/>
      <c r="H110" s="7">
        <v>190.55</v>
      </c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60.04</v>
      </c>
      <c r="G111" s="9">
        <f t="shared" si="4"/>
        <v>1783.69</v>
      </c>
      <c r="H111" s="9">
        <f t="shared" si="4"/>
        <v>4732.4200000000019</v>
      </c>
      <c r="I111" s="9">
        <f t="shared" si="4"/>
        <v>788.66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119.08934000000001</v>
      </c>
      <c r="G112" s="10">
        <f t="shared" si="5"/>
        <v>3537.9491150000003</v>
      </c>
      <c r="H112" s="10">
        <f t="shared" si="5"/>
        <v>9386.7550700000047</v>
      </c>
      <c r="I112" s="10">
        <f t="shared" si="5"/>
        <v>1564.30711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51</v>
      </c>
      <c r="L113" s="9" t="s">
        <v>20</v>
      </c>
      <c r="M113" s="2"/>
    </row>
    <row r="114" spans="1:13" ht="16.5" thickBot="1">
      <c r="A114" s="12">
        <f>A80</f>
        <v>1992</v>
      </c>
      <c r="B114" s="12" t="s">
        <v>21</v>
      </c>
      <c r="C114" s="12"/>
      <c r="D114" s="13">
        <f>SUM(C111:L111)</f>
        <v>7364.8100000000013</v>
      </c>
      <c r="E114" s="14" t="s">
        <v>17</v>
      </c>
      <c r="F114" s="14"/>
      <c r="G114" s="13">
        <f>D114*1.9835</f>
        <v>14608.100635000003</v>
      </c>
      <c r="H114" s="14" t="s">
        <v>22</v>
      </c>
      <c r="I114" s="12" t="s">
        <v>23</v>
      </c>
      <c r="J114" s="12"/>
      <c r="K114" s="15">
        <v>68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1993</v>
      </c>
      <c r="B118" s="5">
        <v>1</v>
      </c>
      <c r="C118" s="6"/>
      <c r="D118" s="6"/>
      <c r="E118" s="6"/>
      <c r="F118" s="6"/>
      <c r="G118" s="6"/>
      <c r="H118" s="6"/>
      <c r="I118" s="6"/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/>
      <c r="H119" s="6"/>
      <c r="I119" s="6"/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/>
      <c r="H120" s="6">
        <v>35.89</v>
      </c>
      <c r="I120" s="6"/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/>
      <c r="H121" s="6">
        <v>96.63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>
        <v>12.32</v>
      </c>
      <c r="H122" s="6">
        <v>96.24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>
        <v>0</v>
      </c>
      <c r="H123" s="6">
        <v>96.63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68.83</v>
      </c>
      <c r="H124" s="6">
        <v>96.63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37.54</v>
      </c>
      <c r="H125" s="6">
        <v>96.63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/>
      <c r="H126" s="6">
        <v>118.04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/>
      <c r="H127" s="6">
        <v>163.6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/>
      <c r="H128" s="6">
        <v>189.17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/>
      <c r="H129" s="6">
        <v>227.45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/>
      <c r="H130" s="6">
        <v>203.85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/>
      <c r="H131" s="6">
        <v>149.35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/>
      <c r="H132" s="6">
        <v>142.66999999999999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/>
      <c r="H133" s="6">
        <v>142.66999999999999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/>
      <c r="H134" s="6">
        <v>142.66999999999999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/>
      <c r="H135" s="6">
        <v>142.66999999999999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/>
      <c r="H136" s="6">
        <v>149.08000000000001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/>
      <c r="H137" s="6">
        <v>151.59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/>
      <c r="H138" s="6">
        <v>138.25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/>
      <c r="H139" s="6">
        <v>130.66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/>
      <c r="H140" s="6">
        <v>128.66999999999999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/>
      <c r="H141" s="6">
        <v>128.12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/>
      <c r="G142" s="6"/>
      <c r="H142" s="6">
        <v>128.12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/>
      <c r="G143" s="6"/>
      <c r="H143" s="6">
        <v>128.12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/>
      <c r="G144" s="6"/>
      <c r="H144" s="6">
        <v>128.12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/>
      <c r="G145" s="6"/>
      <c r="H145" s="6">
        <v>128.12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/>
      <c r="G146" s="6"/>
      <c r="H146" s="6">
        <v>108.86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/>
      <c r="G147" s="6"/>
      <c r="H147" s="6">
        <v>50.23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/>
      <c r="H148" s="7"/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0</v>
      </c>
      <c r="G149" s="9">
        <f t="shared" si="6"/>
        <v>118.69</v>
      </c>
      <c r="H149" s="9">
        <f t="shared" si="6"/>
        <v>3638.7299999999996</v>
      </c>
      <c r="I149" s="9">
        <f t="shared" si="6"/>
        <v>0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0</v>
      </c>
      <c r="G150" s="10">
        <f t="shared" si="7"/>
        <v>235.421615</v>
      </c>
      <c r="H150" s="10">
        <f t="shared" si="7"/>
        <v>7217.4209549999996</v>
      </c>
      <c r="I150" s="10">
        <f t="shared" si="7"/>
        <v>0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32</v>
      </c>
      <c r="L151" s="9" t="s">
        <v>20</v>
      </c>
      <c r="M151" s="2"/>
    </row>
    <row r="152" spans="1:13" ht="16.5" thickBot="1">
      <c r="A152" s="12">
        <f>A118</f>
        <v>1993</v>
      </c>
      <c r="B152" s="12" t="s">
        <v>21</v>
      </c>
      <c r="C152" s="12"/>
      <c r="D152" s="13">
        <f>SUM(C149:L149)</f>
        <v>3757.4199999999996</v>
      </c>
      <c r="E152" s="14" t="s">
        <v>17</v>
      </c>
      <c r="F152" s="14"/>
      <c r="G152" s="13">
        <f>D152*1.9835-1</f>
        <v>7451.8425699999998</v>
      </c>
      <c r="H152" s="14" t="s">
        <v>22</v>
      </c>
      <c r="I152" s="12" t="s">
        <v>23</v>
      </c>
      <c r="J152" s="12"/>
      <c r="K152" s="15">
        <v>57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1994</v>
      </c>
      <c r="B156" s="5">
        <v>1</v>
      </c>
      <c r="C156" s="6"/>
      <c r="D156" s="6"/>
      <c r="E156" s="6"/>
      <c r="F156" s="6"/>
      <c r="G156" s="6">
        <v>253.56</v>
      </c>
      <c r="H156" s="6">
        <v>223.26</v>
      </c>
      <c r="I156" s="6">
        <v>169.71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253.56</v>
      </c>
      <c r="H157" s="6">
        <v>234.17</v>
      </c>
      <c r="I157" s="6">
        <v>156.31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231.38</v>
      </c>
      <c r="H158" s="6">
        <v>234.17</v>
      </c>
      <c r="I158" s="6">
        <v>140.77000000000001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203.55</v>
      </c>
      <c r="H159" s="6">
        <v>227.54</v>
      </c>
      <c r="I159" s="6">
        <v>124.38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189.55</v>
      </c>
      <c r="H160" s="6">
        <v>219.59</v>
      </c>
      <c r="I160" s="6">
        <v>107.19</v>
      </c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189.55</v>
      </c>
      <c r="H161" s="6">
        <v>206.43</v>
      </c>
      <c r="I161" s="6">
        <v>52.53</v>
      </c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>
        <v>150.74</v>
      </c>
      <c r="H162" s="6">
        <v>199.27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>
        <v>51.07</v>
      </c>
      <c r="H163" s="6">
        <v>199.27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/>
      <c r="H164" s="6">
        <v>199.27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>
        <v>60.53</v>
      </c>
      <c r="H165" s="6">
        <v>199.27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>
        <v>177.14</v>
      </c>
      <c r="H166" s="6">
        <v>199.27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>
        <v>220.96</v>
      </c>
      <c r="H167" s="6">
        <v>197.53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>
        <v>192.4</v>
      </c>
      <c r="H168" s="6">
        <v>206.89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73.78</v>
      </c>
      <c r="G169" s="6">
        <v>155.27000000000001</v>
      </c>
      <c r="H169" s="6">
        <v>227.95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103.91</v>
      </c>
      <c r="G170" s="6">
        <v>156.79</v>
      </c>
      <c r="H170" s="6">
        <v>244.06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103.91</v>
      </c>
      <c r="G171" s="6">
        <v>174.87</v>
      </c>
      <c r="H171" s="6">
        <v>247.77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129.25</v>
      </c>
      <c r="G172" s="6">
        <v>173.82</v>
      </c>
      <c r="H172" s="6">
        <v>253.56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162.78</v>
      </c>
      <c r="G173" s="6">
        <v>149.43</v>
      </c>
      <c r="H173" s="6">
        <v>253.56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180.58</v>
      </c>
      <c r="G174" s="6">
        <v>137.51</v>
      </c>
      <c r="H174" s="6">
        <v>246.46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193.35</v>
      </c>
      <c r="G175" s="6">
        <v>169.02</v>
      </c>
      <c r="H175" s="6">
        <v>238.18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203.96</v>
      </c>
      <c r="G176" s="6">
        <v>205.02</v>
      </c>
      <c r="H176" s="6">
        <v>238.18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203.96</v>
      </c>
      <c r="G177" s="6">
        <v>226.86</v>
      </c>
      <c r="H177" s="6">
        <v>238.18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189.22</v>
      </c>
      <c r="G178" s="6">
        <v>238.18</v>
      </c>
      <c r="H178" s="6">
        <v>238.18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181.91</v>
      </c>
      <c r="G179" s="6">
        <v>247.42</v>
      </c>
      <c r="H179" s="6">
        <v>237.18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202.06</v>
      </c>
      <c r="G180" s="6">
        <v>251.69</v>
      </c>
      <c r="H180" s="6">
        <v>230.11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230.89</v>
      </c>
      <c r="G181" s="6">
        <v>242.38</v>
      </c>
      <c r="H181" s="6">
        <v>221.73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244</v>
      </c>
      <c r="G182" s="6">
        <v>230.1</v>
      </c>
      <c r="H182" s="6">
        <v>221.73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253.56</v>
      </c>
      <c r="G183" s="6">
        <v>230.1</v>
      </c>
      <c r="H183" s="6">
        <v>212.01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253.56</v>
      </c>
      <c r="G184" s="6">
        <v>230.1</v>
      </c>
      <c r="H184" s="6">
        <v>205.12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253.56</v>
      </c>
      <c r="G185" s="6">
        <v>220.39</v>
      </c>
      <c r="H185" s="6">
        <v>203.96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215.24</v>
      </c>
      <c r="H186" s="7">
        <v>186.84</v>
      </c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3164.24</v>
      </c>
      <c r="G187" s="9">
        <f t="shared" si="8"/>
        <v>5828.18</v>
      </c>
      <c r="H187" s="9">
        <f t="shared" si="8"/>
        <v>6890.69</v>
      </c>
      <c r="I187" s="9">
        <f t="shared" si="8"/>
        <v>750.88999999999987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6276.2700399999994</v>
      </c>
      <c r="G188" s="10">
        <f t="shared" si="9"/>
        <v>11560.195030000001</v>
      </c>
      <c r="H188" s="10">
        <f t="shared" si="9"/>
        <v>13667.683615</v>
      </c>
      <c r="I188" s="10">
        <f t="shared" si="9"/>
        <v>1489.3903149999999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84</v>
      </c>
      <c r="L189" s="9" t="s">
        <v>20</v>
      </c>
      <c r="M189" s="2"/>
    </row>
    <row r="190" spans="1:13" ht="16.5" thickBot="1">
      <c r="A190" s="12">
        <f>A156</f>
        <v>1994</v>
      </c>
      <c r="B190" s="12" t="s">
        <v>21</v>
      </c>
      <c r="C190" s="12"/>
      <c r="D190" s="13">
        <f>SUM(C187:L187)</f>
        <v>16634</v>
      </c>
      <c r="E190" s="14" t="s">
        <v>17</v>
      </c>
      <c r="F190" s="14"/>
      <c r="G190" s="13">
        <f>D190*1.9835-2</f>
        <v>32991.539000000004</v>
      </c>
      <c r="H190" s="14" t="s">
        <v>22</v>
      </c>
      <c r="I190" s="12" t="s">
        <v>23</v>
      </c>
      <c r="J190" s="12"/>
      <c r="K190" s="15">
        <v>85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1995</v>
      </c>
      <c r="B194" s="5">
        <v>1</v>
      </c>
      <c r="C194" s="6"/>
      <c r="D194" s="6"/>
      <c r="E194" s="6"/>
      <c r="F194" s="6"/>
      <c r="G194" s="6">
        <v>142.97</v>
      </c>
      <c r="H194" s="6">
        <v>242.79</v>
      </c>
      <c r="I194" s="6">
        <v>223.02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143.49</v>
      </c>
      <c r="H195" s="6">
        <v>224.38</v>
      </c>
      <c r="I195" s="6">
        <v>204.99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143.49</v>
      </c>
      <c r="H196" s="6">
        <v>214.72</v>
      </c>
      <c r="I196" s="6">
        <v>209.92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143.49</v>
      </c>
      <c r="H197" s="6">
        <v>214.72</v>
      </c>
      <c r="I197" s="6">
        <v>218.76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143.49</v>
      </c>
      <c r="H198" s="6">
        <v>234.36</v>
      </c>
      <c r="I198" s="6">
        <v>218.76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153.16999999999999</v>
      </c>
      <c r="H199" s="6">
        <v>231.21</v>
      </c>
      <c r="I199" s="6">
        <v>214.89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158.63999999999999</v>
      </c>
      <c r="H200" s="6">
        <v>202.04</v>
      </c>
      <c r="I200" s="6">
        <v>195.64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172.45</v>
      </c>
      <c r="H201" s="6">
        <v>184.74</v>
      </c>
      <c r="I201" s="6">
        <v>177.85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183.04</v>
      </c>
      <c r="H202" s="6">
        <v>183.98</v>
      </c>
      <c r="I202" s="6">
        <v>173.39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210.7</v>
      </c>
      <c r="H203" s="6">
        <v>192.74</v>
      </c>
      <c r="I203" s="6">
        <v>172.02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244.63</v>
      </c>
      <c r="H204" s="6">
        <v>208.85</v>
      </c>
      <c r="I204" s="6">
        <v>157.52000000000001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251.69</v>
      </c>
      <c r="H205" s="6">
        <v>224.27</v>
      </c>
      <c r="I205" s="6">
        <v>146.99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251.69</v>
      </c>
      <c r="H206" s="6">
        <v>245.5</v>
      </c>
      <c r="I206" s="6">
        <v>147.31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251.69</v>
      </c>
      <c r="H207" s="6">
        <v>240.49</v>
      </c>
      <c r="I207" s="6">
        <v>147.31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251.69</v>
      </c>
      <c r="H208" s="6">
        <v>192.38</v>
      </c>
      <c r="I208" s="6">
        <v>147.31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251.69</v>
      </c>
      <c r="H209" s="6">
        <v>172.06</v>
      </c>
      <c r="I209" s="6">
        <v>135.75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251.69</v>
      </c>
      <c r="H210" s="6">
        <v>170.83</v>
      </c>
      <c r="I210" s="6">
        <v>125.62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251.02</v>
      </c>
      <c r="H211" s="6">
        <v>170.83</v>
      </c>
      <c r="I211" s="6">
        <v>112.07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249.8</v>
      </c>
      <c r="H212" s="6">
        <v>170.83</v>
      </c>
      <c r="I212" s="6">
        <v>54.02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249.21</v>
      </c>
      <c r="H213" s="6">
        <v>170.83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81.37</v>
      </c>
      <c r="G214" s="6">
        <v>249.37</v>
      </c>
      <c r="H214" s="6">
        <v>182.52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114.59</v>
      </c>
      <c r="G215" s="6">
        <v>251.69</v>
      </c>
      <c r="H215" s="6">
        <v>215.19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114.59</v>
      </c>
      <c r="G216" s="6">
        <v>259.43</v>
      </c>
      <c r="H216" s="6">
        <v>226.65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114.59</v>
      </c>
      <c r="G217" s="6">
        <v>271.55</v>
      </c>
      <c r="H217" s="6">
        <v>245.68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113.47</v>
      </c>
      <c r="G218" s="6">
        <v>268.73</v>
      </c>
      <c r="H218" s="6">
        <v>253.38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112.46</v>
      </c>
      <c r="G219" s="6">
        <v>264.64</v>
      </c>
      <c r="H219" s="6">
        <v>253.38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112.02</v>
      </c>
      <c r="G220" s="6">
        <v>264.42</v>
      </c>
      <c r="H220" s="6">
        <v>254.76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111.66</v>
      </c>
      <c r="G221" s="6">
        <v>262.43</v>
      </c>
      <c r="H221" s="6">
        <v>261.31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118.73</v>
      </c>
      <c r="G222" s="6">
        <v>262.16000000000003</v>
      </c>
      <c r="H222" s="6">
        <v>249.01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134.04</v>
      </c>
      <c r="G223" s="6">
        <v>261.48</v>
      </c>
      <c r="H223" s="6">
        <v>246.95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256.19</v>
      </c>
      <c r="H224" s="7">
        <v>241.36</v>
      </c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1127.52</v>
      </c>
      <c r="G225" s="9">
        <f t="shared" si="10"/>
        <v>6971.8200000000006</v>
      </c>
      <c r="H225" s="9">
        <f t="shared" si="10"/>
        <v>6722.74</v>
      </c>
      <c r="I225" s="9">
        <f t="shared" si="10"/>
        <v>3183.139999999999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2236.4359199999999</v>
      </c>
      <c r="G226" s="10">
        <f t="shared" si="11"/>
        <v>13828.604970000002</v>
      </c>
      <c r="H226" s="10">
        <f t="shared" si="11"/>
        <v>13334.55479</v>
      </c>
      <c r="I226" s="10">
        <f t="shared" si="11"/>
        <v>6313.7581899999977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91</v>
      </c>
      <c r="L227" s="9" t="s">
        <v>20</v>
      </c>
      <c r="M227" s="2"/>
    </row>
    <row r="228" spans="1:13" ht="16.5" thickBot="1">
      <c r="A228" s="12">
        <f>A194</f>
        <v>1995</v>
      </c>
      <c r="B228" s="12" t="s">
        <v>21</v>
      </c>
      <c r="C228" s="12"/>
      <c r="D228" s="13">
        <f>SUM(C225:L225)</f>
        <v>18005.219999999998</v>
      </c>
      <c r="E228" s="14" t="s">
        <v>17</v>
      </c>
      <c r="F228" s="14"/>
      <c r="G228" s="13">
        <f>D228*1.9835-1</f>
        <v>35712.353869999999</v>
      </c>
      <c r="H228" s="14" t="s">
        <v>22</v>
      </c>
      <c r="I228" s="12" t="s">
        <v>23</v>
      </c>
      <c r="J228" s="12"/>
      <c r="K228" s="15">
        <v>91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1996</v>
      </c>
      <c r="B232" s="5">
        <v>1</v>
      </c>
      <c r="C232" s="6"/>
      <c r="D232" s="6"/>
      <c r="E232" s="6"/>
      <c r="F232" s="6"/>
      <c r="G232" s="6">
        <v>182.27</v>
      </c>
      <c r="H232" s="6">
        <v>228.01</v>
      </c>
      <c r="I232" s="6">
        <v>140.91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223.25</v>
      </c>
      <c r="H233" s="6">
        <v>234.17</v>
      </c>
      <c r="I233" s="6">
        <v>134.09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245.1</v>
      </c>
      <c r="H234" s="6">
        <v>235.1</v>
      </c>
      <c r="I234" s="6">
        <v>134.27000000000001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253.04</v>
      </c>
      <c r="H235" s="6">
        <v>244.97</v>
      </c>
      <c r="I235" s="6">
        <v>140.87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253.56</v>
      </c>
      <c r="H236" s="6">
        <v>201.58</v>
      </c>
      <c r="I236" s="6">
        <v>140.87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253.07</v>
      </c>
      <c r="H237" s="6">
        <v>150.63999999999999</v>
      </c>
      <c r="I237" s="6">
        <v>140.87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252.9</v>
      </c>
      <c r="H238" s="6">
        <v>89.79</v>
      </c>
      <c r="I238" s="6">
        <v>130.15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187.71</v>
      </c>
      <c r="H239" s="6">
        <v>13.09</v>
      </c>
      <c r="I239" s="6">
        <v>122.59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130.46</v>
      </c>
      <c r="H240" s="6"/>
      <c r="I240" s="6">
        <v>115.14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130.46</v>
      </c>
      <c r="H241" s="6"/>
      <c r="I241" s="6">
        <v>65.73</v>
      </c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130.46</v>
      </c>
      <c r="H242" s="6">
        <v>68.67</v>
      </c>
      <c r="I242" s="6">
        <v>13.23</v>
      </c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144.93</v>
      </c>
      <c r="H243" s="6">
        <v>150.63999999999999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>
        <v>188.61</v>
      </c>
      <c r="H244" s="6">
        <v>157.43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>
        <v>196.69</v>
      </c>
      <c r="H245" s="6">
        <v>168.42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>
        <v>189.21</v>
      </c>
      <c r="H246" s="6">
        <v>173.21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>
        <v>187.04</v>
      </c>
      <c r="H247" s="6">
        <v>182.45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>
        <v>195.34</v>
      </c>
      <c r="H248" s="6">
        <v>192.79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/>
      <c r="G249" s="6">
        <v>220.59</v>
      </c>
      <c r="H249" s="6">
        <v>211.07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76.92</v>
      </c>
      <c r="G250" s="6">
        <v>239.79</v>
      </c>
      <c r="H250" s="6">
        <v>230.1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109.38</v>
      </c>
      <c r="G251" s="6">
        <v>228.72</v>
      </c>
      <c r="H251" s="6">
        <v>230.1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109.38</v>
      </c>
      <c r="G252" s="6">
        <v>213.03</v>
      </c>
      <c r="H252" s="6">
        <v>229.61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109.55</v>
      </c>
      <c r="G253" s="6">
        <v>213.03</v>
      </c>
      <c r="H253" s="6">
        <v>228.04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110.71</v>
      </c>
      <c r="G254" s="6">
        <v>206.18</v>
      </c>
      <c r="H254" s="6">
        <v>215.64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66.31</v>
      </c>
      <c r="G255" s="6">
        <v>187.51</v>
      </c>
      <c r="H255" s="6">
        <v>206.27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/>
      <c r="G256" s="6">
        <v>166.47</v>
      </c>
      <c r="H256" s="6">
        <v>206.27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55.7</v>
      </c>
      <c r="G257" s="6">
        <v>156.79</v>
      </c>
      <c r="H257" s="6">
        <v>200.15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101.96</v>
      </c>
      <c r="G258" s="6">
        <v>168.02</v>
      </c>
      <c r="H258" s="6">
        <v>196.89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110.71</v>
      </c>
      <c r="G259" s="6">
        <v>174.64</v>
      </c>
      <c r="H259" s="6">
        <v>182.78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125.11</v>
      </c>
      <c r="G260" s="6">
        <v>183.07</v>
      </c>
      <c r="H260" s="6">
        <v>174.08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141.55000000000001</v>
      </c>
      <c r="G261" s="6">
        <v>204.27</v>
      </c>
      <c r="H261" s="6">
        <v>166.48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215.24</v>
      </c>
      <c r="H262" s="7">
        <v>148.31</v>
      </c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1117.2800000000002</v>
      </c>
      <c r="G263" s="9">
        <f t="shared" si="12"/>
        <v>6121.4500000000016</v>
      </c>
      <c r="H263" s="9">
        <f t="shared" si="12"/>
        <v>5316.7499999999991</v>
      </c>
      <c r="I263" s="9">
        <f t="shared" si="12"/>
        <v>1278.72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2216.1248800000003</v>
      </c>
      <c r="G264" s="10">
        <f t="shared" si="13"/>
        <v>12141.896075000004</v>
      </c>
      <c r="H264" s="10">
        <f t="shared" si="13"/>
        <v>10545.773624999998</v>
      </c>
      <c r="I264" s="10">
        <f t="shared" si="13"/>
        <v>2536.34112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82</v>
      </c>
      <c r="L265" s="9" t="s">
        <v>20</v>
      </c>
      <c r="M265" s="2"/>
    </row>
    <row r="266" spans="1:13" ht="16.5" thickBot="1">
      <c r="A266" s="12">
        <v>1976</v>
      </c>
      <c r="B266" s="12" t="s">
        <v>21</v>
      </c>
      <c r="C266" s="12"/>
      <c r="D266" s="13">
        <f>SUM(C263:L263)</f>
        <v>13834.199999999999</v>
      </c>
      <c r="E266" s="14" t="s">
        <v>17</v>
      </c>
      <c r="F266" s="14"/>
      <c r="G266" s="13">
        <f>D266*1.9835</f>
        <v>27440.135699999999</v>
      </c>
      <c r="H266" s="14" t="s">
        <v>22</v>
      </c>
      <c r="I266" s="12" t="s">
        <v>23</v>
      </c>
      <c r="J266" s="12"/>
      <c r="K266" s="15">
        <v>85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1997</v>
      </c>
      <c r="B270" s="5">
        <v>1</v>
      </c>
      <c r="C270" s="6"/>
      <c r="D270" s="6"/>
      <c r="E270" s="6"/>
      <c r="F270" s="6"/>
      <c r="G270" s="6">
        <v>231.03</v>
      </c>
      <c r="H270" s="6">
        <v>247.9</v>
      </c>
      <c r="I270" s="6">
        <v>236.57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240.7</v>
      </c>
      <c r="H271" s="6">
        <v>247.9</v>
      </c>
      <c r="I271" s="6">
        <v>208.86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>
        <v>245.99</v>
      </c>
      <c r="H272" s="6">
        <v>247.9</v>
      </c>
      <c r="I272" s="6">
        <v>176.29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>
        <v>249.72</v>
      </c>
      <c r="H273" s="6">
        <v>251.65</v>
      </c>
      <c r="I273" s="6">
        <v>149.44999999999999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251.67</v>
      </c>
      <c r="H274" s="6">
        <v>253.56</v>
      </c>
      <c r="I274" s="6">
        <v>134.65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250.52</v>
      </c>
      <c r="H275" s="6">
        <v>253.56</v>
      </c>
      <c r="I275" s="6">
        <v>109.99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252.55</v>
      </c>
      <c r="H276" s="6">
        <v>253.56</v>
      </c>
      <c r="I276" s="6">
        <v>101.98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250.4</v>
      </c>
      <c r="H277" s="6">
        <v>252.62</v>
      </c>
      <c r="I277" s="6">
        <v>90.98</v>
      </c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>
        <v>251.24</v>
      </c>
      <c r="H278" s="6">
        <v>252.62</v>
      </c>
      <c r="I278" s="6">
        <v>26.37</v>
      </c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>
        <v>249.8</v>
      </c>
      <c r="H279" s="6">
        <v>250.31</v>
      </c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>
        <v>249.8</v>
      </c>
      <c r="H280" s="6">
        <v>224.86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>
        <v>249.33</v>
      </c>
      <c r="H281" s="6">
        <v>183.32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>
        <v>248.85</v>
      </c>
      <c r="H282" s="6">
        <v>176.64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>
        <v>248.85</v>
      </c>
      <c r="H283" s="6">
        <v>138.56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>
        <v>246.61</v>
      </c>
      <c r="H284" s="6">
        <v>101.98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>
        <v>247.92</v>
      </c>
      <c r="H285" s="6">
        <v>101.98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/>
      <c r="G286" s="6">
        <v>249.8</v>
      </c>
      <c r="H286" s="6">
        <v>113.1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/>
      <c r="G287" s="6">
        <v>249.49</v>
      </c>
      <c r="H287" s="6">
        <v>130.46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/>
      <c r="G288" s="6">
        <v>249.06</v>
      </c>
      <c r="H288" s="6">
        <v>118.53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72.39</v>
      </c>
      <c r="G289" s="6">
        <v>248.47</v>
      </c>
      <c r="H289" s="6">
        <v>110.87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105.3</v>
      </c>
      <c r="G290" s="6">
        <v>247.9</v>
      </c>
      <c r="H290" s="6">
        <v>110.87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118.67</v>
      </c>
      <c r="G291" s="6">
        <v>247.9</v>
      </c>
      <c r="H291" s="6">
        <v>110.87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153.97</v>
      </c>
      <c r="G292" s="6">
        <v>249.23</v>
      </c>
      <c r="H292" s="6">
        <v>116.56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169</v>
      </c>
      <c r="G293" s="6">
        <v>250.16</v>
      </c>
      <c r="H293" s="6">
        <v>131.13999999999999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168.19</v>
      </c>
      <c r="G294" s="6">
        <v>248.85</v>
      </c>
      <c r="H294" s="6">
        <v>175.79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>
        <v>168.03</v>
      </c>
      <c r="G295" s="6">
        <v>247.9</v>
      </c>
      <c r="H295" s="6">
        <v>218.75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168.03</v>
      </c>
      <c r="G296" s="6">
        <v>248.85</v>
      </c>
      <c r="H296" s="6">
        <v>234.72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178.79</v>
      </c>
      <c r="G297" s="6">
        <v>247.9</v>
      </c>
      <c r="H297" s="6">
        <v>248.61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194.98</v>
      </c>
      <c r="G298" s="6">
        <v>247.9</v>
      </c>
      <c r="H298" s="6">
        <v>249.8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217.91</v>
      </c>
      <c r="G299" s="6">
        <v>247.9</v>
      </c>
      <c r="H299" s="6">
        <v>249.8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247.9</v>
      </c>
      <c r="H300" s="7">
        <v>249.8</v>
      </c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1715.26</v>
      </c>
      <c r="G301" s="9">
        <f t="shared" si="14"/>
        <v>7694.1899999999987</v>
      </c>
      <c r="H301" s="9">
        <f t="shared" si="14"/>
        <v>6008.5900000000011</v>
      </c>
      <c r="I301" s="9">
        <f t="shared" si="14"/>
        <v>1235.1399999999999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3402.21821</v>
      </c>
      <c r="G302" s="10">
        <f t="shared" si="15"/>
        <v>15261.425864999997</v>
      </c>
      <c r="H302" s="10">
        <f t="shared" si="15"/>
        <v>11918.038265000003</v>
      </c>
      <c r="I302" s="10">
        <f t="shared" si="15"/>
        <v>2449.9001899999998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82</v>
      </c>
      <c r="L303" s="9" t="s">
        <v>20</v>
      </c>
      <c r="M303" s="2"/>
    </row>
    <row r="304" spans="1:13" ht="16.5" thickBot="1">
      <c r="A304" s="12">
        <f>A270</f>
        <v>1997</v>
      </c>
      <c r="B304" s="12" t="s">
        <v>21</v>
      </c>
      <c r="C304" s="12"/>
      <c r="D304" s="13">
        <f>SUM(C301:L301)</f>
        <v>16653.18</v>
      </c>
      <c r="E304" s="14" t="s">
        <v>17</v>
      </c>
      <c r="F304" s="14"/>
      <c r="G304" s="13">
        <f>D304*1.9835-1</f>
        <v>33030.58253</v>
      </c>
      <c r="H304" s="14" t="s">
        <v>22</v>
      </c>
      <c r="I304" s="12" t="s">
        <v>23</v>
      </c>
      <c r="J304" s="12"/>
      <c r="K304" s="15">
        <v>82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1998</v>
      </c>
      <c r="B308" s="5">
        <v>1</v>
      </c>
      <c r="C308" s="6"/>
      <c r="D308" s="6"/>
      <c r="E308" s="6"/>
      <c r="F308" s="6"/>
      <c r="G308" s="6">
        <v>250.75</v>
      </c>
      <c r="H308" s="6">
        <v>115.05</v>
      </c>
      <c r="I308" s="6">
        <v>75.45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248.85</v>
      </c>
      <c r="H309" s="6">
        <v>118.25</v>
      </c>
      <c r="I309" s="6">
        <v>119.58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247.9</v>
      </c>
      <c r="H310" s="6">
        <v>119.09</v>
      </c>
      <c r="I310" s="6">
        <v>119.58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247.9</v>
      </c>
      <c r="H311" s="6">
        <v>98.3</v>
      </c>
      <c r="I311" s="6">
        <v>119.58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250.07</v>
      </c>
      <c r="H312" s="6">
        <v>95.05</v>
      </c>
      <c r="I312" s="6">
        <v>119.58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250.75</v>
      </c>
      <c r="H313" s="6">
        <v>133.25</v>
      </c>
      <c r="I313" s="6">
        <v>119.58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241.42</v>
      </c>
      <c r="H314" s="6">
        <v>147.36000000000001</v>
      </c>
      <c r="I314" s="6">
        <v>108.23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216.48</v>
      </c>
      <c r="H315" s="6">
        <v>159.77000000000001</v>
      </c>
      <c r="I315" s="6">
        <v>51.45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153.47</v>
      </c>
      <c r="H316" s="6">
        <v>174.71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89.75</v>
      </c>
      <c r="H317" s="6">
        <v>226.23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18.04</v>
      </c>
      <c r="H318" s="6">
        <v>252.62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/>
      <c r="H319" s="6">
        <v>253.56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>
        <v>84.18</v>
      </c>
      <c r="H320" s="6">
        <v>253.56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>
        <v>151.63</v>
      </c>
      <c r="H321" s="6">
        <v>253.56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107.66</v>
      </c>
      <c r="G322" s="6">
        <v>188.8</v>
      </c>
      <c r="H322" s="6">
        <v>252.62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157.46</v>
      </c>
      <c r="G323" s="6">
        <v>224.28</v>
      </c>
      <c r="H323" s="6">
        <v>251.69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165.49</v>
      </c>
      <c r="G324" s="6">
        <v>246.58</v>
      </c>
      <c r="H324" s="6">
        <v>251.69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195.2</v>
      </c>
      <c r="G325" s="6">
        <v>255.42</v>
      </c>
      <c r="H325" s="6">
        <v>251.69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203.96</v>
      </c>
      <c r="G326" s="6">
        <v>254.49</v>
      </c>
      <c r="H326" s="6">
        <v>251.69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213.07</v>
      </c>
      <c r="G327" s="6">
        <v>253.56</v>
      </c>
      <c r="H327" s="6">
        <v>250.75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245.27</v>
      </c>
      <c r="G328" s="6">
        <v>253.56</v>
      </c>
      <c r="H328" s="6">
        <v>249.8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277.10000000000002</v>
      </c>
      <c r="G329" s="6">
        <v>252.01</v>
      </c>
      <c r="H329" s="6">
        <v>249.57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299.33</v>
      </c>
      <c r="G330" s="6">
        <v>251.57</v>
      </c>
      <c r="H330" s="6">
        <v>248.85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304.85000000000002</v>
      </c>
      <c r="G331" s="6">
        <v>227.48</v>
      </c>
      <c r="H331" s="6">
        <v>252.32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304.27</v>
      </c>
      <c r="G332" s="6">
        <v>196.85</v>
      </c>
      <c r="H332" s="6">
        <v>255.42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304.27</v>
      </c>
      <c r="G333" s="6">
        <v>167.12</v>
      </c>
      <c r="H333" s="6">
        <v>225.14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304.27</v>
      </c>
      <c r="G334" s="6">
        <v>106.74</v>
      </c>
      <c r="H334" s="6">
        <v>177.66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303.14999999999998</v>
      </c>
      <c r="G335" s="6">
        <v>21.89</v>
      </c>
      <c r="H335" s="6">
        <v>109.68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302.02999999999997</v>
      </c>
      <c r="G336" s="6"/>
      <c r="H336" s="6">
        <v>19.940000000000001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302.02999999999997</v>
      </c>
      <c r="G337" s="6"/>
      <c r="H337" s="6"/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61.43</v>
      </c>
      <c r="H338" s="7"/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3989.41</v>
      </c>
      <c r="G339" s="9">
        <f t="shared" si="16"/>
        <v>5412.97</v>
      </c>
      <c r="H339" s="9">
        <f t="shared" si="16"/>
        <v>5698.87</v>
      </c>
      <c r="I339" s="9">
        <f t="shared" si="16"/>
        <v>833.03000000000009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7912.9947350000002</v>
      </c>
      <c r="G340" s="10">
        <f t="shared" si="17"/>
        <v>10736.625995</v>
      </c>
      <c r="H340" s="10">
        <f t="shared" si="17"/>
        <v>11303.708645000001</v>
      </c>
      <c r="I340" s="10">
        <f t="shared" si="17"/>
        <v>1652.3150050000002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81</v>
      </c>
      <c r="L341" s="9" t="s">
        <v>20</v>
      </c>
      <c r="M341" s="2"/>
    </row>
    <row r="342" spans="1:13" ht="16.5" thickBot="1">
      <c r="A342" s="12">
        <f>A308</f>
        <v>1998</v>
      </c>
      <c r="B342" s="12" t="s">
        <v>21</v>
      </c>
      <c r="C342" s="12"/>
      <c r="D342" s="13">
        <f>SUM(C339:L339)</f>
        <v>15934.28</v>
      </c>
      <c r="E342" s="14" t="s">
        <v>17</v>
      </c>
      <c r="F342" s="14"/>
      <c r="G342" s="13">
        <f>D342*1.9835-1</f>
        <v>31604.644380000002</v>
      </c>
      <c r="H342" s="14" t="s">
        <v>22</v>
      </c>
      <c r="I342" s="12" t="s">
        <v>23</v>
      </c>
      <c r="J342" s="12"/>
      <c r="K342" s="15">
        <v>86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1999</v>
      </c>
      <c r="B346" s="5">
        <v>1</v>
      </c>
      <c r="C346" s="6"/>
      <c r="D346" s="6"/>
      <c r="E346" s="6"/>
      <c r="F346" s="6"/>
      <c r="G346" s="6">
        <v>168.03</v>
      </c>
      <c r="H346" s="6">
        <v>245.99</v>
      </c>
      <c r="I346" s="6">
        <v>173.86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>
        <v>177.25</v>
      </c>
      <c r="H347" s="6">
        <v>205.81</v>
      </c>
      <c r="I347" s="6">
        <v>168.42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>
        <v>209.04</v>
      </c>
      <c r="H348" s="6">
        <v>168.42</v>
      </c>
      <c r="I348" s="6">
        <v>168.42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226.45</v>
      </c>
      <c r="H349" s="6">
        <v>160.34</v>
      </c>
      <c r="I349" s="6">
        <v>157.6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241.93</v>
      </c>
      <c r="H350" s="6">
        <v>147.47</v>
      </c>
      <c r="I350" s="6">
        <v>152.19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253.97</v>
      </c>
      <c r="H351" s="6">
        <v>147.47</v>
      </c>
      <c r="I351" s="6">
        <v>99.71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251.52</v>
      </c>
      <c r="H352" s="6">
        <v>147.47</v>
      </c>
      <c r="I352" s="6">
        <v>101.57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>
        <v>247.9</v>
      </c>
      <c r="H353" s="6">
        <v>159.77000000000001</v>
      </c>
      <c r="I353" s="6">
        <v>117.11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247.9</v>
      </c>
      <c r="H354" s="6">
        <v>202.21</v>
      </c>
      <c r="I354" s="6">
        <v>109.26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>
        <v>246.95</v>
      </c>
      <c r="H355" s="6">
        <v>227.69</v>
      </c>
      <c r="I355" s="6">
        <v>49.4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>
        <v>245.99</v>
      </c>
      <c r="H356" s="6">
        <v>215.06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245.99</v>
      </c>
      <c r="H357" s="6">
        <v>195.65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245.99</v>
      </c>
      <c r="H358" s="6">
        <v>213.08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/>
      <c r="G359" s="6">
        <v>245.02</v>
      </c>
      <c r="H359" s="6">
        <v>230.1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/>
      <c r="G360" s="6">
        <v>244.17</v>
      </c>
      <c r="H360" s="6">
        <v>236.88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/>
      <c r="G361" s="6">
        <v>226.03</v>
      </c>
      <c r="H361" s="6">
        <v>247.9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/>
      <c r="G362" s="6">
        <v>199.62</v>
      </c>
      <c r="H362" s="6">
        <v>247.9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/>
      <c r="G363" s="6">
        <v>192.02</v>
      </c>
      <c r="H363" s="6">
        <v>236.53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/>
      <c r="G364" s="6">
        <v>202.74</v>
      </c>
      <c r="H364" s="6">
        <v>230.1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/>
      <c r="G365" s="6">
        <v>229.4</v>
      </c>
      <c r="H365" s="6">
        <v>230.1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67.64</v>
      </c>
      <c r="G366" s="6">
        <v>246.95</v>
      </c>
      <c r="H366" s="6">
        <v>230.1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104.22</v>
      </c>
      <c r="G367" s="6">
        <v>245.99</v>
      </c>
      <c r="H367" s="6">
        <v>230.1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109.38</v>
      </c>
      <c r="G368" s="6">
        <v>247.91</v>
      </c>
      <c r="H368" s="6">
        <v>230.1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109.38</v>
      </c>
      <c r="G369" s="6">
        <v>250.75</v>
      </c>
      <c r="H369" s="6">
        <v>230.1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118.29</v>
      </c>
      <c r="G370" s="6">
        <v>249.8</v>
      </c>
      <c r="H370" s="6">
        <v>230.1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128.97</v>
      </c>
      <c r="G371" s="6">
        <v>249.8</v>
      </c>
      <c r="H371" s="6">
        <v>230.1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129.94999999999999</v>
      </c>
      <c r="G372" s="6">
        <v>249.8</v>
      </c>
      <c r="H372" s="6">
        <v>228.46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130.66</v>
      </c>
      <c r="G373" s="6">
        <v>249.37</v>
      </c>
      <c r="H373" s="6">
        <v>228.04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139.13</v>
      </c>
      <c r="G374" s="6">
        <v>247.9</v>
      </c>
      <c r="H374" s="6">
        <v>215.92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161.69</v>
      </c>
      <c r="G375" s="6">
        <v>247.9</v>
      </c>
      <c r="H375" s="6">
        <v>202.03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246.95</v>
      </c>
      <c r="H376" s="7">
        <v>189.59</v>
      </c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1199.31</v>
      </c>
      <c r="G377" s="9">
        <f t="shared" si="18"/>
        <v>7281.0299999999988</v>
      </c>
      <c r="H377" s="9">
        <f t="shared" si="18"/>
        <v>6540.5800000000017</v>
      </c>
      <c r="I377" s="9">
        <f t="shared" si="18"/>
        <v>1297.54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2378.831385</v>
      </c>
      <c r="G378" s="10">
        <f t="shared" si="19"/>
        <v>14441.923004999999</v>
      </c>
      <c r="H378" s="10">
        <f t="shared" si="19"/>
        <v>12973.240430000003</v>
      </c>
      <c r="I378" s="10">
        <f t="shared" si="19"/>
        <v>2573.6705900000002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82</v>
      </c>
      <c r="L379" s="9" t="s">
        <v>20</v>
      </c>
      <c r="M379" s="2"/>
    </row>
    <row r="380" spans="1:13" ht="16.5" thickBot="1">
      <c r="A380" s="12">
        <f>A346</f>
        <v>1999</v>
      </c>
      <c r="B380" s="12" t="s">
        <v>21</v>
      </c>
      <c r="C380" s="12"/>
      <c r="D380" s="13">
        <f>SUM(C377:L377)</f>
        <v>16318.46</v>
      </c>
      <c r="E380" s="14" t="s">
        <v>17</v>
      </c>
      <c r="F380" s="14"/>
      <c r="G380" s="13">
        <f>SUM(C378:L378)</f>
        <v>32367.665410000001</v>
      </c>
      <c r="H380" s="14" t="s">
        <v>22</v>
      </c>
      <c r="I380" s="12" t="s">
        <v>23</v>
      </c>
      <c r="J380" s="12"/>
      <c r="K380" s="15">
        <v>82</v>
      </c>
      <c r="L380" s="12" t="s">
        <v>20</v>
      </c>
      <c r="M380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12"/>
  </sheetPr>
  <dimension ref="A1:M418"/>
  <sheetViews>
    <sheetView defaultGridColor="0" topLeftCell="A37" colorId="22" zoomScale="87" workbookViewId="0">
      <selection activeCell="N409" sqref="N409"/>
    </sheetView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28</v>
      </c>
      <c r="B1" s="2"/>
      <c r="C1" s="2"/>
      <c r="D1" s="2"/>
      <c r="E1" s="2"/>
      <c r="F1" s="2"/>
      <c r="G1" s="1"/>
      <c r="H1" s="1"/>
      <c r="I1" s="2" t="s">
        <v>27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2000</v>
      </c>
      <c r="B4" s="5">
        <v>1</v>
      </c>
      <c r="C4" s="6"/>
      <c r="D4" s="6"/>
      <c r="E4" s="6"/>
      <c r="F4" s="6"/>
      <c r="G4" s="6">
        <v>230.1</v>
      </c>
      <c r="H4" s="6">
        <v>248.37</v>
      </c>
      <c r="I4" s="6">
        <v>45.92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77.599999999999994</v>
      </c>
      <c r="G5" s="6">
        <v>230.1</v>
      </c>
      <c r="H5" s="6">
        <v>245.99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106.68</v>
      </c>
      <c r="G6" s="6">
        <v>242.03</v>
      </c>
      <c r="H6" s="6">
        <v>245.99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106.68</v>
      </c>
      <c r="G7" s="6">
        <v>232.55</v>
      </c>
      <c r="H7" s="6">
        <v>250.08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106.68</v>
      </c>
      <c r="G8" s="6">
        <v>212.9</v>
      </c>
      <c r="H8" s="6">
        <v>252.58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106.68</v>
      </c>
      <c r="G9" s="6">
        <v>210.44</v>
      </c>
      <c r="H9" s="6">
        <v>249.8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114.07</v>
      </c>
      <c r="G10" s="6">
        <v>213.03</v>
      </c>
      <c r="H10" s="6">
        <v>247.9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123.18</v>
      </c>
      <c r="G11" s="6">
        <v>211.92</v>
      </c>
      <c r="H11" s="6">
        <v>245.99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123.18</v>
      </c>
      <c r="G12" s="6">
        <v>215.79</v>
      </c>
      <c r="H12" s="6">
        <v>245.07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123.18</v>
      </c>
      <c r="G13" s="6">
        <v>243.97</v>
      </c>
      <c r="H13" s="6">
        <v>249.49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132.51</v>
      </c>
      <c r="G14" s="6">
        <v>249.8</v>
      </c>
      <c r="H14" s="6">
        <v>246.31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176.17</v>
      </c>
      <c r="G15" s="6">
        <v>249.8</v>
      </c>
      <c r="H15" s="6">
        <v>245.18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201.18</v>
      </c>
      <c r="G16" s="6">
        <v>252.67</v>
      </c>
      <c r="H16" s="6">
        <v>244.78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224.3</v>
      </c>
      <c r="G17" s="6">
        <v>255.42</v>
      </c>
      <c r="H17" s="6">
        <v>251.13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247.9</v>
      </c>
      <c r="G18" s="6">
        <v>254.49</v>
      </c>
      <c r="H18" s="6">
        <v>249.57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250.64</v>
      </c>
      <c r="G19" s="6">
        <v>253.56</v>
      </c>
      <c r="H19" s="6">
        <v>246.51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253.56</v>
      </c>
      <c r="G20" s="6">
        <v>253.63</v>
      </c>
      <c r="H20" s="6">
        <v>240.51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253.56</v>
      </c>
      <c r="G21" s="6">
        <v>207.44</v>
      </c>
      <c r="H21" s="6">
        <v>252.34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246.92</v>
      </c>
      <c r="G22" s="6">
        <v>165.59</v>
      </c>
      <c r="H22" s="6">
        <v>252.62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215.02</v>
      </c>
      <c r="G23" s="6">
        <v>165.89</v>
      </c>
      <c r="H23" s="6">
        <v>251.69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174.43</v>
      </c>
      <c r="G24" s="6">
        <v>167</v>
      </c>
      <c r="H24" s="6">
        <v>248.67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162.85</v>
      </c>
      <c r="G25" s="6">
        <v>170.11</v>
      </c>
      <c r="H25" s="6">
        <v>225.37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162.83000000000001</v>
      </c>
      <c r="G26" s="6">
        <v>193.54</v>
      </c>
      <c r="H26" s="6">
        <v>217.43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173.94</v>
      </c>
      <c r="G27" s="6">
        <v>227.41</v>
      </c>
      <c r="H27" s="6">
        <v>216.04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181.74</v>
      </c>
      <c r="G28" s="6">
        <v>248.18</v>
      </c>
      <c r="H28" s="6">
        <v>215.24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203.96</v>
      </c>
      <c r="G29" s="6">
        <v>248.08</v>
      </c>
      <c r="H29" s="6">
        <v>215.24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203.96</v>
      </c>
      <c r="G30" s="6">
        <v>247.04</v>
      </c>
      <c r="H30" s="6">
        <v>214.14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222.11</v>
      </c>
      <c r="G31" s="6">
        <v>246.95</v>
      </c>
      <c r="H31" s="6">
        <v>201.06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230.1</v>
      </c>
      <c r="G32" s="6">
        <v>246.51</v>
      </c>
      <c r="H32" s="6">
        <v>170.64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230.1</v>
      </c>
      <c r="G33" s="6">
        <v>247.62</v>
      </c>
      <c r="H33" s="6">
        <v>159.77000000000001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249.8</v>
      </c>
      <c r="H34" s="7">
        <v>129.29</v>
      </c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5135.7100000000009</v>
      </c>
      <c r="G35" s="9">
        <f t="shared" si="0"/>
        <v>7043.3600000000006</v>
      </c>
      <c r="H35" s="9">
        <f t="shared" si="0"/>
        <v>7174.7900000000018</v>
      </c>
      <c r="I35" s="9">
        <f t="shared" si="0"/>
        <v>45.92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>C35*1.9835</f>
        <v>0</v>
      </c>
      <c r="D36" s="10">
        <f>D35*1.9835</f>
        <v>0</v>
      </c>
      <c r="E36" s="10">
        <f>E35*1.9835</f>
        <v>0</v>
      </c>
      <c r="F36" s="10">
        <f>F35*1.9835</f>
        <v>10186.680785000002</v>
      </c>
      <c r="G36" s="10">
        <f>G35*1.9835-1</f>
        <v>13969.504560000001</v>
      </c>
      <c r="H36" s="10">
        <f>H35*1.9835</f>
        <v>14231.195965000004</v>
      </c>
      <c r="I36" s="10">
        <f>I35*1.9835</f>
        <v>91.08232000000001</v>
      </c>
      <c r="J36" s="10">
        <f>J35*1.9835</f>
        <v>0</v>
      </c>
      <c r="K36" s="10">
        <f>K35*1.9835</f>
        <v>0</v>
      </c>
      <c r="L36" s="10">
        <f>L35*1.9835</f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92</v>
      </c>
      <c r="L37" s="9" t="s">
        <v>20</v>
      </c>
      <c r="M37" s="2"/>
    </row>
    <row r="38" spans="1:13" ht="16.5" thickBot="1">
      <c r="A38" s="12">
        <f>A4</f>
        <v>2000</v>
      </c>
      <c r="B38" s="12" t="s">
        <v>21</v>
      </c>
      <c r="C38" s="12"/>
      <c r="D38" s="13">
        <f>SUM(C35:L35)</f>
        <v>19399.780000000002</v>
      </c>
      <c r="E38" s="14" t="s">
        <v>17</v>
      </c>
      <c r="F38" s="14"/>
      <c r="G38" s="13">
        <f>D38*1.9835</f>
        <v>38479.463630000006</v>
      </c>
      <c r="H38" s="14" t="s">
        <v>22</v>
      </c>
      <c r="I38" s="12" t="s">
        <v>23</v>
      </c>
      <c r="J38" s="12"/>
      <c r="K38" s="15">
        <v>92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2001</v>
      </c>
      <c r="B42" s="5">
        <v>1</v>
      </c>
      <c r="C42" s="6"/>
      <c r="D42" s="6"/>
      <c r="E42" s="6"/>
      <c r="F42" s="6"/>
      <c r="G42" s="6">
        <v>228.04</v>
      </c>
      <c r="H42" s="6">
        <v>162.71</v>
      </c>
      <c r="I42" s="6">
        <v>150.16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228.04</v>
      </c>
      <c r="H43" s="6">
        <v>174.68</v>
      </c>
      <c r="I43" s="6">
        <v>140.91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226.58</v>
      </c>
      <c r="H44" s="6">
        <v>212.65</v>
      </c>
      <c r="I44" s="6">
        <v>140.88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225.95</v>
      </c>
      <c r="H45" s="6">
        <v>225.95</v>
      </c>
      <c r="I45" s="6">
        <v>135.21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214.17</v>
      </c>
      <c r="H46" s="6">
        <v>225.95</v>
      </c>
      <c r="I46" s="6">
        <v>131.21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207.41</v>
      </c>
      <c r="H47" s="6">
        <v>241.8</v>
      </c>
      <c r="I47" s="6">
        <v>117.9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206.27</v>
      </c>
      <c r="H48" s="6">
        <v>251.69</v>
      </c>
      <c r="I48" s="6">
        <v>81.23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223.02</v>
      </c>
      <c r="H49" s="6">
        <v>251.69</v>
      </c>
      <c r="I49" s="6">
        <v>21.06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230.1</v>
      </c>
      <c r="H50" s="6">
        <v>254.94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230.1</v>
      </c>
      <c r="H51" s="6">
        <v>255.42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230.1</v>
      </c>
      <c r="H52" s="6">
        <v>254.49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230.1</v>
      </c>
      <c r="H53" s="6">
        <v>253.56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230.1</v>
      </c>
      <c r="H54" s="6">
        <v>243.73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230.1</v>
      </c>
      <c r="H55" s="6">
        <v>227.78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229.07</v>
      </c>
      <c r="H56" s="6">
        <v>217.38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228.04</v>
      </c>
      <c r="H57" s="6">
        <v>199.17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228.04</v>
      </c>
      <c r="H58" s="6">
        <v>190.79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228.04</v>
      </c>
      <c r="H59" s="6">
        <v>189.55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228.54</v>
      </c>
      <c r="H60" s="6">
        <v>201.8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216.22</v>
      </c>
      <c r="H61" s="6">
        <v>209.67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>
        <v>205.12</v>
      </c>
      <c r="H62" s="6">
        <v>208.55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/>
      <c r="G63" s="6">
        <v>203.96</v>
      </c>
      <c r="H63" s="6">
        <v>208.55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>
        <v>205.12</v>
      </c>
      <c r="H64" s="6">
        <v>203.5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/>
      <c r="G65" s="6">
        <v>194.95</v>
      </c>
      <c r="H65" s="6">
        <v>176.52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99.47</v>
      </c>
      <c r="G66" s="6">
        <v>150.24</v>
      </c>
      <c r="H66" s="6">
        <v>159.77000000000001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162.19</v>
      </c>
      <c r="G67" s="6">
        <v>64.87</v>
      </c>
      <c r="H67" s="6">
        <v>158.28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187.76</v>
      </c>
      <c r="G68" s="6"/>
      <c r="H68" s="6">
        <v>156.79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207.94</v>
      </c>
      <c r="G69" s="6">
        <v>52.39</v>
      </c>
      <c r="H69" s="6">
        <v>156.79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224.17</v>
      </c>
      <c r="G70" s="6">
        <v>114.21</v>
      </c>
      <c r="H70" s="6">
        <v>166.05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228.94</v>
      </c>
      <c r="G71" s="6">
        <v>144.22</v>
      </c>
      <c r="H71" s="6">
        <v>171.2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150.87</v>
      </c>
      <c r="H72" s="7">
        <v>166.41</v>
      </c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1">SUM(C42:C72)</f>
        <v>0</v>
      </c>
      <c r="D73" s="9">
        <f t="shared" si="1"/>
        <v>0</v>
      </c>
      <c r="E73" s="9">
        <f t="shared" si="1"/>
        <v>0</v>
      </c>
      <c r="F73" s="9">
        <f t="shared" si="1"/>
        <v>1110.4699999999998</v>
      </c>
      <c r="G73" s="9">
        <f t="shared" si="1"/>
        <v>5983.98</v>
      </c>
      <c r="H73" s="9">
        <f t="shared" si="1"/>
        <v>6377.8100000000013</v>
      </c>
      <c r="I73" s="9">
        <f t="shared" si="1"/>
        <v>918.56</v>
      </c>
      <c r="J73" s="9">
        <f t="shared" si="1"/>
        <v>0</v>
      </c>
      <c r="K73" s="9">
        <f t="shared" si="1"/>
        <v>0</v>
      </c>
      <c r="L73" s="9">
        <f t="shared" si="1"/>
        <v>0</v>
      </c>
      <c r="M73" s="2"/>
    </row>
    <row r="74" spans="1:13" ht="15.75">
      <c r="A74" s="2" t="s">
        <v>18</v>
      </c>
      <c r="B74" s="2"/>
      <c r="C74" s="10">
        <f t="shared" ref="C74:L74" si="2">C73*1.9835</f>
        <v>0</v>
      </c>
      <c r="D74" s="10">
        <f t="shared" si="2"/>
        <v>0</v>
      </c>
      <c r="E74" s="10">
        <f t="shared" si="2"/>
        <v>0</v>
      </c>
      <c r="F74" s="10">
        <f t="shared" si="2"/>
        <v>2202.6172449999995</v>
      </c>
      <c r="G74" s="10">
        <f t="shared" si="2"/>
        <v>11869.224329999999</v>
      </c>
      <c r="H74" s="10">
        <f t="shared" si="2"/>
        <v>12650.386135000002</v>
      </c>
      <c r="I74" s="10">
        <f t="shared" si="2"/>
        <v>1821.9637599999999</v>
      </c>
      <c r="J74" s="10">
        <f t="shared" si="2"/>
        <v>0</v>
      </c>
      <c r="K74" s="10">
        <f t="shared" si="2"/>
        <v>0</v>
      </c>
      <c r="L74" s="10">
        <f t="shared" si="2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75</v>
      </c>
      <c r="L75" s="9" t="s">
        <v>20</v>
      </c>
      <c r="M75" s="2"/>
    </row>
    <row r="76" spans="1:13" ht="16.5" thickBot="1">
      <c r="A76" s="12">
        <f>A42</f>
        <v>2001</v>
      </c>
      <c r="B76" s="12" t="s">
        <v>21</v>
      </c>
      <c r="C76" s="12"/>
      <c r="D76" s="13">
        <f>SUM(C73:L73)</f>
        <v>14390.82</v>
      </c>
      <c r="E76" s="14" t="s">
        <v>17</v>
      </c>
      <c r="F76" s="14"/>
      <c r="G76" s="13">
        <f>D76*1.9835</f>
        <v>28544.191470000002</v>
      </c>
      <c r="H76" s="14" t="s">
        <v>22</v>
      </c>
      <c r="I76" s="12" t="s">
        <v>23</v>
      </c>
      <c r="J76" s="12"/>
      <c r="K76" s="15">
        <v>76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2002</v>
      </c>
      <c r="B80" s="5">
        <v>1</v>
      </c>
      <c r="C80" s="6"/>
      <c r="D80" s="6"/>
      <c r="E80" s="6"/>
      <c r="F80" s="6"/>
      <c r="G80" s="6">
        <v>257.26</v>
      </c>
      <c r="H80" s="6">
        <v>199.27</v>
      </c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257.26</v>
      </c>
      <c r="H81" s="6">
        <v>199.27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256.49</v>
      </c>
      <c r="H82" s="6">
        <v>200.45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255.65</v>
      </c>
      <c r="H83" s="6">
        <v>201.63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251.06</v>
      </c>
      <c r="H84" s="6">
        <v>201.63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243.09</v>
      </c>
      <c r="H85" s="6">
        <v>201.63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243.09</v>
      </c>
      <c r="H86" s="6">
        <v>198.1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242.11</v>
      </c>
      <c r="H87" s="6">
        <v>194.47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237.21</v>
      </c>
      <c r="H88" s="6">
        <v>194.67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237.87</v>
      </c>
      <c r="H89" s="6">
        <v>194.47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239.17</v>
      </c>
      <c r="H90" s="6">
        <v>194.47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246.3</v>
      </c>
      <c r="H91" s="6">
        <v>194.47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249.8</v>
      </c>
      <c r="H92" s="6">
        <v>145.87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249.8</v>
      </c>
      <c r="H93" s="6">
        <v>52.13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248.85</v>
      </c>
      <c r="H94" s="6"/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250.71</v>
      </c>
      <c r="H95" s="6"/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253.56</v>
      </c>
      <c r="H96" s="6"/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60.28</v>
      </c>
      <c r="G97" s="6">
        <v>250.98</v>
      </c>
      <c r="H97" s="6"/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>
        <v>101.06</v>
      </c>
      <c r="G98" s="6">
        <v>250.75</v>
      </c>
      <c r="H98" s="6"/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101.06</v>
      </c>
      <c r="G99" s="6">
        <v>248.85</v>
      </c>
      <c r="H99" s="6"/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123.75</v>
      </c>
      <c r="G100" s="6">
        <v>247.98</v>
      </c>
      <c r="H100" s="6"/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169.3</v>
      </c>
      <c r="G101" s="6">
        <v>249.77</v>
      </c>
      <c r="H101" s="6"/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191.97</v>
      </c>
      <c r="G102" s="6">
        <v>247.65</v>
      </c>
      <c r="H102" s="6"/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200.85</v>
      </c>
      <c r="G103" s="6">
        <v>236.85</v>
      </c>
      <c r="H103" s="6"/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218.08</v>
      </c>
      <c r="G104" s="6">
        <v>229.7</v>
      </c>
      <c r="H104" s="6"/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232.15</v>
      </c>
      <c r="G105" s="6">
        <v>220.66</v>
      </c>
      <c r="H105" s="6"/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233.74</v>
      </c>
      <c r="G106" s="6">
        <v>219.59</v>
      </c>
      <c r="H106" s="6"/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245.83</v>
      </c>
      <c r="G107" s="6">
        <v>218.51</v>
      </c>
      <c r="H107" s="6"/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257.26</v>
      </c>
      <c r="G108" s="6">
        <v>210.98</v>
      </c>
      <c r="H108" s="6"/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257.64</v>
      </c>
      <c r="G109" s="6">
        <v>201.61</v>
      </c>
      <c r="H109" s="6"/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199.27</v>
      </c>
      <c r="H110" s="7"/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3">SUM(C80:C110)</f>
        <v>0</v>
      </c>
      <c r="D111" s="9">
        <f t="shared" si="3"/>
        <v>0</v>
      </c>
      <c r="E111" s="9">
        <f t="shared" si="3"/>
        <v>0</v>
      </c>
      <c r="F111" s="9">
        <f t="shared" si="3"/>
        <v>2392.9699999999998</v>
      </c>
      <c r="G111" s="9">
        <f t="shared" si="3"/>
        <v>7452.43</v>
      </c>
      <c r="H111" s="9">
        <f t="shared" si="3"/>
        <v>2572.5299999999997</v>
      </c>
      <c r="I111" s="9">
        <f t="shared" si="3"/>
        <v>0</v>
      </c>
      <c r="J111" s="9">
        <f t="shared" si="3"/>
        <v>0</v>
      </c>
      <c r="K111" s="9">
        <f t="shared" si="3"/>
        <v>0</v>
      </c>
      <c r="L111" s="9">
        <f t="shared" si="3"/>
        <v>0</v>
      </c>
      <c r="M111" s="2"/>
    </row>
    <row r="112" spans="1:13" ht="15.75">
      <c r="A112" s="2" t="s">
        <v>18</v>
      </c>
      <c r="B112" s="2"/>
      <c r="C112" s="10">
        <f t="shared" ref="C112:L112" si="4">C111*1.9835</f>
        <v>0</v>
      </c>
      <c r="D112" s="10">
        <f t="shared" si="4"/>
        <v>0</v>
      </c>
      <c r="E112" s="10">
        <f t="shared" si="4"/>
        <v>0</v>
      </c>
      <c r="F112" s="10">
        <f t="shared" si="4"/>
        <v>4746.4559949999993</v>
      </c>
      <c r="G112" s="10">
        <f t="shared" si="4"/>
        <v>14781.894905000001</v>
      </c>
      <c r="H112" s="10">
        <f t="shared" si="4"/>
        <v>5102.6132549999993</v>
      </c>
      <c r="I112" s="10">
        <f t="shared" si="4"/>
        <v>0</v>
      </c>
      <c r="J112" s="10">
        <f t="shared" si="4"/>
        <v>0</v>
      </c>
      <c r="K112" s="10">
        <f t="shared" si="4"/>
        <v>0</v>
      </c>
      <c r="L112" s="10">
        <f t="shared" si="4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58</v>
      </c>
      <c r="L113" s="9" t="s">
        <v>20</v>
      </c>
      <c r="M113" s="2"/>
    </row>
    <row r="114" spans="1:13" ht="16.5" thickBot="1">
      <c r="A114" s="12">
        <f>A80</f>
        <v>2002</v>
      </c>
      <c r="B114" s="12" t="s">
        <v>21</v>
      </c>
      <c r="C114" s="12"/>
      <c r="D114" s="13">
        <f>SUM(C111:L111)</f>
        <v>12417.93</v>
      </c>
      <c r="E114" s="14" t="s">
        <v>17</v>
      </c>
      <c r="F114" s="14"/>
      <c r="G114" s="13">
        <f>D114*1.9835</f>
        <v>24630.964155000001</v>
      </c>
      <c r="H114" s="14" t="s">
        <v>22</v>
      </c>
      <c r="I114" s="12" t="s">
        <v>23</v>
      </c>
      <c r="J114" s="12"/>
      <c r="K114" s="15">
        <v>58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2003</v>
      </c>
      <c r="B118" s="5">
        <v>1</v>
      </c>
      <c r="C118" s="6"/>
      <c r="D118" s="6"/>
      <c r="E118" s="6"/>
      <c r="F118" s="6"/>
      <c r="G118" s="6"/>
      <c r="H118" s="6">
        <v>181.69</v>
      </c>
      <c r="I118" s="6"/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/>
      <c r="H119" s="6">
        <v>189.55</v>
      </c>
      <c r="I119" s="6"/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/>
      <c r="H120" s="6">
        <v>198.83</v>
      </c>
      <c r="I120" s="6"/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/>
      <c r="H121" s="6">
        <v>199.27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/>
      <c r="H122" s="6">
        <v>199.27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/>
      <c r="H123" s="6">
        <v>199.27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69.739999999999995</v>
      </c>
      <c r="H124" s="6">
        <v>199.27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105.58</v>
      </c>
      <c r="H125" s="6">
        <v>199.27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134.53</v>
      </c>
      <c r="H126" s="6">
        <v>198.08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165.95</v>
      </c>
      <c r="H127" s="6">
        <v>204.7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179.37</v>
      </c>
      <c r="H128" s="6">
        <v>199.02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193.95</v>
      </c>
      <c r="H129" s="6">
        <v>194.47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200.13</v>
      </c>
      <c r="H130" s="6">
        <v>188.54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>
        <v>215.15</v>
      </c>
      <c r="H131" s="6">
        <v>126.21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>
        <v>227</v>
      </c>
      <c r="H132" s="6">
        <v>26.28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>
        <v>228.83</v>
      </c>
      <c r="H133" s="6"/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>
        <v>231.89</v>
      </c>
      <c r="H134" s="6"/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>
        <v>230.1</v>
      </c>
      <c r="H135" s="6"/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>
        <v>230.1</v>
      </c>
      <c r="H136" s="6"/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>
        <v>229.07</v>
      </c>
      <c r="H137" s="6"/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>
        <v>227</v>
      </c>
      <c r="H138" s="6"/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>
        <v>225.95</v>
      </c>
      <c r="H139" s="6"/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>
        <v>228.07</v>
      </c>
      <c r="H140" s="6"/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>
        <v>226.64</v>
      </c>
      <c r="H141" s="6"/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/>
      <c r="G142" s="6">
        <v>220.66</v>
      </c>
      <c r="H142" s="6"/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/>
      <c r="G143" s="6">
        <v>215.42</v>
      </c>
      <c r="H143" s="6"/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/>
      <c r="G144" s="6">
        <v>213.03</v>
      </c>
      <c r="H144" s="6"/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/>
      <c r="G145" s="6">
        <v>210.06</v>
      </c>
      <c r="H145" s="6"/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/>
      <c r="G146" s="6">
        <v>202.8</v>
      </c>
      <c r="H146" s="6"/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/>
      <c r="G147" s="6">
        <v>198.5</v>
      </c>
      <c r="H147" s="6"/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181.32</v>
      </c>
      <c r="H148" s="7"/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5">SUM(C118:C148)</f>
        <v>0</v>
      </c>
      <c r="D149" s="9">
        <f t="shared" si="5"/>
        <v>0</v>
      </c>
      <c r="E149" s="9">
        <f t="shared" si="5"/>
        <v>0</v>
      </c>
      <c r="F149" s="9">
        <f t="shared" si="5"/>
        <v>0</v>
      </c>
      <c r="G149" s="9">
        <f t="shared" si="5"/>
        <v>4990.84</v>
      </c>
      <c r="H149" s="9">
        <f t="shared" si="5"/>
        <v>2703.7200000000003</v>
      </c>
      <c r="I149" s="9">
        <f t="shared" si="5"/>
        <v>0</v>
      </c>
      <c r="J149" s="9">
        <f t="shared" si="5"/>
        <v>0</v>
      </c>
      <c r="K149" s="9">
        <f t="shared" si="5"/>
        <v>0</v>
      </c>
      <c r="L149" s="9">
        <f t="shared" si="5"/>
        <v>0</v>
      </c>
      <c r="M149" s="2"/>
    </row>
    <row r="150" spans="1:13" ht="15.75">
      <c r="A150" s="2" t="s">
        <v>18</v>
      </c>
      <c r="B150" s="2"/>
      <c r="C150" s="10">
        <f t="shared" ref="C150:L150" si="6">C149*1.9835</f>
        <v>0</v>
      </c>
      <c r="D150" s="10">
        <f t="shared" si="6"/>
        <v>0</v>
      </c>
      <c r="E150" s="10">
        <f t="shared" si="6"/>
        <v>0</v>
      </c>
      <c r="F150" s="10">
        <f t="shared" si="6"/>
        <v>0</v>
      </c>
      <c r="G150" s="10">
        <f t="shared" si="6"/>
        <v>9899.3311400000002</v>
      </c>
      <c r="H150" s="10">
        <f t="shared" si="6"/>
        <v>5362.8286200000002</v>
      </c>
      <c r="I150" s="10">
        <f t="shared" si="6"/>
        <v>0</v>
      </c>
      <c r="J150" s="10">
        <f t="shared" si="6"/>
        <v>0</v>
      </c>
      <c r="K150" s="10">
        <f t="shared" si="6"/>
        <v>0</v>
      </c>
      <c r="L150" s="10">
        <f t="shared" si="6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40</v>
      </c>
      <c r="L151" s="9" t="s">
        <v>20</v>
      </c>
      <c r="M151" s="2"/>
    </row>
    <row r="152" spans="1:13" ht="16.5" thickBot="1">
      <c r="A152" s="12">
        <f>A118</f>
        <v>2003</v>
      </c>
      <c r="B152" s="12" t="s">
        <v>21</v>
      </c>
      <c r="C152" s="12"/>
      <c r="D152" s="13">
        <f>SUM(C149:L149)</f>
        <v>7694.56</v>
      </c>
      <c r="E152" s="14" t="s">
        <v>17</v>
      </c>
      <c r="F152" s="14"/>
      <c r="G152" s="13">
        <f>D152*1.9835</f>
        <v>15262.15976</v>
      </c>
      <c r="H152" s="14" t="s">
        <v>22</v>
      </c>
      <c r="I152" s="12" t="s">
        <v>23</v>
      </c>
      <c r="J152" s="12"/>
      <c r="K152" s="15">
        <v>40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2004</v>
      </c>
      <c r="B156" s="5">
        <v>1</v>
      </c>
      <c r="C156" s="6"/>
      <c r="D156" s="6"/>
      <c r="E156" s="6"/>
      <c r="F156" s="6"/>
      <c r="G156" s="6"/>
      <c r="H156" s="6"/>
      <c r="I156" s="6"/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/>
      <c r="H157" s="6"/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/>
      <c r="H158" s="6"/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/>
      <c r="H159" s="6"/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/>
      <c r="H160" s="6"/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/>
      <c r="H161" s="6"/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/>
      <c r="H162" s="6"/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/>
      <c r="H163" s="6"/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/>
      <c r="H164" s="6"/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/>
      <c r="H165" s="6"/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/>
      <c r="H166" s="6"/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/>
      <c r="H167" s="6"/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/>
      <c r="H168" s="6"/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/>
      <c r="H169" s="6"/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21" t="s">
        <v>29</v>
      </c>
      <c r="D170" s="22"/>
      <c r="E170" s="22"/>
      <c r="F170" s="22"/>
      <c r="G170" s="22"/>
      <c r="H170" s="22"/>
      <c r="I170" s="22"/>
      <c r="J170" s="22"/>
      <c r="K170" s="22"/>
      <c r="L170" s="23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/>
      <c r="H171" s="6"/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/>
      <c r="H172" s="6"/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/>
      <c r="H173" s="6"/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/>
      <c r="H174" s="6"/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/>
      <c r="H175" s="6"/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/>
      <c r="H176" s="6"/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/>
      <c r="H177" s="6"/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/>
      <c r="H178" s="6"/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/>
      <c r="H179" s="6"/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/>
      <c r="H180" s="6"/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/>
      <c r="H181" s="6"/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/>
      <c r="G182" s="6"/>
      <c r="H182" s="6"/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/>
      <c r="G183" s="6"/>
      <c r="H183" s="6"/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/>
      <c r="G184" s="6"/>
      <c r="H184" s="6"/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/>
      <c r="G185" s="6"/>
      <c r="H185" s="6"/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/>
      <c r="H186" s="7"/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7">SUM(C156:C186)</f>
        <v>0</v>
      </c>
      <c r="D187" s="9">
        <f t="shared" si="7"/>
        <v>0</v>
      </c>
      <c r="E187" s="9">
        <f t="shared" si="7"/>
        <v>0</v>
      </c>
      <c r="F187" s="9">
        <f t="shared" si="7"/>
        <v>0</v>
      </c>
      <c r="G187" s="9">
        <f t="shared" si="7"/>
        <v>0</v>
      </c>
      <c r="H187" s="9">
        <f t="shared" si="7"/>
        <v>0</v>
      </c>
      <c r="I187" s="9">
        <f t="shared" si="7"/>
        <v>0</v>
      </c>
      <c r="J187" s="9">
        <f t="shared" si="7"/>
        <v>0</v>
      </c>
      <c r="K187" s="9">
        <f t="shared" si="7"/>
        <v>0</v>
      </c>
      <c r="L187" s="9">
        <f t="shared" si="7"/>
        <v>0</v>
      </c>
      <c r="M187" s="2"/>
    </row>
    <row r="188" spans="1:13" ht="15.75">
      <c r="A188" s="2" t="s">
        <v>18</v>
      </c>
      <c r="B188" s="2"/>
      <c r="C188" s="10">
        <f t="shared" ref="C188:L188" si="8">C187*1.9835</f>
        <v>0</v>
      </c>
      <c r="D188" s="10">
        <f t="shared" si="8"/>
        <v>0</v>
      </c>
      <c r="E188" s="10">
        <f t="shared" si="8"/>
        <v>0</v>
      </c>
      <c r="F188" s="10">
        <f t="shared" si="8"/>
        <v>0</v>
      </c>
      <c r="G188" s="10">
        <f t="shared" si="8"/>
        <v>0</v>
      </c>
      <c r="H188" s="10">
        <f t="shared" si="8"/>
        <v>0</v>
      </c>
      <c r="I188" s="10">
        <f t="shared" si="8"/>
        <v>0</v>
      </c>
      <c r="J188" s="10">
        <f t="shared" si="8"/>
        <v>0</v>
      </c>
      <c r="K188" s="10">
        <f t="shared" si="8"/>
        <v>0</v>
      </c>
      <c r="L188" s="10">
        <f t="shared" si="8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v>0</v>
      </c>
      <c r="L189" s="9" t="s">
        <v>20</v>
      </c>
      <c r="M189" s="2"/>
    </row>
    <row r="190" spans="1:13" ht="16.5" thickBot="1">
      <c r="A190" s="12">
        <f>A156</f>
        <v>2004</v>
      </c>
      <c r="B190" s="12" t="s">
        <v>21</v>
      </c>
      <c r="C190" s="12"/>
      <c r="D190" s="13">
        <f>SUM(C187:L187)</f>
        <v>0</v>
      </c>
      <c r="E190" s="14" t="s">
        <v>17</v>
      </c>
      <c r="F190" s="14"/>
      <c r="G190" s="13">
        <f>D190*1.9835</f>
        <v>0</v>
      </c>
      <c r="H190" s="14" t="s">
        <v>22</v>
      </c>
      <c r="I190" s="12" t="s">
        <v>23</v>
      </c>
      <c r="J190" s="12"/>
      <c r="K190" s="15">
        <v>0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2005</v>
      </c>
      <c r="B194" s="5">
        <v>1</v>
      </c>
      <c r="C194" s="6"/>
      <c r="D194" s="6"/>
      <c r="E194" s="6"/>
      <c r="F194" s="6"/>
      <c r="G194" s="6"/>
      <c r="H194" s="6"/>
      <c r="I194" s="6"/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/>
      <c r="H195" s="6"/>
      <c r="I195" s="6"/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/>
      <c r="H196" s="6"/>
      <c r="I196" s="6"/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/>
      <c r="H197" s="6"/>
      <c r="I197" s="6"/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/>
      <c r="H198" s="6"/>
      <c r="I198" s="6"/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/>
      <c r="H199" s="6"/>
      <c r="I199" s="6"/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/>
      <c r="H200" s="6"/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/>
      <c r="H201" s="6"/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/>
      <c r="H202" s="6"/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/>
      <c r="H203" s="6"/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19" t="s">
        <v>30</v>
      </c>
      <c r="G204" s="6"/>
      <c r="H204" s="6"/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/>
      <c r="H205" s="6"/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/>
      <c r="H206" s="6"/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/>
      <c r="H207" s="6"/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/>
      <c r="H208" s="6"/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/>
      <c r="H209" s="6"/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/>
      <c r="H210" s="6"/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/>
      <c r="H211" s="6"/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/>
      <c r="H212" s="6"/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/>
      <c r="H213" s="6"/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/>
      <c r="H214" s="6"/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/>
      <c r="H215" s="6"/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/>
      <c r="H216" s="6"/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/>
      <c r="H217" s="6"/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/>
      <c r="H218" s="6"/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/>
      <c r="G219" s="6"/>
      <c r="H219" s="6"/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/>
      <c r="G220" s="6"/>
      <c r="H220" s="6"/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/>
      <c r="G221" s="6"/>
      <c r="H221" s="6"/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/>
      <c r="G222" s="6"/>
      <c r="H222" s="6"/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/>
      <c r="G223" s="6"/>
      <c r="H223" s="6"/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/>
      <c r="H224" s="7"/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9">SUM(C194:C224)</f>
        <v>0</v>
      </c>
      <c r="D225" s="9">
        <f t="shared" si="9"/>
        <v>0</v>
      </c>
      <c r="E225" s="9">
        <f t="shared" si="9"/>
        <v>0</v>
      </c>
      <c r="F225" s="9">
        <f t="shared" si="9"/>
        <v>0</v>
      </c>
      <c r="G225" s="9">
        <f t="shared" si="9"/>
        <v>0</v>
      </c>
      <c r="H225" s="9">
        <f t="shared" si="9"/>
        <v>0</v>
      </c>
      <c r="I225" s="9">
        <f t="shared" si="9"/>
        <v>0</v>
      </c>
      <c r="J225" s="9">
        <f t="shared" si="9"/>
        <v>0</v>
      </c>
      <c r="K225" s="9">
        <f t="shared" si="9"/>
        <v>0</v>
      </c>
      <c r="L225" s="9">
        <f t="shared" si="9"/>
        <v>0</v>
      </c>
      <c r="M225" s="2"/>
    </row>
    <row r="226" spans="1:13" ht="15.75">
      <c r="A226" s="2" t="s">
        <v>18</v>
      </c>
      <c r="B226" s="2"/>
      <c r="C226" s="10">
        <f t="shared" ref="C226:L226" si="10">C225*1.9835</f>
        <v>0</v>
      </c>
      <c r="D226" s="10">
        <f t="shared" si="10"/>
        <v>0</v>
      </c>
      <c r="E226" s="10">
        <f t="shared" si="10"/>
        <v>0</v>
      </c>
      <c r="F226" s="10">
        <f t="shared" si="10"/>
        <v>0</v>
      </c>
      <c r="G226" s="10">
        <f t="shared" si="10"/>
        <v>0</v>
      </c>
      <c r="H226" s="10">
        <f t="shared" si="10"/>
        <v>0</v>
      </c>
      <c r="I226" s="10">
        <f t="shared" si="10"/>
        <v>0</v>
      </c>
      <c r="J226" s="10">
        <f t="shared" si="10"/>
        <v>0</v>
      </c>
      <c r="K226" s="10">
        <f t="shared" si="10"/>
        <v>0</v>
      </c>
      <c r="L226" s="10">
        <f t="shared" si="10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1</v>
      </c>
      <c r="L227" s="9" t="s">
        <v>20</v>
      </c>
      <c r="M227" s="2"/>
    </row>
    <row r="228" spans="1:13" ht="16.5" thickBot="1">
      <c r="A228" s="12">
        <f>A194</f>
        <v>2005</v>
      </c>
      <c r="B228" s="12" t="s">
        <v>21</v>
      </c>
      <c r="C228" s="12"/>
      <c r="D228" s="13">
        <f>SUM(C225:L225)</f>
        <v>0</v>
      </c>
      <c r="E228" s="14" t="s">
        <v>17</v>
      </c>
      <c r="F228" s="14"/>
      <c r="G228" s="13">
        <f>D228*1.9835</f>
        <v>0</v>
      </c>
      <c r="H228" s="14" t="s">
        <v>22</v>
      </c>
      <c r="I228" s="12" t="s">
        <v>23</v>
      </c>
      <c r="J228" s="12"/>
      <c r="K228" s="15">
        <v>0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2006</v>
      </c>
      <c r="B232" s="5">
        <v>1</v>
      </c>
      <c r="C232" s="6"/>
      <c r="D232" s="6"/>
      <c r="E232" s="6"/>
      <c r="F232" s="6"/>
      <c r="G232" s="6"/>
      <c r="H232" s="6"/>
      <c r="I232" s="6"/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/>
      <c r="H233" s="6"/>
      <c r="I233" s="6"/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/>
      <c r="H234" s="6"/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/>
      <c r="H235" s="6"/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/>
      <c r="H236" s="6"/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/>
      <c r="H237" s="6"/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/>
      <c r="H238" s="6"/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/>
      <c r="H239" s="6"/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/>
      <c r="H240" s="6"/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/>
      <c r="H241" s="6"/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/>
      <c r="H242" s="6"/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/>
      <c r="H243" s="6"/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19" t="s">
        <v>31</v>
      </c>
      <c r="G244" s="6"/>
      <c r="H244" s="6"/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/>
      <c r="H245" s="6"/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/>
      <c r="H246" s="6"/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/>
      <c r="H247" s="6"/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/>
      <c r="H248" s="6"/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/>
      <c r="G249" s="6"/>
      <c r="H249" s="6"/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/>
      <c r="G250" s="6"/>
      <c r="H250" s="6"/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/>
      <c r="G251" s="6"/>
      <c r="H251" s="6"/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/>
      <c r="G252" s="6"/>
      <c r="H252" s="6"/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/>
      <c r="G253" s="6"/>
      <c r="H253" s="6"/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/>
      <c r="G254" s="6"/>
      <c r="H254" s="6"/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/>
      <c r="G255" s="6"/>
      <c r="H255" s="6"/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/>
      <c r="G256" s="6"/>
      <c r="H256" s="6"/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/>
      <c r="G257" s="6"/>
      <c r="H257" s="6"/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/>
      <c r="G258" s="6"/>
      <c r="H258" s="6"/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/>
      <c r="G259" s="6"/>
      <c r="H259" s="6"/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/>
      <c r="G260" s="6"/>
      <c r="H260" s="6"/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/>
      <c r="G261" s="6"/>
      <c r="H261" s="6"/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/>
      <c r="H262" s="7"/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1">SUM(C232:C262)</f>
        <v>0</v>
      </c>
      <c r="D263" s="9">
        <f t="shared" si="11"/>
        <v>0</v>
      </c>
      <c r="E263" s="9">
        <f t="shared" si="11"/>
        <v>0</v>
      </c>
      <c r="F263" s="9">
        <f t="shared" si="11"/>
        <v>0</v>
      </c>
      <c r="G263" s="9">
        <f t="shared" si="11"/>
        <v>0</v>
      </c>
      <c r="H263" s="9">
        <f t="shared" si="11"/>
        <v>0</v>
      </c>
      <c r="I263" s="9">
        <f t="shared" si="11"/>
        <v>0</v>
      </c>
      <c r="J263" s="9">
        <f t="shared" si="11"/>
        <v>0</v>
      </c>
      <c r="K263" s="9">
        <f t="shared" si="11"/>
        <v>0</v>
      </c>
      <c r="L263" s="9">
        <f t="shared" si="11"/>
        <v>0</v>
      </c>
      <c r="M263" s="2"/>
    </row>
    <row r="264" spans="1:13" ht="15.75">
      <c r="A264" s="2" t="s">
        <v>18</v>
      </c>
      <c r="B264" s="2"/>
      <c r="C264" s="10">
        <f t="shared" ref="C264:L264" si="12">C263*1.9835</f>
        <v>0</v>
      </c>
      <c r="D264" s="10">
        <f t="shared" si="12"/>
        <v>0</v>
      </c>
      <c r="E264" s="10">
        <f t="shared" si="12"/>
        <v>0</v>
      </c>
      <c r="F264" s="10">
        <f t="shared" si="12"/>
        <v>0</v>
      </c>
      <c r="G264" s="10">
        <f t="shared" si="12"/>
        <v>0</v>
      </c>
      <c r="H264" s="10">
        <f t="shared" si="12"/>
        <v>0</v>
      </c>
      <c r="I264" s="10">
        <f t="shared" si="12"/>
        <v>0</v>
      </c>
      <c r="J264" s="10">
        <f t="shared" si="12"/>
        <v>0</v>
      </c>
      <c r="K264" s="10">
        <f t="shared" si="12"/>
        <v>0</v>
      </c>
      <c r="L264" s="10">
        <f t="shared" si="12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1</v>
      </c>
      <c r="L265" s="9" t="s">
        <v>20</v>
      </c>
      <c r="M265" s="2"/>
    </row>
    <row r="266" spans="1:13" ht="16.5" thickBot="1">
      <c r="A266" s="12">
        <f>A232</f>
        <v>2006</v>
      </c>
      <c r="B266" s="12" t="s">
        <v>21</v>
      </c>
      <c r="C266" s="12"/>
      <c r="D266" s="13">
        <f>SUM(C263:L263)</f>
        <v>0</v>
      </c>
      <c r="E266" s="14" t="s">
        <v>17</v>
      </c>
      <c r="F266" s="14"/>
      <c r="G266" s="13">
        <f>D266*1.9835</f>
        <v>0</v>
      </c>
      <c r="H266" s="14" t="s">
        <v>22</v>
      </c>
      <c r="I266" s="12" t="s">
        <v>23</v>
      </c>
      <c r="J266" s="12"/>
      <c r="K266" s="15">
        <v>0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2007</v>
      </c>
      <c r="B270" s="5">
        <v>1</v>
      </c>
      <c r="C270" s="6"/>
      <c r="D270" s="6"/>
      <c r="E270" s="6"/>
      <c r="F270" s="6"/>
      <c r="G270" s="6"/>
      <c r="H270" s="6"/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/>
      <c r="H271" s="6"/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/>
      <c r="H272" s="6"/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/>
      <c r="H273" s="6"/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/>
      <c r="H274" s="6"/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/>
      <c r="H275" s="6"/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/>
      <c r="H276" s="6"/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19" t="s">
        <v>32</v>
      </c>
      <c r="G277" s="6"/>
      <c r="H277" s="6"/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 t="s">
        <v>33</v>
      </c>
      <c r="G278" s="6"/>
      <c r="H278" s="6"/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/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/>
      <c r="H280" s="6"/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/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/>
      <c r="H282" s="6"/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/>
      <c r="H283" s="6"/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/>
      <c r="H284" s="6"/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/>
      <c r="H285" s="6"/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/>
      <c r="G286" s="6"/>
      <c r="H286" s="6"/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/>
      <c r="G287" s="6"/>
      <c r="H287" s="6"/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/>
      <c r="G288" s="6"/>
      <c r="H288" s="6"/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/>
      <c r="G289" s="6"/>
      <c r="H289" s="6"/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/>
      <c r="G290" s="6"/>
      <c r="H290" s="6"/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/>
      <c r="G291" s="6"/>
      <c r="H291" s="6"/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/>
      <c r="G292" s="6"/>
      <c r="H292" s="6"/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/>
      <c r="G293" s="6"/>
      <c r="H293" s="6"/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/>
      <c r="G294" s="6"/>
      <c r="H294" s="6"/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/>
      <c r="G295" s="6"/>
      <c r="H295" s="6"/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/>
      <c r="G296" s="6"/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/>
      <c r="G297" s="6"/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/>
      <c r="G298" s="6"/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/>
      <c r="G299" s="6"/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/>
      <c r="H300" s="7"/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3">SUM(C270:C300)</f>
        <v>0</v>
      </c>
      <c r="D301" s="9">
        <f t="shared" si="13"/>
        <v>0</v>
      </c>
      <c r="E301" s="9">
        <f t="shared" si="13"/>
        <v>0</v>
      </c>
      <c r="F301" s="9">
        <f t="shared" si="13"/>
        <v>0</v>
      </c>
      <c r="G301" s="9">
        <f t="shared" si="13"/>
        <v>0</v>
      </c>
      <c r="H301" s="9">
        <f t="shared" si="13"/>
        <v>0</v>
      </c>
      <c r="I301" s="9">
        <f t="shared" si="13"/>
        <v>0</v>
      </c>
      <c r="J301" s="9">
        <f t="shared" si="13"/>
        <v>0</v>
      </c>
      <c r="K301" s="9">
        <f t="shared" si="13"/>
        <v>0</v>
      </c>
      <c r="L301" s="9">
        <f t="shared" si="13"/>
        <v>0</v>
      </c>
      <c r="M301" s="2"/>
    </row>
    <row r="302" spans="1:13" ht="15.75">
      <c r="A302" s="2" t="s">
        <v>18</v>
      </c>
      <c r="B302" s="2"/>
      <c r="C302" s="10">
        <f t="shared" ref="C302:L302" si="14">C301*1.9835</f>
        <v>0</v>
      </c>
      <c r="D302" s="10">
        <f t="shared" si="14"/>
        <v>0</v>
      </c>
      <c r="E302" s="10">
        <f t="shared" si="14"/>
        <v>0</v>
      </c>
      <c r="F302" s="10">
        <f t="shared" si="14"/>
        <v>0</v>
      </c>
      <c r="G302" s="10">
        <f t="shared" si="14"/>
        <v>0</v>
      </c>
      <c r="H302" s="10">
        <f t="shared" si="14"/>
        <v>0</v>
      </c>
      <c r="I302" s="10">
        <f t="shared" si="14"/>
        <v>0</v>
      </c>
      <c r="J302" s="10">
        <f t="shared" si="14"/>
        <v>0</v>
      </c>
      <c r="K302" s="10">
        <f t="shared" si="14"/>
        <v>0</v>
      </c>
      <c r="L302" s="10">
        <f t="shared" si="14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2</v>
      </c>
      <c r="L303" s="9" t="s">
        <v>20</v>
      </c>
      <c r="M303" s="2"/>
    </row>
    <row r="304" spans="1:13" ht="16.5" thickBot="1">
      <c r="A304" s="12">
        <f>A270</f>
        <v>2007</v>
      </c>
      <c r="B304" s="12" t="s">
        <v>21</v>
      </c>
      <c r="C304" s="12"/>
      <c r="D304" s="13">
        <f>SUM(C301:L301)</f>
        <v>0</v>
      </c>
      <c r="E304" s="14" t="s">
        <v>17</v>
      </c>
      <c r="F304" s="14"/>
      <c r="G304" s="13">
        <f>D304*1.9835</f>
        <v>0</v>
      </c>
      <c r="H304" s="14" t="s">
        <v>22</v>
      </c>
      <c r="I304" s="12" t="s">
        <v>23</v>
      </c>
      <c r="J304" s="12"/>
      <c r="K304" s="15">
        <v>0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2008</v>
      </c>
      <c r="B308" s="5">
        <v>1</v>
      </c>
      <c r="C308" s="6"/>
      <c r="D308" s="6"/>
      <c r="E308" s="6"/>
      <c r="F308" s="6"/>
      <c r="G308" s="6">
        <v>175.1</v>
      </c>
      <c r="H308" s="6">
        <v>150.80000000000001</v>
      </c>
      <c r="I308" s="6"/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179.7</v>
      </c>
      <c r="H309" s="6">
        <v>166</v>
      </c>
      <c r="I309" s="6"/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177.2</v>
      </c>
      <c r="H310" s="6">
        <v>170.3</v>
      </c>
      <c r="I310" s="6"/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174.7</v>
      </c>
      <c r="H311" s="6">
        <v>170.3</v>
      </c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172.3</v>
      </c>
      <c r="H312" s="6">
        <v>177.9</v>
      </c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185.2</v>
      </c>
      <c r="H313" s="6">
        <v>167.1</v>
      </c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189</v>
      </c>
      <c r="H314" s="6">
        <v>130.19999999999999</v>
      </c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190.1</v>
      </c>
      <c r="H315" s="6">
        <v>110.6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178.1</v>
      </c>
      <c r="H316" s="6">
        <v>104.1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169.4</v>
      </c>
      <c r="H317" s="6">
        <v>105.2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180.3</v>
      </c>
      <c r="H318" s="6">
        <v>105.2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>
        <v>187.8</v>
      </c>
      <c r="H319" s="6">
        <v>104.1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>
        <v>187.8</v>
      </c>
      <c r="H320" s="6">
        <v>104.1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>
        <v>194.3</v>
      </c>
      <c r="H321" s="6">
        <v>49.9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/>
      <c r="G322" s="6">
        <v>199.7</v>
      </c>
      <c r="H322" s="6"/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/>
      <c r="G323" s="6">
        <v>184.5</v>
      </c>
      <c r="H323" s="6"/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/>
      <c r="G324" s="6">
        <v>168.2</v>
      </c>
      <c r="H324" s="6"/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/>
      <c r="G325" s="6">
        <v>86.8</v>
      </c>
      <c r="H325" s="6"/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/>
      <c r="G326" s="6">
        <v>4.3</v>
      </c>
      <c r="H326" s="6">
        <v>36.9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/>
      <c r="G327" s="6"/>
      <c r="H327" s="6">
        <v>132.30000000000001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/>
      <c r="G328" s="6">
        <v>46.7</v>
      </c>
      <c r="H328" s="6">
        <v>154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/>
      <c r="G329" s="6">
        <v>143.19999999999999</v>
      </c>
      <c r="H329" s="6">
        <v>154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/>
      <c r="G330" s="6">
        <v>166</v>
      </c>
      <c r="H330" s="6">
        <v>154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/>
      <c r="G331" s="6">
        <v>176.8</v>
      </c>
      <c r="H331" s="6">
        <v>133.4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/>
      <c r="G332" s="6">
        <v>146.5</v>
      </c>
      <c r="H332" s="6">
        <v>122.5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133</v>
      </c>
      <c r="G333" s="6">
        <v>108.5</v>
      </c>
      <c r="H333" s="6">
        <v>107.4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136</v>
      </c>
      <c r="G334" s="6">
        <v>108.5</v>
      </c>
      <c r="H334" s="6">
        <v>64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137.9</v>
      </c>
      <c r="G335" s="6">
        <v>108.5</v>
      </c>
      <c r="H335" s="6">
        <v>10.8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136.1</v>
      </c>
      <c r="G336" s="6">
        <v>108.5</v>
      </c>
      <c r="H336" s="6"/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134.30000000000001</v>
      </c>
      <c r="G337" s="6">
        <v>115</v>
      </c>
      <c r="H337" s="6"/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134.5</v>
      </c>
      <c r="H338" s="7"/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5">SUM(C308:C338)</f>
        <v>0</v>
      </c>
      <c r="D339" s="9">
        <f t="shared" si="15"/>
        <v>0</v>
      </c>
      <c r="E339" s="9">
        <f t="shared" si="15"/>
        <v>0</v>
      </c>
      <c r="F339" s="9">
        <f t="shared" si="15"/>
        <v>677.3</v>
      </c>
      <c r="G339" s="9">
        <f t="shared" si="15"/>
        <v>4547.2000000000007</v>
      </c>
      <c r="H339" s="9">
        <f t="shared" si="15"/>
        <v>2885.1000000000004</v>
      </c>
      <c r="I339" s="9">
        <f t="shared" si="15"/>
        <v>0</v>
      </c>
      <c r="J339" s="9">
        <f t="shared" si="15"/>
        <v>0</v>
      </c>
      <c r="K339" s="9">
        <f t="shared" si="15"/>
        <v>0</v>
      </c>
      <c r="L339" s="9">
        <f t="shared" si="15"/>
        <v>0</v>
      </c>
      <c r="M339" s="2"/>
    </row>
    <row r="340" spans="1:13" ht="15.75">
      <c r="A340" s="2" t="s">
        <v>18</v>
      </c>
      <c r="B340" s="2"/>
      <c r="C340" s="10">
        <f t="shared" ref="C340:L340" si="16">C339*1.9835</f>
        <v>0</v>
      </c>
      <c r="D340" s="10">
        <f t="shared" si="16"/>
        <v>0</v>
      </c>
      <c r="E340" s="10">
        <f t="shared" si="16"/>
        <v>0</v>
      </c>
      <c r="F340" s="10">
        <f t="shared" si="16"/>
        <v>1343.42455</v>
      </c>
      <c r="G340" s="10">
        <f t="shared" si="16"/>
        <v>9019.3712000000014</v>
      </c>
      <c r="H340" s="10">
        <f t="shared" si="16"/>
        <v>5722.5958500000006</v>
      </c>
      <c r="I340" s="10">
        <f t="shared" si="16"/>
        <v>0</v>
      </c>
      <c r="J340" s="10">
        <f t="shared" si="16"/>
        <v>0</v>
      </c>
      <c r="K340" s="10">
        <f t="shared" si="16"/>
        <v>0</v>
      </c>
      <c r="L340" s="10">
        <f t="shared" si="16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59</v>
      </c>
      <c r="L341" s="9" t="s">
        <v>20</v>
      </c>
      <c r="M341" s="2"/>
    </row>
    <row r="342" spans="1:13" ht="16.5" thickBot="1">
      <c r="A342" s="12">
        <f>A308</f>
        <v>2008</v>
      </c>
      <c r="B342" s="12" t="s">
        <v>21</v>
      </c>
      <c r="C342" s="12"/>
      <c r="D342" s="13">
        <f>SUM(C339:L339)</f>
        <v>8109.6000000000013</v>
      </c>
      <c r="E342" s="14" t="s">
        <v>17</v>
      </c>
      <c r="F342" s="14"/>
      <c r="G342" s="13">
        <f>D342*1.9835</f>
        <v>16085.391600000003</v>
      </c>
      <c r="H342" s="14" t="s">
        <v>22</v>
      </c>
      <c r="I342" s="12" t="s">
        <v>23</v>
      </c>
      <c r="J342" s="12"/>
      <c r="K342" s="15">
        <v>64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2009</v>
      </c>
      <c r="B346" s="5">
        <v>1</v>
      </c>
      <c r="C346" s="6"/>
      <c r="D346" s="6"/>
      <c r="E346" s="6"/>
      <c r="F346" s="6">
        <v>0</v>
      </c>
      <c r="G346" s="6">
        <v>226.6</v>
      </c>
      <c r="H346" s="6">
        <v>159.32</v>
      </c>
      <c r="I346" s="6">
        <v>130.82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0</v>
      </c>
      <c r="G347" s="6">
        <v>218.2</v>
      </c>
      <c r="H347" s="6">
        <v>159.06</v>
      </c>
      <c r="I347" s="6">
        <v>123.47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0</v>
      </c>
      <c r="G348" s="6">
        <v>217.9</v>
      </c>
      <c r="H348" s="6">
        <v>166.38</v>
      </c>
      <c r="I348" s="6">
        <v>119.14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0</v>
      </c>
      <c r="G349" s="6">
        <v>203.9</v>
      </c>
      <c r="H349" s="6">
        <v>203.08</v>
      </c>
      <c r="I349" s="6">
        <v>52.12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0</v>
      </c>
      <c r="G350" s="6">
        <v>195.45</v>
      </c>
      <c r="H350" s="6">
        <v>223.88</v>
      </c>
      <c r="I350" s="6">
        <v>0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0</v>
      </c>
      <c r="G351" s="6">
        <v>195.22</v>
      </c>
      <c r="H351" s="6">
        <v>223.28</v>
      </c>
      <c r="I351" s="6">
        <v>0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0</v>
      </c>
      <c r="G352" s="6">
        <v>194.96</v>
      </c>
      <c r="H352" s="6">
        <v>223.02</v>
      </c>
      <c r="I352" s="6">
        <v>0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0</v>
      </c>
      <c r="G353" s="6">
        <v>200.38</v>
      </c>
      <c r="H353" s="6">
        <v>213.71</v>
      </c>
      <c r="I353" s="6">
        <v>0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0</v>
      </c>
      <c r="G354" s="6">
        <v>218.08</v>
      </c>
      <c r="H354" s="6">
        <v>201.55</v>
      </c>
      <c r="I354" s="6">
        <v>0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0</v>
      </c>
      <c r="G355" s="6">
        <v>223.47</v>
      </c>
      <c r="H355" s="6">
        <v>201.33</v>
      </c>
      <c r="I355" s="6">
        <v>0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0</v>
      </c>
      <c r="G356" s="6">
        <v>223.07</v>
      </c>
      <c r="H356" s="6">
        <v>201.09</v>
      </c>
      <c r="I356" s="6">
        <v>0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0</v>
      </c>
      <c r="G357" s="6">
        <v>174.21</v>
      </c>
      <c r="H357" s="6">
        <v>213.37</v>
      </c>
      <c r="I357" s="6">
        <v>0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0</v>
      </c>
      <c r="G358" s="6">
        <v>76.77</v>
      </c>
      <c r="H358" s="6">
        <v>220.24</v>
      </c>
      <c r="I358" s="6">
        <v>0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0</v>
      </c>
      <c r="G359" s="6">
        <v>2.96</v>
      </c>
      <c r="H359" s="6">
        <v>209.45</v>
      </c>
      <c r="I359" s="6">
        <v>0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0</v>
      </c>
      <c r="G360" s="6">
        <v>0</v>
      </c>
      <c r="H360" s="6">
        <v>188.63</v>
      </c>
      <c r="I360" s="6">
        <v>0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0</v>
      </c>
      <c r="G361" s="6">
        <v>0</v>
      </c>
      <c r="H361" s="6">
        <v>178.84</v>
      </c>
      <c r="I361" s="6">
        <v>0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0</v>
      </c>
      <c r="G362" s="6">
        <v>0</v>
      </c>
      <c r="H362" s="6">
        <v>178.65</v>
      </c>
      <c r="I362" s="6">
        <v>0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0</v>
      </c>
      <c r="G363" s="6">
        <v>0</v>
      </c>
      <c r="H363" s="6">
        <v>171.32</v>
      </c>
      <c r="I363" s="6">
        <v>0</v>
      </c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0</v>
      </c>
      <c r="G364" s="6">
        <v>8.5299999999999994</v>
      </c>
      <c r="H364" s="6">
        <v>157.19999999999999</v>
      </c>
      <c r="I364" s="6">
        <v>0</v>
      </c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0</v>
      </c>
      <c r="G365" s="6">
        <v>92.62</v>
      </c>
      <c r="H365" s="6">
        <v>164.74</v>
      </c>
      <c r="I365" s="6">
        <v>0</v>
      </c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0</v>
      </c>
      <c r="G366" s="6">
        <v>162.22</v>
      </c>
      <c r="H366" s="6">
        <v>177.01</v>
      </c>
      <c r="I366" s="6">
        <v>0</v>
      </c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0</v>
      </c>
      <c r="G367" s="6">
        <v>198.29</v>
      </c>
      <c r="H367" s="6">
        <v>176.82</v>
      </c>
      <c r="I367" s="6">
        <v>0</v>
      </c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79.22</v>
      </c>
      <c r="G368" s="6">
        <v>216.43</v>
      </c>
      <c r="H368" s="6">
        <v>176.62</v>
      </c>
      <c r="I368" s="6">
        <v>0</v>
      </c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141.74</v>
      </c>
      <c r="G369" s="6">
        <v>227.35</v>
      </c>
      <c r="H369" s="6">
        <v>176.44</v>
      </c>
      <c r="I369" s="6">
        <v>0</v>
      </c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153.07</v>
      </c>
      <c r="G370" s="6">
        <v>227.22</v>
      </c>
      <c r="H370" s="6">
        <v>170.56</v>
      </c>
      <c r="I370" s="6">
        <v>0</v>
      </c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178.08</v>
      </c>
      <c r="G371" s="6">
        <v>227.04</v>
      </c>
      <c r="H371" s="6">
        <v>81.09</v>
      </c>
      <c r="I371" s="6">
        <v>0</v>
      </c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201.06</v>
      </c>
      <c r="G372" s="6">
        <v>215.78</v>
      </c>
      <c r="H372" s="6">
        <v>0</v>
      </c>
      <c r="I372" s="6">
        <v>0</v>
      </c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200.81</v>
      </c>
      <c r="G373" s="6">
        <v>191.56</v>
      </c>
      <c r="H373" s="6">
        <v>0</v>
      </c>
      <c r="I373" s="6">
        <v>0</v>
      </c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230</v>
      </c>
      <c r="G374" s="6">
        <v>182.84</v>
      </c>
      <c r="H374" s="6">
        <v>0</v>
      </c>
      <c r="I374" s="6">
        <v>0</v>
      </c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230</v>
      </c>
      <c r="G375" s="6">
        <v>168.46</v>
      </c>
      <c r="H375" s="6">
        <v>83.52</v>
      </c>
      <c r="I375" s="6">
        <v>0</v>
      </c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159.57</v>
      </c>
      <c r="H376" s="7">
        <v>130.99</v>
      </c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7">SUM(C346:C376)</f>
        <v>0</v>
      </c>
      <c r="D377" s="9">
        <f t="shared" si="17"/>
        <v>0</v>
      </c>
      <c r="E377" s="9">
        <f t="shared" si="17"/>
        <v>0</v>
      </c>
      <c r="F377" s="9">
        <f t="shared" si="17"/>
        <v>1413.98</v>
      </c>
      <c r="G377" s="9">
        <f t="shared" si="17"/>
        <v>4849.08</v>
      </c>
      <c r="H377" s="9">
        <f t="shared" si="17"/>
        <v>5031.1899999999996</v>
      </c>
      <c r="I377" s="9">
        <f t="shared" si="17"/>
        <v>425.55</v>
      </c>
      <c r="J377" s="9">
        <f t="shared" si="17"/>
        <v>0</v>
      </c>
      <c r="K377" s="9">
        <f t="shared" si="17"/>
        <v>0</v>
      </c>
      <c r="L377" s="9">
        <f t="shared" si="17"/>
        <v>0</v>
      </c>
      <c r="M377" s="2"/>
    </row>
    <row r="378" spans="1:13" ht="15.75">
      <c r="A378" s="2" t="s">
        <v>18</v>
      </c>
      <c r="B378" s="2"/>
      <c r="C378" s="10">
        <f t="shared" ref="C378:L378" si="18">C377*1.9835</f>
        <v>0</v>
      </c>
      <c r="D378" s="10">
        <f t="shared" si="18"/>
        <v>0</v>
      </c>
      <c r="E378" s="10">
        <f t="shared" si="18"/>
        <v>0</v>
      </c>
      <c r="F378" s="10">
        <f t="shared" si="18"/>
        <v>2804.6293300000002</v>
      </c>
      <c r="G378" s="10">
        <f t="shared" si="18"/>
        <v>9618.1501800000005</v>
      </c>
      <c r="H378" s="10">
        <f t="shared" si="18"/>
        <v>9979.3653649999997</v>
      </c>
      <c r="I378" s="10">
        <f t="shared" si="18"/>
        <v>844.07842500000004</v>
      </c>
      <c r="J378" s="10">
        <f t="shared" si="18"/>
        <v>0</v>
      </c>
      <c r="K378" s="10">
        <f t="shared" si="18"/>
        <v>0</v>
      </c>
      <c r="L378" s="10">
        <f t="shared" si="18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122</v>
      </c>
      <c r="L379" s="9" t="s">
        <v>20</v>
      </c>
      <c r="M379" s="2"/>
    </row>
    <row r="380" spans="1:13" ht="16.5" thickBot="1">
      <c r="A380" s="12">
        <f>A346</f>
        <v>2009</v>
      </c>
      <c r="B380" s="12" t="s">
        <v>21</v>
      </c>
      <c r="C380" s="12"/>
      <c r="D380" s="13">
        <f>SUM(C377:L377)</f>
        <v>11719.8</v>
      </c>
      <c r="E380" s="14" t="s">
        <v>17</v>
      </c>
      <c r="F380" s="14"/>
      <c r="G380" s="13">
        <f>D380*1.9835</f>
        <v>23246.223299999998</v>
      </c>
      <c r="H380" s="14" t="s">
        <v>22</v>
      </c>
      <c r="I380" s="12" t="s">
        <v>23</v>
      </c>
      <c r="J380" s="12"/>
      <c r="K380" s="15">
        <v>0</v>
      </c>
      <c r="L380" s="12" t="s">
        <v>20</v>
      </c>
      <c r="M380" s="2"/>
    </row>
    <row r="381" spans="1:13" ht="15.75">
      <c r="A381" s="1" t="s">
        <v>0</v>
      </c>
      <c r="B381" s="2"/>
      <c r="C381" s="2"/>
      <c r="D381" s="16"/>
      <c r="E381" s="1"/>
      <c r="F381" s="1"/>
      <c r="G381" s="1"/>
      <c r="H381" s="16"/>
      <c r="I381" s="1"/>
      <c r="J381" s="2"/>
      <c r="K381" s="2"/>
      <c r="L381" s="2"/>
    </row>
    <row r="382" spans="1:13">
      <c r="A382" t="s">
        <v>1</v>
      </c>
      <c r="F382" t="s">
        <v>2</v>
      </c>
      <c r="H382" t="s">
        <v>3</v>
      </c>
    </row>
    <row r="383" spans="1:13" ht="16.5" thickBot="1">
      <c r="A383" s="3" t="s">
        <v>4</v>
      </c>
      <c r="B383" s="3" t="s">
        <v>5</v>
      </c>
      <c r="C383" s="4" t="s">
        <v>6</v>
      </c>
      <c r="D383" s="4" t="s">
        <v>7</v>
      </c>
      <c r="E383" s="4" t="s">
        <v>8</v>
      </c>
      <c r="F383" s="4" t="s">
        <v>9</v>
      </c>
      <c r="G383" s="4" t="s">
        <v>10</v>
      </c>
      <c r="H383" s="4" t="s">
        <v>11</v>
      </c>
      <c r="I383" s="4" t="s">
        <v>12</v>
      </c>
      <c r="J383" s="4" t="s">
        <v>13</v>
      </c>
      <c r="K383" s="4" t="s">
        <v>14</v>
      </c>
      <c r="L383" s="4" t="s">
        <v>15</v>
      </c>
    </row>
    <row r="384" spans="1:13" ht="16.5" thickTop="1">
      <c r="A384" s="1">
        <v>2010</v>
      </c>
      <c r="B384" s="5">
        <v>1</v>
      </c>
      <c r="C384" s="6"/>
      <c r="D384" s="6"/>
      <c r="E384" s="6"/>
      <c r="F384" s="6">
        <v>0</v>
      </c>
      <c r="G384" s="6">
        <v>0</v>
      </c>
      <c r="H384" s="6">
        <v>209.15</v>
      </c>
      <c r="I384" s="6">
        <v>108.84</v>
      </c>
      <c r="J384" s="6"/>
      <c r="K384" s="6"/>
      <c r="L384" s="7"/>
    </row>
    <row r="385" spans="1:12" ht="15.75">
      <c r="A385" s="2"/>
      <c r="B385" s="5">
        <v>2</v>
      </c>
      <c r="C385" s="6"/>
      <c r="D385" s="6"/>
      <c r="E385" s="6"/>
      <c r="F385" s="6">
        <v>0</v>
      </c>
      <c r="G385" s="6">
        <v>0</v>
      </c>
      <c r="H385" s="6">
        <v>208.85</v>
      </c>
      <c r="I385" s="6">
        <v>24.13</v>
      </c>
      <c r="J385" s="6"/>
      <c r="K385" s="6"/>
      <c r="L385" s="7"/>
    </row>
    <row r="386" spans="1:12" ht="15.75">
      <c r="A386" s="2"/>
      <c r="B386" s="5">
        <v>3</v>
      </c>
      <c r="C386" s="6"/>
      <c r="D386" s="6"/>
      <c r="E386" s="6"/>
      <c r="F386" s="6">
        <v>0</v>
      </c>
      <c r="G386" s="6">
        <v>0</v>
      </c>
      <c r="H386" s="6">
        <v>208.39</v>
      </c>
      <c r="I386" s="6">
        <v>0</v>
      </c>
      <c r="J386" s="6"/>
      <c r="K386" s="6"/>
      <c r="L386" s="7"/>
    </row>
    <row r="387" spans="1:12" ht="15.75">
      <c r="A387" s="2"/>
      <c r="B387" s="5">
        <v>4</v>
      </c>
      <c r="C387" s="6"/>
      <c r="D387" s="6"/>
      <c r="E387" s="6"/>
      <c r="F387" s="6">
        <v>0</v>
      </c>
      <c r="G387" s="6">
        <v>0</v>
      </c>
      <c r="H387" s="6">
        <v>153.06</v>
      </c>
      <c r="I387" s="6">
        <v>0</v>
      </c>
      <c r="J387" s="6"/>
      <c r="K387" s="6"/>
      <c r="L387" s="7"/>
    </row>
    <row r="388" spans="1:12" ht="15.75">
      <c r="A388" s="2"/>
      <c r="B388" s="5">
        <v>5</v>
      </c>
      <c r="C388" s="6"/>
      <c r="D388" s="6"/>
      <c r="E388" s="6"/>
      <c r="F388" s="6">
        <v>0</v>
      </c>
      <c r="G388" s="6">
        <v>0</v>
      </c>
      <c r="H388" s="6">
        <v>42.18</v>
      </c>
      <c r="I388" s="6">
        <v>0</v>
      </c>
      <c r="J388" s="6"/>
      <c r="K388" s="6"/>
      <c r="L388" s="7"/>
    </row>
    <row r="389" spans="1:12" ht="15.75">
      <c r="A389" s="2"/>
      <c r="B389" s="5">
        <v>6</v>
      </c>
      <c r="C389" s="6"/>
      <c r="D389" s="6"/>
      <c r="E389" s="6"/>
      <c r="F389" s="6">
        <v>0</v>
      </c>
      <c r="G389" s="6">
        <v>0</v>
      </c>
      <c r="H389" s="6">
        <v>0</v>
      </c>
      <c r="I389" s="6">
        <v>0</v>
      </c>
      <c r="J389" s="6"/>
      <c r="K389" s="6"/>
      <c r="L389" s="7"/>
    </row>
    <row r="390" spans="1:12" ht="15.75">
      <c r="A390" s="2"/>
      <c r="B390" s="5">
        <v>7</v>
      </c>
      <c r="C390" s="6"/>
      <c r="D390" s="6"/>
      <c r="E390" s="6"/>
      <c r="F390" s="6">
        <v>0</v>
      </c>
      <c r="G390" s="6">
        <v>0</v>
      </c>
      <c r="H390" s="6">
        <v>0</v>
      </c>
      <c r="I390" s="6">
        <v>0</v>
      </c>
      <c r="J390" s="6"/>
      <c r="K390" s="6"/>
      <c r="L390" s="7"/>
    </row>
    <row r="391" spans="1:12" ht="15.75">
      <c r="A391" s="2"/>
      <c r="B391" s="5">
        <v>8</v>
      </c>
      <c r="C391" s="6"/>
      <c r="D391" s="6"/>
      <c r="E391" s="6"/>
      <c r="F391" s="6">
        <v>0</v>
      </c>
      <c r="G391" s="6">
        <v>0</v>
      </c>
      <c r="H391" s="6">
        <v>94.1</v>
      </c>
      <c r="I391" s="6">
        <v>0</v>
      </c>
      <c r="J391" s="6"/>
      <c r="K391" s="6"/>
      <c r="L391" s="7"/>
    </row>
    <row r="392" spans="1:12" ht="15.75">
      <c r="A392" s="2"/>
      <c r="B392" s="5">
        <v>9</v>
      </c>
      <c r="C392" s="6"/>
      <c r="D392" s="6"/>
      <c r="E392" s="6"/>
      <c r="F392" s="6">
        <v>0</v>
      </c>
      <c r="G392" s="6">
        <v>0</v>
      </c>
      <c r="H392" s="6">
        <v>165.77</v>
      </c>
      <c r="I392" s="6">
        <v>0</v>
      </c>
      <c r="J392" s="6"/>
      <c r="K392" s="6"/>
      <c r="L392" s="7"/>
    </row>
    <row r="393" spans="1:12" ht="15.75">
      <c r="A393" s="2"/>
      <c r="B393" s="5">
        <v>10</v>
      </c>
      <c r="C393" s="6"/>
      <c r="D393" s="6"/>
      <c r="E393" s="6"/>
      <c r="F393" s="6">
        <v>0</v>
      </c>
      <c r="G393" s="6">
        <v>0</v>
      </c>
      <c r="H393" s="6">
        <v>201.47</v>
      </c>
      <c r="I393" s="6">
        <v>0</v>
      </c>
      <c r="J393" s="6"/>
      <c r="K393" s="6"/>
      <c r="L393" s="7"/>
    </row>
    <row r="394" spans="1:12" ht="15.75">
      <c r="A394" s="2"/>
      <c r="B394" s="5">
        <v>11</v>
      </c>
      <c r="C394" s="6"/>
      <c r="D394" s="6"/>
      <c r="E394" s="6"/>
      <c r="F394" s="6">
        <v>0</v>
      </c>
      <c r="G394" s="6">
        <v>0</v>
      </c>
      <c r="H394" s="6">
        <v>210.71</v>
      </c>
      <c r="I394" s="6">
        <v>0</v>
      </c>
      <c r="J394" s="6"/>
      <c r="K394" s="6"/>
      <c r="L394" s="7"/>
    </row>
    <row r="395" spans="1:12" ht="15.75">
      <c r="A395" s="2"/>
      <c r="B395" s="5">
        <v>12</v>
      </c>
      <c r="C395" s="6"/>
      <c r="D395" s="6"/>
      <c r="E395" s="6"/>
      <c r="F395" s="6">
        <v>0</v>
      </c>
      <c r="G395" s="6">
        <v>0</v>
      </c>
      <c r="H395" s="6">
        <v>210.41</v>
      </c>
      <c r="I395" s="6">
        <v>0</v>
      </c>
      <c r="J395" s="6"/>
      <c r="K395" s="6"/>
      <c r="L395" s="7"/>
    </row>
    <row r="396" spans="1:12" ht="15.75">
      <c r="A396" s="2"/>
      <c r="B396" s="5">
        <v>13</v>
      </c>
      <c r="C396" s="6"/>
      <c r="D396" s="6"/>
      <c r="E396" s="6"/>
      <c r="F396" s="6">
        <v>0</v>
      </c>
      <c r="G396" s="6">
        <v>99.32</v>
      </c>
      <c r="H396" s="6">
        <v>181.08</v>
      </c>
      <c r="I396" s="6">
        <v>0</v>
      </c>
      <c r="J396" s="6"/>
      <c r="K396" s="6"/>
      <c r="L396" s="7"/>
    </row>
    <row r="397" spans="1:12" ht="15.75">
      <c r="A397" s="2"/>
      <c r="B397" s="5">
        <v>14</v>
      </c>
      <c r="C397" s="6"/>
      <c r="D397" s="6"/>
      <c r="E397" s="6"/>
      <c r="F397" s="6">
        <v>0</v>
      </c>
      <c r="G397" s="6">
        <v>134.6</v>
      </c>
      <c r="H397" s="6">
        <v>159.96</v>
      </c>
      <c r="I397" s="6">
        <v>0</v>
      </c>
      <c r="J397" s="6"/>
      <c r="K397" s="6"/>
      <c r="L397" s="7"/>
    </row>
    <row r="398" spans="1:12" ht="15.75">
      <c r="A398" s="2"/>
      <c r="B398" s="5">
        <v>15</v>
      </c>
      <c r="C398" s="6"/>
      <c r="D398" s="6"/>
      <c r="E398" s="6"/>
      <c r="F398" s="6">
        <v>0</v>
      </c>
      <c r="G398" s="6">
        <v>175.42</v>
      </c>
      <c r="H398" s="6">
        <v>160.18</v>
      </c>
      <c r="I398" s="6">
        <v>0</v>
      </c>
      <c r="J398" s="6"/>
      <c r="K398" s="6"/>
      <c r="L398" s="7"/>
    </row>
    <row r="399" spans="1:12" ht="15.75">
      <c r="A399" s="2"/>
      <c r="B399" s="5">
        <v>16</v>
      </c>
      <c r="C399" s="6"/>
      <c r="D399" s="6"/>
      <c r="E399" s="6"/>
      <c r="F399" s="6">
        <v>0</v>
      </c>
      <c r="G399" s="6">
        <v>174.7</v>
      </c>
      <c r="H399" s="6">
        <v>170.1</v>
      </c>
      <c r="I399" s="6">
        <v>0</v>
      </c>
      <c r="J399" s="6"/>
      <c r="K399" s="6"/>
      <c r="L399" s="7"/>
    </row>
    <row r="400" spans="1:12" ht="15.75">
      <c r="A400" s="2"/>
      <c r="B400" s="5">
        <v>17</v>
      </c>
      <c r="C400" s="6"/>
      <c r="D400" s="6"/>
      <c r="E400" s="6"/>
      <c r="F400" s="6">
        <v>0</v>
      </c>
      <c r="G400" s="6">
        <v>147.11000000000001</v>
      </c>
      <c r="H400" s="6">
        <v>180.72</v>
      </c>
      <c r="I400" s="6">
        <v>0</v>
      </c>
      <c r="J400" s="6"/>
      <c r="K400" s="6"/>
      <c r="L400" s="7"/>
    </row>
    <row r="401" spans="1:12" ht="15.75">
      <c r="A401" s="2"/>
      <c r="B401" s="5">
        <v>18</v>
      </c>
      <c r="C401" s="6"/>
      <c r="D401" s="6"/>
      <c r="E401" s="6"/>
      <c r="F401" s="6">
        <v>0</v>
      </c>
      <c r="G401" s="6">
        <v>95.33</v>
      </c>
      <c r="H401" s="6">
        <v>180.49</v>
      </c>
      <c r="I401" s="6">
        <v>0</v>
      </c>
      <c r="J401" s="6"/>
      <c r="K401" s="6"/>
      <c r="L401" s="7"/>
    </row>
    <row r="402" spans="1:12" ht="15.75">
      <c r="A402" s="2"/>
      <c r="B402" s="5">
        <v>19</v>
      </c>
      <c r="C402" s="6"/>
      <c r="D402" s="6"/>
      <c r="E402" s="6"/>
      <c r="F402" s="6">
        <v>0</v>
      </c>
      <c r="G402" s="6">
        <v>107.67</v>
      </c>
      <c r="H402" s="6">
        <v>180.27</v>
      </c>
      <c r="I402" s="6">
        <v>0</v>
      </c>
      <c r="J402" s="6"/>
      <c r="K402" s="6"/>
      <c r="L402" s="7"/>
    </row>
    <row r="403" spans="1:12" ht="15.75">
      <c r="A403" s="2"/>
      <c r="B403" s="5">
        <v>20</v>
      </c>
      <c r="C403" s="6"/>
      <c r="D403" s="6"/>
      <c r="E403" s="6"/>
      <c r="F403" s="6">
        <v>0</v>
      </c>
      <c r="G403" s="6">
        <v>117.58</v>
      </c>
      <c r="H403" s="6">
        <v>169.33</v>
      </c>
      <c r="I403" s="6">
        <v>0</v>
      </c>
      <c r="J403" s="6"/>
      <c r="K403" s="6"/>
      <c r="L403" s="7"/>
    </row>
    <row r="404" spans="1:12" ht="15.75">
      <c r="A404" s="2"/>
      <c r="B404" s="5">
        <v>21</v>
      </c>
      <c r="C404" s="6"/>
      <c r="D404" s="6"/>
      <c r="E404" s="6"/>
      <c r="F404" s="6">
        <v>0</v>
      </c>
      <c r="G404" s="6">
        <v>117.5</v>
      </c>
      <c r="H404" s="6">
        <v>162.25</v>
      </c>
      <c r="I404" s="6">
        <v>0</v>
      </c>
      <c r="J404" s="6"/>
      <c r="K404" s="6"/>
      <c r="L404" s="7"/>
    </row>
    <row r="405" spans="1:12" ht="15.75">
      <c r="A405" s="2"/>
      <c r="B405" s="5">
        <v>22</v>
      </c>
      <c r="C405" s="6"/>
      <c r="D405" s="6"/>
      <c r="E405" s="6"/>
      <c r="F405" s="6">
        <v>0</v>
      </c>
      <c r="G405" s="6">
        <v>97.81</v>
      </c>
      <c r="H405" s="6">
        <v>162.04</v>
      </c>
      <c r="I405" s="6">
        <v>0</v>
      </c>
      <c r="J405" s="6"/>
      <c r="K405" s="6"/>
      <c r="L405" s="7"/>
    </row>
    <row r="406" spans="1:12" ht="15.75">
      <c r="A406" s="2"/>
      <c r="B406" s="5">
        <v>23</v>
      </c>
      <c r="C406" s="6"/>
      <c r="D406" s="6"/>
      <c r="E406" s="6"/>
      <c r="F406" s="6">
        <v>0</v>
      </c>
      <c r="G406" s="6">
        <v>86.65</v>
      </c>
      <c r="H406" s="6">
        <v>161.94</v>
      </c>
      <c r="I406" s="6">
        <v>0</v>
      </c>
      <c r="J406" s="6"/>
      <c r="K406" s="6"/>
      <c r="L406" s="7"/>
    </row>
    <row r="407" spans="1:12" ht="15.75">
      <c r="A407" s="2"/>
      <c r="B407" s="5">
        <v>24</v>
      </c>
      <c r="C407" s="6"/>
      <c r="D407" s="6"/>
      <c r="E407" s="6"/>
      <c r="F407" s="6">
        <v>0</v>
      </c>
      <c r="G407" s="6">
        <v>86.32</v>
      </c>
      <c r="H407" s="6">
        <v>99.8</v>
      </c>
      <c r="I407" s="6">
        <v>0</v>
      </c>
      <c r="J407" s="6"/>
      <c r="K407" s="6"/>
      <c r="L407" s="7"/>
    </row>
    <row r="408" spans="1:12" ht="15.75">
      <c r="A408" s="2"/>
      <c r="B408" s="5">
        <v>25</v>
      </c>
      <c r="C408" s="6"/>
      <c r="D408" s="6"/>
      <c r="E408" s="6"/>
      <c r="F408" s="6">
        <v>0</v>
      </c>
      <c r="G408" s="6">
        <v>104.4</v>
      </c>
      <c r="H408" s="6">
        <v>11.96</v>
      </c>
      <c r="I408" s="6">
        <v>0</v>
      </c>
      <c r="J408" s="6"/>
      <c r="K408" s="6"/>
      <c r="L408" s="7"/>
    </row>
    <row r="409" spans="1:12" ht="15.75">
      <c r="A409" s="2"/>
      <c r="B409" s="5">
        <v>26</v>
      </c>
      <c r="C409" s="6"/>
      <c r="D409" s="6"/>
      <c r="E409" s="6"/>
      <c r="F409" s="6">
        <v>0</v>
      </c>
      <c r="G409" s="6">
        <v>149.15</v>
      </c>
      <c r="H409" s="6">
        <v>0</v>
      </c>
      <c r="I409" s="6">
        <v>0</v>
      </c>
      <c r="J409" s="6"/>
      <c r="K409" s="6"/>
      <c r="L409" s="7"/>
    </row>
    <row r="410" spans="1:12" ht="15.75">
      <c r="A410" s="2"/>
      <c r="B410" s="5">
        <v>27</v>
      </c>
      <c r="C410" s="6"/>
      <c r="D410" s="6"/>
      <c r="E410" s="6"/>
      <c r="F410" s="6">
        <v>0</v>
      </c>
      <c r="G410" s="6">
        <v>169.8</v>
      </c>
      <c r="H410" s="6">
        <v>0</v>
      </c>
      <c r="I410" s="6">
        <v>0</v>
      </c>
      <c r="J410" s="6"/>
      <c r="K410" s="6"/>
      <c r="L410" s="7"/>
    </row>
    <row r="411" spans="1:12" ht="15.75">
      <c r="A411" s="2"/>
      <c r="B411" s="5">
        <v>28</v>
      </c>
      <c r="C411" s="6"/>
      <c r="D411" s="6"/>
      <c r="E411" s="6"/>
      <c r="F411" s="6">
        <v>0</v>
      </c>
      <c r="G411" s="6">
        <v>182.54</v>
      </c>
      <c r="H411" s="6">
        <v>73.14</v>
      </c>
      <c r="I411" s="6">
        <v>0</v>
      </c>
      <c r="J411" s="6"/>
      <c r="K411" s="6"/>
      <c r="L411" s="7"/>
    </row>
    <row r="412" spans="1:12" ht="15.75">
      <c r="A412" s="2"/>
      <c r="B412" s="5">
        <v>29</v>
      </c>
      <c r="C412" s="6"/>
      <c r="D412" s="6"/>
      <c r="E412" s="6"/>
      <c r="F412" s="6">
        <v>0</v>
      </c>
      <c r="G412" s="6">
        <v>199.66</v>
      </c>
      <c r="H412" s="6">
        <v>147.61000000000001</v>
      </c>
      <c r="I412" s="6">
        <v>0</v>
      </c>
      <c r="J412" s="6"/>
      <c r="K412" s="6"/>
      <c r="L412" s="7"/>
    </row>
    <row r="413" spans="1:12" ht="15.75">
      <c r="A413" s="2"/>
      <c r="B413" s="5">
        <v>30</v>
      </c>
      <c r="C413" s="6"/>
      <c r="D413" s="6"/>
      <c r="E413" s="6"/>
      <c r="F413" s="6">
        <v>0</v>
      </c>
      <c r="G413" s="6">
        <v>209.62</v>
      </c>
      <c r="H413" s="6">
        <v>147.37</v>
      </c>
      <c r="I413" s="6">
        <v>0</v>
      </c>
      <c r="J413" s="6"/>
      <c r="K413" s="6"/>
      <c r="L413" s="7"/>
    </row>
    <row r="414" spans="1:12" ht="15.75">
      <c r="A414" s="2"/>
      <c r="B414" s="5">
        <v>31</v>
      </c>
      <c r="C414" s="7"/>
      <c r="D414" s="8" t="s">
        <v>16</v>
      </c>
      <c r="E414" s="7"/>
      <c r="F414" s="8" t="s">
        <v>16</v>
      </c>
      <c r="G414" s="6">
        <v>209.48</v>
      </c>
      <c r="H414" s="7">
        <v>147.19</v>
      </c>
      <c r="I414" s="17" t="s">
        <v>16</v>
      </c>
      <c r="J414" s="18"/>
      <c r="K414" s="17" t="s">
        <v>16</v>
      </c>
      <c r="L414" s="5"/>
    </row>
    <row r="415" spans="1:12" ht="15.75">
      <c r="A415" s="2" t="s">
        <v>17</v>
      </c>
      <c r="B415" s="2"/>
      <c r="C415" s="9">
        <f t="shared" ref="C415:L415" si="19">SUM(C384:C414)</f>
        <v>0</v>
      </c>
      <c r="D415" s="9">
        <f t="shared" si="19"/>
        <v>0</v>
      </c>
      <c r="E415" s="9">
        <f t="shared" si="19"/>
        <v>0</v>
      </c>
      <c r="F415" s="9">
        <f t="shared" si="19"/>
        <v>0</v>
      </c>
      <c r="G415" s="9">
        <f t="shared" si="19"/>
        <v>2664.66</v>
      </c>
      <c r="H415" s="9">
        <f t="shared" si="19"/>
        <v>4199.5199999999995</v>
      </c>
      <c r="I415" s="9">
        <f t="shared" si="19"/>
        <v>132.97</v>
      </c>
      <c r="J415" s="9">
        <f t="shared" si="19"/>
        <v>0</v>
      </c>
      <c r="K415" s="9">
        <f t="shared" si="19"/>
        <v>0</v>
      </c>
      <c r="L415" s="9">
        <f t="shared" si="19"/>
        <v>0</v>
      </c>
    </row>
    <row r="416" spans="1:12" ht="15.75">
      <c r="A416" s="2" t="s">
        <v>18</v>
      </c>
      <c r="B416" s="2"/>
      <c r="C416" s="10">
        <f t="shared" ref="C416:L416" si="20">C415*1.9835</f>
        <v>0</v>
      </c>
      <c r="D416" s="10">
        <f t="shared" si="20"/>
        <v>0</v>
      </c>
      <c r="E416" s="10">
        <f t="shared" si="20"/>
        <v>0</v>
      </c>
      <c r="F416" s="10">
        <f t="shared" si="20"/>
        <v>0</v>
      </c>
      <c r="G416" s="10">
        <f t="shared" si="20"/>
        <v>5285.35311</v>
      </c>
      <c r="H416" s="10">
        <f t="shared" si="20"/>
        <v>8329.7479199999998</v>
      </c>
      <c r="I416" s="10">
        <f t="shared" si="20"/>
        <v>263.74599499999999</v>
      </c>
      <c r="J416" s="10">
        <f t="shared" si="20"/>
        <v>0</v>
      </c>
      <c r="K416" s="10">
        <f t="shared" si="20"/>
        <v>0</v>
      </c>
      <c r="L416" s="10">
        <f t="shared" si="20"/>
        <v>0</v>
      </c>
    </row>
    <row r="417" spans="1:12" ht="15.75">
      <c r="A417" s="2"/>
      <c r="B417" s="2"/>
      <c r="C417" s="9"/>
      <c r="D417" s="9"/>
      <c r="E417" s="9"/>
      <c r="F417" s="9"/>
      <c r="G417" s="9"/>
      <c r="H417" s="9"/>
      <c r="I417" s="9" t="s">
        <v>19</v>
      </c>
      <c r="J417" s="9"/>
      <c r="K417" s="11">
        <v>52</v>
      </c>
      <c r="L417" s="9" t="s">
        <v>20</v>
      </c>
    </row>
    <row r="418" spans="1:12" ht="16.5" thickBot="1">
      <c r="A418" s="12">
        <f>A384</f>
        <v>2010</v>
      </c>
      <c r="B418" s="12" t="s">
        <v>21</v>
      </c>
      <c r="C418" s="12"/>
      <c r="D418" s="13">
        <f>SUM(C415:L415)</f>
        <v>6997.15</v>
      </c>
      <c r="E418" s="14" t="s">
        <v>17</v>
      </c>
      <c r="F418" s="14"/>
      <c r="G418" s="13">
        <f>D418*1.9835</f>
        <v>13878.847024999999</v>
      </c>
      <c r="H418" s="14" t="s">
        <v>22</v>
      </c>
      <c r="I418" s="12" t="s">
        <v>23</v>
      </c>
      <c r="J418" s="12"/>
      <c r="K418" s="15">
        <v>0</v>
      </c>
      <c r="L418" s="12" t="s">
        <v>20</v>
      </c>
    </row>
  </sheetData>
  <mergeCells count="1">
    <mergeCell ref="C170:L170"/>
  </mergeCells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5"/>
  <sheetViews>
    <sheetView tabSelected="1" topLeftCell="A111" zoomScale="95" zoomScaleNormal="95" workbookViewId="0">
      <selection activeCell="F136" sqref="F136"/>
    </sheetView>
  </sheetViews>
  <sheetFormatPr defaultRowHeight="15"/>
  <sheetData>
    <row r="1" spans="1:12" ht="15.75">
      <c r="A1" s="1" t="s">
        <v>0</v>
      </c>
      <c r="B1" s="2"/>
      <c r="C1" s="2"/>
      <c r="D1" s="16"/>
      <c r="E1" s="1"/>
      <c r="F1" s="1"/>
      <c r="G1" s="1"/>
      <c r="H1" s="16"/>
      <c r="I1" s="1"/>
      <c r="J1" s="2"/>
      <c r="K1" s="2"/>
      <c r="L1" s="2"/>
    </row>
    <row r="2" spans="1:12">
      <c r="A2" t="s">
        <v>1</v>
      </c>
      <c r="F2" t="s">
        <v>2</v>
      </c>
      <c r="H2" t="s">
        <v>3</v>
      </c>
    </row>
    <row r="3" spans="1:12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</row>
    <row r="4" spans="1:12" ht="16.5" thickTop="1">
      <c r="A4" s="1">
        <v>2011</v>
      </c>
      <c r="B4" s="5">
        <v>1</v>
      </c>
      <c r="C4" s="6"/>
      <c r="D4" s="6"/>
      <c r="E4" s="6"/>
      <c r="F4" s="6"/>
      <c r="G4" s="6">
        <v>197.68</v>
      </c>
      <c r="H4" s="6">
        <v>175.37</v>
      </c>
      <c r="I4" s="6">
        <v>0</v>
      </c>
      <c r="J4" s="6"/>
      <c r="K4" s="6"/>
      <c r="L4" s="7"/>
    </row>
    <row r="5" spans="1:12" ht="15.75">
      <c r="A5" s="2"/>
      <c r="B5" s="5">
        <v>2</v>
      </c>
      <c r="C5" s="6"/>
      <c r="D5" s="6"/>
      <c r="E5" s="6"/>
      <c r="F5" s="6"/>
      <c r="G5" s="6">
        <v>197.14</v>
      </c>
      <c r="H5" s="6">
        <v>187.77</v>
      </c>
      <c r="I5" s="6">
        <v>0</v>
      </c>
      <c r="J5" s="6"/>
      <c r="K5" s="6"/>
      <c r="L5" s="7"/>
    </row>
    <row r="6" spans="1:12" ht="15.75">
      <c r="A6" s="2"/>
      <c r="B6" s="5">
        <v>3</v>
      </c>
      <c r="C6" s="6"/>
      <c r="D6" s="6"/>
      <c r="E6" s="6"/>
      <c r="F6" s="6"/>
      <c r="G6" s="6">
        <v>196.98</v>
      </c>
      <c r="H6" s="6">
        <v>187.69</v>
      </c>
      <c r="I6" s="6">
        <v>0</v>
      </c>
      <c r="J6" s="6"/>
      <c r="K6" s="6"/>
      <c r="L6" s="7"/>
    </row>
    <row r="7" spans="1:12" ht="15.75">
      <c r="A7" s="2"/>
      <c r="B7" s="5">
        <v>4</v>
      </c>
      <c r="C7" s="6"/>
      <c r="D7" s="6"/>
      <c r="E7" s="6"/>
      <c r="F7" s="6"/>
      <c r="G7" s="6">
        <v>196.51</v>
      </c>
      <c r="H7" s="6">
        <v>175.18</v>
      </c>
      <c r="I7" s="6">
        <v>0</v>
      </c>
      <c r="J7" s="6"/>
      <c r="K7" s="6"/>
      <c r="L7" s="7"/>
    </row>
    <row r="8" spans="1:12" ht="15.75">
      <c r="A8" s="2"/>
      <c r="B8" s="5">
        <v>5</v>
      </c>
      <c r="C8" s="6"/>
      <c r="D8" s="6"/>
      <c r="E8" s="6"/>
      <c r="F8" s="6"/>
      <c r="G8" s="6">
        <v>196.22</v>
      </c>
      <c r="H8" s="6">
        <v>78.03</v>
      </c>
      <c r="I8" s="6">
        <v>86.01</v>
      </c>
      <c r="J8" s="6"/>
      <c r="K8" s="6"/>
      <c r="L8" s="7"/>
    </row>
    <row r="9" spans="1:12" ht="15.75">
      <c r="A9" s="2"/>
      <c r="B9" s="5">
        <v>6</v>
      </c>
      <c r="C9" s="6"/>
      <c r="D9" s="6"/>
      <c r="E9" s="6"/>
      <c r="F9" s="6"/>
      <c r="G9" s="6">
        <v>115.42</v>
      </c>
      <c r="H9" s="6">
        <v>0</v>
      </c>
      <c r="I9" s="6">
        <v>127.91</v>
      </c>
      <c r="J9" s="6"/>
      <c r="K9" s="6"/>
      <c r="L9" s="7"/>
    </row>
    <row r="10" spans="1:12" ht="15.75">
      <c r="A10" s="2"/>
      <c r="B10" s="5">
        <v>7</v>
      </c>
      <c r="C10" s="6"/>
      <c r="D10" s="6"/>
      <c r="E10" s="6"/>
      <c r="F10" s="6"/>
      <c r="G10" s="6">
        <v>9.07</v>
      </c>
      <c r="H10" s="6">
        <v>0</v>
      </c>
      <c r="I10" s="6">
        <v>112.69</v>
      </c>
      <c r="J10" s="6"/>
      <c r="K10" s="6"/>
      <c r="L10" s="7"/>
    </row>
    <row r="11" spans="1:12" ht="15.75">
      <c r="A11" s="2"/>
      <c r="B11" s="5">
        <v>8</v>
      </c>
      <c r="C11" s="6"/>
      <c r="D11" s="6"/>
      <c r="E11" s="6"/>
      <c r="F11" s="6"/>
      <c r="G11" s="6">
        <v>0</v>
      </c>
      <c r="H11" s="6">
        <v>111.3</v>
      </c>
      <c r="I11" s="6">
        <v>92.09</v>
      </c>
      <c r="J11" s="6"/>
      <c r="K11" s="6"/>
      <c r="L11" s="7"/>
    </row>
    <row r="12" spans="1:12" ht="15.75">
      <c r="A12" s="2"/>
      <c r="B12" s="5">
        <v>9</v>
      </c>
      <c r="C12" s="6"/>
      <c r="D12" s="6"/>
      <c r="E12" s="6"/>
      <c r="F12" s="6"/>
      <c r="G12" s="6">
        <v>0</v>
      </c>
      <c r="H12" s="6">
        <v>160.61000000000001</v>
      </c>
      <c r="I12" s="6">
        <v>37.03</v>
      </c>
      <c r="J12" s="6"/>
      <c r="K12" s="6"/>
      <c r="L12" s="7"/>
    </row>
    <row r="13" spans="1:12" ht="15.75">
      <c r="A13" s="2"/>
      <c r="B13" s="5">
        <v>10</v>
      </c>
      <c r="C13" s="6"/>
      <c r="D13" s="6"/>
      <c r="E13" s="6"/>
      <c r="F13" s="6"/>
      <c r="G13" s="6">
        <v>0</v>
      </c>
      <c r="H13" s="6">
        <v>74.73</v>
      </c>
      <c r="I13" s="6"/>
      <c r="J13" s="6"/>
      <c r="K13" s="6"/>
      <c r="L13" s="7"/>
    </row>
    <row r="14" spans="1:12" ht="15.75">
      <c r="A14" s="2"/>
      <c r="B14" s="5">
        <v>11</v>
      </c>
      <c r="C14" s="6"/>
      <c r="D14" s="6"/>
      <c r="E14" s="6"/>
      <c r="F14" s="6"/>
      <c r="G14" s="6">
        <v>97.89</v>
      </c>
      <c r="H14" s="6">
        <v>0</v>
      </c>
      <c r="I14" s="6"/>
      <c r="J14" s="6"/>
      <c r="K14" s="6"/>
      <c r="L14" s="7"/>
    </row>
    <row r="15" spans="1:12" ht="15.75">
      <c r="A15" s="2"/>
      <c r="B15" s="5">
        <v>12</v>
      </c>
      <c r="C15" s="6"/>
      <c r="D15" s="6"/>
      <c r="E15" s="6"/>
      <c r="F15" s="6"/>
      <c r="G15" s="6">
        <v>161.41</v>
      </c>
      <c r="H15" s="6">
        <v>0</v>
      </c>
      <c r="I15" s="6"/>
      <c r="J15" s="6"/>
      <c r="K15" s="6"/>
      <c r="L15" s="7"/>
    </row>
    <row r="16" spans="1:12" ht="15.75">
      <c r="A16" s="2"/>
      <c r="B16" s="5">
        <v>13</v>
      </c>
      <c r="C16" s="6"/>
      <c r="D16" s="6"/>
      <c r="E16" s="6"/>
      <c r="F16" s="6"/>
      <c r="G16" s="6">
        <v>190.81</v>
      </c>
      <c r="H16" s="6">
        <v>0</v>
      </c>
      <c r="I16" s="6"/>
      <c r="J16" s="6"/>
      <c r="K16" s="6"/>
      <c r="L16" s="7"/>
    </row>
    <row r="17" spans="1:12" ht="15.75">
      <c r="A17" s="2"/>
      <c r="B17" s="5">
        <v>14</v>
      </c>
      <c r="C17" s="6"/>
      <c r="D17" s="6"/>
      <c r="E17" s="6"/>
      <c r="F17" s="6"/>
      <c r="G17" s="6">
        <v>192.35</v>
      </c>
      <c r="H17" s="6">
        <v>85.84</v>
      </c>
      <c r="I17" s="6"/>
      <c r="J17" s="6"/>
      <c r="K17" s="6"/>
      <c r="L17" s="7"/>
    </row>
    <row r="18" spans="1:12" ht="15.75">
      <c r="A18" s="2"/>
      <c r="B18" s="5">
        <v>15</v>
      </c>
      <c r="C18" s="6"/>
      <c r="D18" s="6"/>
      <c r="E18" s="6"/>
      <c r="F18" s="6"/>
      <c r="G18" s="6">
        <v>183.62</v>
      </c>
      <c r="H18" s="6">
        <v>145.35</v>
      </c>
      <c r="I18" s="6"/>
      <c r="J18" s="6"/>
      <c r="K18" s="6"/>
      <c r="L18" s="7"/>
    </row>
    <row r="19" spans="1:12" ht="15.75">
      <c r="A19" s="2"/>
      <c r="B19" s="5">
        <v>16</v>
      </c>
      <c r="C19" s="6"/>
      <c r="D19" s="6"/>
      <c r="E19" s="6"/>
      <c r="F19" s="6"/>
      <c r="G19" s="6">
        <v>183.39</v>
      </c>
      <c r="H19" s="6">
        <v>164.11</v>
      </c>
      <c r="I19" s="6"/>
      <c r="J19" s="6"/>
      <c r="K19" s="6"/>
      <c r="L19" s="7"/>
    </row>
    <row r="20" spans="1:12" ht="15.75">
      <c r="A20" s="2"/>
      <c r="B20" s="5">
        <v>17</v>
      </c>
      <c r="C20" s="6"/>
      <c r="D20" s="6"/>
      <c r="E20" s="6"/>
      <c r="F20" s="6"/>
      <c r="G20" s="6">
        <v>183.15</v>
      </c>
      <c r="H20" s="6">
        <v>163.95</v>
      </c>
      <c r="I20" s="6"/>
      <c r="J20" s="6"/>
      <c r="K20" s="6"/>
      <c r="L20" s="7"/>
    </row>
    <row r="21" spans="1:12" ht="15.75">
      <c r="A21" s="2"/>
      <c r="B21" s="5">
        <v>18</v>
      </c>
      <c r="C21" s="6"/>
      <c r="D21" s="6"/>
      <c r="E21" s="6"/>
      <c r="F21" s="6"/>
      <c r="G21" s="6">
        <v>197.28</v>
      </c>
      <c r="H21" s="6">
        <v>163.78</v>
      </c>
      <c r="I21" s="6"/>
      <c r="J21" s="6"/>
      <c r="K21" s="6"/>
      <c r="L21" s="7"/>
    </row>
    <row r="22" spans="1:12" ht="15.75">
      <c r="A22" s="2"/>
      <c r="B22" s="5">
        <v>19</v>
      </c>
      <c r="C22" s="6"/>
      <c r="D22" s="6"/>
      <c r="E22" s="6"/>
      <c r="F22" s="6"/>
      <c r="G22" s="6">
        <v>205.76</v>
      </c>
      <c r="H22" s="6">
        <v>154.86000000000001</v>
      </c>
      <c r="I22" s="6"/>
      <c r="J22" s="6"/>
      <c r="K22" s="6"/>
      <c r="L22" s="7"/>
    </row>
    <row r="23" spans="1:12" ht="15.75">
      <c r="A23" s="2"/>
      <c r="B23" s="5">
        <v>20</v>
      </c>
      <c r="C23" s="6"/>
      <c r="D23" s="6"/>
      <c r="E23" s="6"/>
      <c r="F23" s="6"/>
      <c r="G23" s="6">
        <v>217.44</v>
      </c>
      <c r="H23" s="6">
        <v>64.28</v>
      </c>
      <c r="I23" s="6"/>
      <c r="J23" s="6"/>
      <c r="K23" s="6"/>
      <c r="L23" s="7"/>
    </row>
    <row r="24" spans="1:12" ht="15.75">
      <c r="A24" s="2"/>
      <c r="B24" s="5">
        <v>21</v>
      </c>
      <c r="C24" s="6"/>
      <c r="D24" s="6"/>
      <c r="E24" s="6"/>
      <c r="F24" s="6"/>
      <c r="G24" s="6">
        <v>228.91</v>
      </c>
      <c r="H24" s="6">
        <v>0</v>
      </c>
      <c r="I24" s="6"/>
      <c r="J24" s="6"/>
      <c r="K24" s="6"/>
      <c r="L24" s="7"/>
    </row>
    <row r="25" spans="1:12" ht="15.75">
      <c r="A25" s="2"/>
      <c r="B25" s="5">
        <v>22</v>
      </c>
      <c r="C25" s="6"/>
      <c r="D25" s="6"/>
      <c r="E25" s="6"/>
      <c r="F25" s="6">
        <v>67.489999999999995</v>
      </c>
      <c r="G25" s="6">
        <v>228.61</v>
      </c>
      <c r="H25" s="6">
        <v>0</v>
      </c>
      <c r="I25" s="6"/>
      <c r="J25" s="6"/>
      <c r="K25" s="6"/>
      <c r="L25" s="7"/>
    </row>
    <row r="26" spans="1:12" ht="15.75">
      <c r="A26" s="2"/>
      <c r="B26" s="5">
        <v>23</v>
      </c>
      <c r="C26" s="6"/>
      <c r="D26" s="6"/>
      <c r="E26" s="6"/>
      <c r="F26" s="6">
        <v>95.97</v>
      </c>
      <c r="G26" s="6">
        <v>228.27</v>
      </c>
      <c r="H26" s="6">
        <v>86.77</v>
      </c>
      <c r="I26" s="6"/>
      <c r="J26" s="6"/>
      <c r="K26" s="6"/>
      <c r="L26" s="7"/>
    </row>
    <row r="27" spans="1:12" ht="15.75">
      <c r="A27" s="2"/>
      <c r="B27" s="5">
        <v>24</v>
      </c>
      <c r="C27" s="6"/>
      <c r="D27" s="6"/>
      <c r="E27" s="6"/>
      <c r="F27" s="6">
        <v>86.25</v>
      </c>
      <c r="G27" s="6">
        <v>227.94</v>
      </c>
      <c r="H27" s="6">
        <v>129.11000000000001</v>
      </c>
      <c r="I27" s="6"/>
      <c r="J27" s="6"/>
      <c r="K27" s="6"/>
      <c r="L27" s="7"/>
    </row>
    <row r="28" spans="1:12" ht="15.75">
      <c r="A28" s="2"/>
      <c r="B28" s="5">
        <v>25</v>
      </c>
      <c r="C28" s="6"/>
      <c r="D28" s="6"/>
      <c r="E28" s="6"/>
      <c r="F28" s="6">
        <v>72.41</v>
      </c>
      <c r="G28" s="6">
        <v>227.61</v>
      </c>
      <c r="H28" s="6">
        <v>129.35</v>
      </c>
      <c r="I28" s="6"/>
      <c r="J28" s="6"/>
      <c r="K28" s="6"/>
      <c r="L28" s="7"/>
    </row>
    <row r="29" spans="1:12" ht="15.75">
      <c r="A29" s="2"/>
      <c r="B29" s="5">
        <v>26</v>
      </c>
      <c r="C29" s="6"/>
      <c r="D29" s="6"/>
      <c r="E29" s="6"/>
      <c r="F29" s="6">
        <v>72.37</v>
      </c>
      <c r="G29" s="6">
        <v>227.23</v>
      </c>
      <c r="H29" s="6">
        <v>128.81</v>
      </c>
      <c r="I29" s="6"/>
      <c r="J29" s="6"/>
      <c r="K29" s="6"/>
      <c r="L29" s="7"/>
    </row>
    <row r="30" spans="1:12" ht="15.75">
      <c r="A30" s="2"/>
      <c r="B30" s="5">
        <v>27</v>
      </c>
      <c r="C30" s="6"/>
      <c r="D30" s="6"/>
      <c r="E30" s="6"/>
      <c r="F30" s="6">
        <v>92.64</v>
      </c>
      <c r="G30" s="6">
        <v>226.93</v>
      </c>
      <c r="H30" s="6">
        <v>128.69999999999999</v>
      </c>
      <c r="I30" s="6"/>
      <c r="J30" s="6"/>
      <c r="K30" s="6"/>
      <c r="L30" s="7"/>
    </row>
    <row r="31" spans="1:12" ht="15.75">
      <c r="A31" s="2"/>
      <c r="B31" s="5">
        <v>28</v>
      </c>
      <c r="C31" s="6"/>
      <c r="D31" s="6"/>
      <c r="E31" s="6"/>
      <c r="F31" s="6">
        <v>118.52</v>
      </c>
      <c r="G31" s="6">
        <v>181.69</v>
      </c>
      <c r="H31" s="6">
        <v>128.58000000000001</v>
      </c>
      <c r="I31" s="6"/>
      <c r="J31" s="6"/>
      <c r="K31" s="6"/>
      <c r="L31" s="7"/>
    </row>
    <row r="32" spans="1:12" ht="15.75">
      <c r="A32" s="2"/>
      <c r="B32" s="5">
        <v>29</v>
      </c>
      <c r="C32" s="6"/>
      <c r="D32" s="6"/>
      <c r="E32" s="6"/>
      <c r="F32" s="6">
        <v>154.82</v>
      </c>
      <c r="G32" s="6">
        <v>129.86000000000001</v>
      </c>
      <c r="H32" s="6">
        <v>128.47</v>
      </c>
      <c r="I32" s="6"/>
      <c r="J32" s="6"/>
      <c r="K32" s="6"/>
      <c r="L32" s="7"/>
    </row>
    <row r="33" spans="1:12" ht="15.75">
      <c r="A33" s="2"/>
      <c r="B33" s="5">
        <v>30</v>
      </c>
      <c r="C33" s="6"/>
      <c r="D33" s="6"/>
      <c r="E33" s="6"/>
      <c r="F33" s="6">
        <v>198.21</v>
      </c>
      <c r="G33" s="6">
        <v>112.67</v>
      </c>
      <c r="H33" s="6">
        <v>64.13</v>
      </c>
      <c r="I33" s="6"/>
      <c r="J33" s="6"/>
      <c r="K33" s="6"/>
      <c r="L33" s="7"/>
    </row>
    <row r="34" spans="1:12" ht="15.75">
      <c r="A34" s="2"/>
      <c r="B34" s="5">
        <v>31</v>
      </c>
      <c r="C34" s="7"/>
      <c r="D34" s="8" t="s">
        <v>16</v>
      </c>
      <c r="E34" s="7"/>
      <c r="F34" s="8"/>
      <c r="G34" s="6">
        <v>130.41</v>
      </c>
      <c r="H34" s="7">
        <v>1.1299999999999999</v>
      </c>
      <c r="I34" s="17"/>
      <c r="J34" s="18"/>
      <c r="K34" s="17" t="s">
        <v>16</v>
      </c>
      <c r="L34" s="5"/>
    </row>
    <row r="35" spans="1:12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958.68000000000006</v>
      </c>
      <c r="G35" s="9">
        <f t="shared" si="0"/>
        <v>5072.25</v>
      </c>
      <c r="H35" s="9">
        <f t="shared" si="0"/>
        <v>3017.8999999999996</v>
      </c>
      <c r="I35" s="9">
        <f t="shared" si="0"/>
        <v>455.73</v>
      </c>
      <c r="J35" s="9">
        <f t="shared" si="0"/>
        <v>0</v>
      </c>
      <c r="K35" s="9">
        <f t="shared" si="0"/>
        <v>0</v>
      </c>
      <c r="L35" s="9">
        <f t="shared" si="0"/>
        <v>0</v>
      </c>
    </row>
    <row r="36" spans="1:12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1901.5417800000002</v>
      </c>
      <c r="G36" s="10">
        <f t="shared" si="1"/>
        <v>10060.807875</v>
      </c>
      <c r="H36" s="10">
        <f t="shared" si="1"/>
        <v>5986.0046499999999</v>
      </c>
      <c r="I36" s="10">
        <f t="shared" si="1"/>
        <v>903.94045500000004</v>
      </c>
      <c r="J36" s="10">
        <f t="shared" si="1"/>
        <v>0</v>
      </c>
      <c r="K36" s="10">
        <f t="shared" si="1"/>
        <v>0</v>
      </c>
      <c r="L36" s="10">
        <f t="shared" si="1"/>
        <v>0</v>
      </c>
    </row>
    <row r="37" spans="1:12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v>66</v>
      </c>
      <c r="L37" s="9" t="s">
        <v>20</v>
      </c>
    </row>
    <row r="38" spans="1:12" ht="16.5" thickBot="1">
      <c r="A38" s="12">
        <f>A4</f>
        <v>2011</v>
      </c>
      <c r="B38" s="12" t="s">
        <v>21</v>
      </c>
      <c r="C38" s="12"/>
      <c r="D38" s="13">
        <f>SUM(C35:L35)</f>
        <v>9504.56</v>
      </c>
      <c r="E38" s="14" t="s">
        <v>17</v>
      </c>
      <c r="F38" s="14"/>
      <c r="G38" s="13">
        <f>D38*1.9835</f>
        <v>18852.294760000001</v>
      </c>
      <c r="H38" s="14" t="s">
        <v>22</v>
      </c>
      <c r="I38" s="12" t="s">
        <v>23</v>
      </c>
      <c r="J38" s="12"/>
      <c r="K38" s="15">
        <v>80</v>
      </c>
      <c r="L38" s="12" t="s">
        <v>20</v>
      </c>
    </row>
    <row r="40" spans="1:12" ht="15.75">
      <c r="A40" s="1" t="s">
        <v>0</v>
      </c>
      <c r="B40" s="2"/>
      <c r="C40" s="2"/>
      <c r="D40" s="16"/>
      <c r="E40" s="1"/>
      <c r="F40" s="1"/>
      <c r="G40" s="1"/>
      <c r="H40" s="16"/>
      <c r="I40" s="1"/>
      <c r="J40" s="2"/>
      <c r="K40" s="2"/>
      <c r="L40" s="2"/>
    </row>
    <row r="41" spans="1:12">
      <c r="A41" t="s">
        <v>1</v>
      </c>
      <c r="F41" t="s">
        <v>2</v>
      </c>
      <c r="H41" t="s">
        <v>3</v>
      </c>
    </row>
    <row r="42" spans="1:12" ht="16.5" thickBot="1">
      <c r="A42" s="3" t="s">
        <v>4</v>
      </c>
      <c r="B42" s="3" t="s">
        <v>5</v>
      </c>
      <c r="C42" s="4" t="s">
        <v>6</v>
      </c>
      <c r="D42" s="4" t="s">
        <v>7</v>
      </c>
      <c r="E42" s="4" t="s">
        <v>8</v>
      </c>
      <c r="F42" s="4" t="s">
        <v>9</v>
      </c>
      <c r="G42" s="4" t="s">
        <v>10</v>
      </c>
      <c r="H42" s="4" t="s">
        <v>11</v>
      </c>
      <c r="I42" s="4" t="s">
        <v>12</v>
      </c>
      <c r="J42" s="4" t="s">
        <v>13</v>
      </c>
      <c r="K42" s="4" t="s">
        <v>14</v>
      </c>
      <c r="L42" s="4" t="s">
        <v>15</v>
      </c>
    </row>
    <row r="43" spans="1:12" ht="16.5" thickTop="1">
      <c r="A43" s="1">
        <v>2012</v>
      </c>
      <c r="B43" s="5">
        <v>1</v>
      </c>
      <c r="C43" s="6"/>
      <c r="D43" s="6"/>
      <c r="E43" s="6"/>
      <c r="F43" s="6">
        <v>125.94</v>
      </c>
      <c r="G43" s="6">
        <v>228.34</v>
      </c>
      <c r="H43" s="6">
        <v>184.31</v>
      </c>
      <c r="I43" s="6">
        <v>40.97</v>
      </c>
      <c r="J43" s="6"/>
      <c r="K43" s="6"/>
      <c r="L43" s="7"/>
    </row>
    <row r="44" spans="1:12" ht="15.75">
      <c r="A44" s="2"/>
      <c r="B44" s="5">
        <v>2</v>
      </c>
      <c r="C44" s="6"/>
      <c r="D44" s="6"/>
      <c r="E44" s="6"/>
      <c r="F44" s="6">
        <v>125.45</v>
      </c>
      <c r="G44" s="6">
        <v>227.82</v>
      </c>
      <c r="H44" s="6">
        <v>163.06</v>
      </c>
      <c r="I44" s="6"/>
      <c r="J44" s="6"/>
      <c r="K44" s="6"/>
      <c r="L44" s="7"/>
    </row>
    <row r="45" spans="1:12" ht="15.75">
      <c r="A45" s="2"/>
      <c r="B45" s="5">
        <v>3</v>
      </c>
      <c r="C45" s="6"/>
      <c r="D45" s="6"/>
      <c r="E45" s="6"/>
      <c r="F45" s="6">
        <v>124.6</v>
      </c>
      <c r="G45" s="6">
        <v>227.33</v>
      </c>
      <c r="H45" s="6">
        <v>149.44999999999999</v>
      </c>
      <c r="I45" s="6"/>
      <c r="J45" s="6"/>
      <c r="K45" s="6"/>
      <c r="L45" s="7"/>
    </row>
    <row r="46" spans="1:12" ht="15.75">
      <c r="A46" s="2"/>
      <c r="B46" s="5">
        <v>4</v>
      </c>
      <c r="C46" s="6"/>
      <c r="D46" s="6"/>
      <c r="E46" s="6"/>
      <c r="F46" s="6">
        <v>124.15</v>
      </c>
      <c r="G46" s="6">
        <v>226.85</v>
      </c>
      <c r="H46" s="6">
        <v>148.97</v>
      </c>
      <c r="I46" s="6"/>
      <c r="J46" s="6"/>
      <c r="K46" s="6"/>
      <c r="L46" s="7"/>
    </row>
    <row r="47" spans="1:12" ht="15.75">
      <c r="A47" s="2"/>
      <c r="B47" s="5">
        <v>5</v>
      </c>
      <c r="C47" s="6"/>
      <c r="D47" s="6"/>
      <c r="E47" s="6"/>
      <c r="F47" s="6">
        <v>123.83</v>
      </c>
      <c r="G47" s="6">
        <v>225.96</v>
      </c>
      <c r="H47" s="6">
        <v>148.51</v>
      </c>
      <c r="I47" s="6"/>
      <c r="J47" s="6"/>
      <c r="K47" s="6"/>
      <c r="L47" s="7"/>
    </row>
    <row r="48" spans="1:12" ht="15.75">
      <c r="A48" s="2"/>
      <c r="B48" s="5">
        <v>6</v>
      </c>
      <c r="C48" s="6"/>
      <c r="D48" s="6"/>
      <c r="E48" s="6"/>
      <c r="F48" s="6">
        <v>123.57</v>
      </c>
      <c r="G48" s="6">
        <v>227.34</v>
      </c>
      <c r="H48" s="6">
        <v>156.19999999999999</v>
      </c>
      <c r="I48" s="6"/>
      <c r="J48" s="6"/>
      <c r="K48" s="6"/>
      <c r="L48" s="7"/>
    </row>
    <row r="49" spans="1:12" ht="15.75">
      <c r="A49" s="2"/>
      <c r="B49" s="5">
        <v>7</v>
      </c>
      <c r="C49" s="6"/>
      <c r="D49" s="6"/>
      <c r="E49" s="6"/>
      <c r="F49" s="6">
        <v>123.57</v>
      </c>
      <c r="G49" s="6">
        <v>230.4</v>
      </c>
      <c r="H49" s="6">
        <v>162.93</v>
      </c>
      <c r="I49" s="6"/>
      <c r="J49" s="6"/>
      <c r="K49" s="6"/>
      <c r="L49" s="7"/>
    </row>
    <row r="50" spans="1:12" ht="15.75">
      <c r="A50" s="2"/>
      <c r="B50" s="5">
        <v>8</v>
      </c>
      <c r="C50" s="6"/>
      <c r="D50" s="6"/>
      <c r="E50" s="6"/>
      <c r="F50" s="6">
        <v>123.54</v>
      </c>
      <c r="G50" s="6">
        <v>230.27</v>
      </c>
      <c r="H50" s="6">
        <v>162.72</v>
      </c>
      <c r="I50" s="6"/>
      <c r="J50" s="6"/>
      <c r="K50" s="6"/>
      <c r="L50" s="7"/>
    </row>
    <row r="51" spans="1:12" ht="15.75">
      <c r="A51" s="2"/>
      <c r="B51" s="5">
        <v>9</v>
      </c>
      <c r="C51" s="6"/>
      <c r="D51" s="6"/>
      <c r="E51" s="6"/>
      <c r="F51" s="6">
        <v>135.66999999999999</v>
      </c>
      <c r="G51" s="6">
        <v>202.78</v>
      </c>
      <c r="H51" s="6">
        <v>162.11000000000001</v>
      </c>
      <c r="I51" s="6"/>
      <c r="J51" s="6"/>
      <c r="K51" s="6"/>
      <c r="L51" s="7"/>
    </row>
    <row r="52" spans="1:12" ht="15.75">
      <c r="A52" s="2"/>
      <c r="B52" s="5">
        <v>10</v>
      </c>
      <c r="C52" s="6"/>
      <c r="D52" s="6"/>
      <c r="E52" s="6"/>
      <c r="F52" s="6">
        <v>142.62</v>
      </c>
      <c r="G52" s="6">
        <v>180.3</v>
      </c>
      <c r="H52" s="6">
        <v>165.94</v>
      </c>
      <c r="I52" s="6"/>
      <c r="J52" s="6"/>
      <c r="K52" s="6"/>
      <c r="L52" s="7"/>
    </row>
    <row r="53" spans="1:12" ht="15.75">
      <c r="A53" s="2"/>
      <c r="B53" s="5">
        <v>11</v>
      </c>
      <c r="C53" s="6"/>
      <c r="D53" s="6"/>
      <c r="E53" s="6"/>
      <c r="F53" s="6">
        <v>152.85</v>
      </c>
      <c r="G53" s="6">
        <v>179.81</v>
      </c>
      <c r="H53" s="6">
        <v>172.73</v>
      </c>
      <c r="I53" s="6"/>
      <c r="J53" s="6"/>
      <c r="K53" s="6"/>
      <c r="L53" s="7"/>
    </row>
    <row r="54" spans="1:12" ht="15.75">
      <c r="A54" s="2"/>
      <c r="B54" s="5">
        <v>12</v>
      </c>
      <c r="C54" s="6"/>
      <c r="D54" s="6"/>
      <c r="E54" s="6"/>
      <c r="F54" s="6">
        <v>167.35</v>
      </c>
      <c r="G54" s="6">
        <v>190.64</v>
      </c>
      <c r="H54" s="6">
        <v>184.99</v>
      </c>
      <c r="I54" s="6"/>
      <c r="J54" s="6"/>
      <c r="K54" s="6"/>
      <c r="L54" s="7"/>
    </row>
    <row r="55" spans="1:12" ht="15.75">
      <c r="A55" s="2"/>
      <c r="B55" s="5">
        <v>13</v>
      </c>
      <c r="C55" s="6"/>
      <c r="D55" s="6"/>
      <c r="E55" s="6"/>
      <c r="F55" s="6">
        <v>166.84</v>
      </c>
      <c r="G55" s="6">
        <v>197.46</v>
      </c>
      <c r="H55" s="6">
        <v>192.03</v>
      </c>
      <c r="I55" s="6"/>
      <c r="J55" s="6"/>
      <c r="K55" s="6"/>
      <c r="L55" s="7"/>
    </row>
    <row r="56" spans="1:12" ht="15.75">
      <c r="A56" s="2"/>
      <c r="B56" s="5">
        <v>14</v>
      </c>
      <c r="C56" s="6"/>
      <c r="D56" s="6"/>
      <c r="E56" s="6"/>
      <c r="F56" s="6">
        <v>166.09</v>
      </c>
      <c r="G56" s="6">
        <v>208.38</v>
      </c>
      <c r="H56" s="6">
        <v>191.38</v>
      </c>
      <c r="I56" s="6"/>
      <c r="J56" s="6"/>
      <c r="K56" s="6"/>
      <c r="L56" s="7"/>
    </row>
    <row r="57" spans="1:12" ht="15.75">
      <c r="A57" s="2"/>
      <c r="B57" s="5">
        <v>15</v>
      </c>
      <c r="C57" s="6"/>
      <c r="D57" s="6"/>
      <c r="E57" s="6"/>
      <c r="F57" s="6">
        <v>138.26</v>
      </c>
      <c r="G57" s="6">
        <v>214.41</v>
      </c>
      <c r="H57" s="6">
        <v>190.78</v>
      </c>
      <c r="I57" s="6"/>
      <c r="J57" s="6"/>
      <c r="K57" s="6"/>
      <c r="L57" s="7"/>
    </row>
    <row r="58" spans="1:12" ht="15.75">
      <c r="A58" s="2"/>
      <c r="B58" s="5">
        <v>16</v>
      </c>
      <c r="C58" s="6"/>
      <c r="D58" s="6"/>
      <c r="E58" s="6"/>
      <c r="F58" s="6">
        <v>124.61</v>
      </c>
      <c r="G58" s="6">
        <v>224.25</v>
      </c>
      <c r="H58" s="6">
        <v>190.11</v>
      </c>
      <c r="I58" s="6"/>
      <c r="J58" s="6"/>
      <c r="K58" s="6"/>
      <c r="L58" s="7"/>
    </row>
    <row r="59" spans="1:12" ht="15.75">
      <c r="A59" s="2"/>
      <c r="B59" s="5">
        <v>17</v>
      </c>
      <c r="C59" s="6"/>
      <c r="D59" s="6"/>
      <c r="E59" s="6"/>
      <c r="F59" s="6">
        <v>124.67</v>
      </c>
      <c r="G59" s="6">
        <v>229.11</v>
      </c>
      <c r="H59" s="6">
        <v>152.94</v>
      </c>
      <c r="I59" s="6"/>
      <c r="J59" s="6"/>
      <c r="K59" s="6"/>
      <c r="L59" s="7"/>
    </row>
    <row r="60" spans="1:12" ht="15.75">
      <c r="A60" s="2"/>
      <c r="B60" s="5">
        <v>18</v>
      </c>
      <c r="C60" s="6"/>
      <c r="D60" s="6"/>
      <c r="E60" s="6"/>
      <c r="F60" s="6">
        <v>124.58</v>
      </c>
      <c r="G60" s="6">
        <v>228.55</v>
      </c>
      <c r="H60" s="6">
        <v>47.1</v>
      </c>
      <c r="I60" s="6"/>
      <c r="J60" s="6"/>
      <c r="K60" s="6"/>
      <c r="L60" s="7"/>
    </row>
    <row r="61" spans="1:12" ht="15.75">
      <c r="A61" s="2"/>
      <c r="B61" s="5">
        <v>19</v>
      </c>
      <c r="C61" s="6"/>
      <c r="D61" s="6"/>
      <c r="E61" s="6"/>
      <c r="F61" s="6">
        <v>124.46</v>
      </c>
      <c r="G61" s="6">
        <v>227.9</v>
      </c>
      <c r="H61" s="6">
        <v>0</v>
      </c>
      <c r="I61" s="6"/>
      <c r="J61" s="6"/>
      <c r="K61" s="6"/>
      <c r="L61" s="7"/>
    </row>
    <row r="62" spans="1:12" ht="15.75">
      <c r="A62" s="2"/>
      <c r="B62" s="5">
        <v>20</v>
      </c>
      <c r="C62" s="6"/>
      <c r="D62" s="6"/>
      <c r="E62" s="6"/>
      <c r="F62" s="6">
        <v>134.68</v>
      </c>
      <c r="G62" s="6">
        <v>223.03</v>
      </c>
      <c r="H62" s="6">
        <v>0</v>
      </c>
      <c r="I62" s="6"/>
      <c r="J62" s="6"/>
      <c r="K62" s="6"/>
      <c r="L62" s="7"/>
    </row>
    <row r="63" spans="1:12" ht="15.75">
      <c r="A63" s="2"/>
      <c r="B63" s="5">
        <v>21</v>
      </c>
      <c r="C63" s="6"/>
      <c r="D63" s="6"/>
      <c r="E63" s="6"/>
      <c r="F63" s="6">
        <v>153.86000000000001</v>
      </c>
      <c r="G63" s="6">
        <v>214.87</v>
      </c>
      <c r="H63" s="6">
        <v>0</v>
      </c>
      <c r="I63" s="6"/>
      <c r="J63" s="6"/>
      <c r="K63" s="6"/>
      <c r="L63" s="7"/>
    </row>
    <row r="64" spans="1:12" ht="15.75">
      <c r="A64" s="2"/>
      <c r="B64" s="5">
        <v>22</v>
      </c>
      <c r="C64" s="6"/>
      <c r="D64" s="6"/>
      <c r="E64" s="6"/>
      <c r="F64" s="6">
        <v>164.36</v>
      </c>
      <c r="G64" s="6">
        <v>214.25</v>
      </c>
      <c r="H64" s="6">
        <v>0</v>
      </c>
      <c r="I64" s="6"/>
      <c r="J64" s="6"/>
      <c r="K64" s="6"/>
      <c r="L64" s="7"/>
    </row>
    <row r="65" spans="1:12" ht="15.75">
      <c r="A65" s="2"/>
      <c r="B65" s="5">
        <v>23</v>
      </c>
      <c r="C65" s="6"/>
      <c r="D65" s="6"/>
      <c r="E65" s="6"/>
      <c r="F65" s="6">
        <v>169.38</v>
      </c>
      <c r="G65" s="6">
        <v>213.5</v>
      </c>
      <c r="H65" s="6">
        <v>0</v>
      </c>
      <c r="I65" s="6"/>
      <c r="J65" s="6"/>
      <c r="K65" s="6"/>
      <c r="L65" s="7"/>
    </row>
    <row r="66" spans="1:12" ht="15.75">
      <c r="A66" s="2"/>
      <c r="B66" s="5">
        <v>24</v>
      </c>
      <c r="C66" s="6"/>
      <c r="D66" s="6"/>
      <c r="E66" s="6"/>
      <c r="F66" s="6">
        <v>169.25</v>
      </c>
      <c r="G66" s="6">
        <v>212.89</v>
      </c>
      <c r="H66" s="6">
        <v>12.97</v>
      </c>
      <c r="I66" s="6"/>
      <c r="J66" s="6"/>
      <c r="K66" s="6"/>
      <c r="L66" s="7"/>
    </row>
    <row r="67" spans="1:12" ht="15.75">
      <c r="A67" s="2"/>
      <c r="B67" s="5">
        <v>25</v>
      </c>
      <c r="C67" s="6"/>
      <c r="D67" s="6"/>
      <c r="E67" s="6"/>
      <c r="F67" s="6">
        <v>169.07</v>
      </c>
      <c r="G67" s="6">
        <v>212.14</v>
      </c>
      <c r="H67" s="6">
        <v>100.27</v>
      </c>
      <c r="I67" s="6"/>
      <c r="J67" s="6"/>
      <c r="K67" s="6"/>
      <c r="L67" s="7"/>
    </row>
    <row r="68" spans="1:12" ht="15.75">
      <c r="A68" s="2"/>
      <c r="B68" s="5">
        <v>26</v>
      </c>
      <c r="C68" s="6"/>
      <c r="D68" s="6"/>
      <c r="E68" s="6"/>
      <c r="F68" s="6">
        <v>181.26</v>
      </c>
      <c r="G68" s="6">
        <v>211.58</v>
      </c>
      <c r="H68" s="6">
        <v>184.97</v>
      </c>
      <c r="I68" s="6"/>
      <c r="J68" s="6"/>
      <c r="K68" s="6"/>
      <c r="L68" s="7"/>
    </row>
    <row r="69" spans="1:12" ht="15.75">
      <c r="A69" s="2"/>
      <c r="B69" s="5">
        <v>27</v>
      </c>
      <c r="C69" s="6"/>
      <c r="D69" s="6"/>
      <c r="E69" s="6"/>
      <c r="F69" s="6">
        <v>194.79</v>
      </c>
      <c r="G69" s="6">
        <v>201.26</v>
      </c>
      <c r="H69" s="6">
        <v>196.99</v>
      </c>
      <c r="I69" s="6"/>
      <c r="J69" s="6"/>
      <c r="K69" s="6"/>
      <c r="L69" s="7"/>
    </row>
    <row r="70" spans="1:12" ht="15.75">
      <c r="A70" s="2"/>
      <c r="B70" s="5">
        <v>28</v>
      </c>
      <c r="C70" s="6"/>
      <c r="D70" s="6"/>
      <c r="E70" s="6"/>
      <c r="F70" s="6">
        <v>218.3</v>
      </c>
      <c r="G70" s="6">
        <v>190.74</v>
      </c>
      <c r="H70" s="6">
        <v>196.38</v>
      </c>
      <c r="I70" s="6"/>
      <c r="J70" s="6"/>
      <c r="K70" s="6"/>
      <c r="L70" s="7"/>
    </row>
    <row r="71" spans="1:12" ht="15.75">
      <c r="A71" s="2"/>
      <c r="B71" s="5">
        <v>29</v>
      </c>
      <c r="C71" s="6"/>
      <c r="D71" s="6"/>
      <c r="E71" s="6"/>
      <c r="F71" s="6">
        <v>228.58</v>
      </c>
      <c r="G71" s="6">
        <v>189.94</v>
      </c>
      <c r="H71" s="6">
        <v>195.79</v>
      </c>
      <c r="I71" s="6"/>
      <c r="J71" s="6"/>
      <c r="K71" s="6"/>
      <c r="L71" s="7"/>
    </row>
    <row r="72" spans="1:12" ht="15.75">
      <c r="A72" s="2"/>
      <c r="B72" s="5">
        <v>30</v>
      </c>
      <c r="C72" s="6"/>
      <c r="D72" s="6"/>
      <c r="E72" s="6">
        <v>86.69</v>
      </c>
      <c r="F72" s="6">
        <v>228.76</v>
      </c>
      <c r="G72" s="6">
        <v>191.83</v>
      </c>
      <c r="H72" s="6">
        <v>195.25</v>
      </c>
      <c r="I72" s="6"/>
      <c r="J72" s="6"/>
      <c r="K72" s="6"/>
      <c r="L72" s="7"/>
    </row>
    <row r="73" spans="1:12" ht="15.75">
      <c r="A73" s="2"/>
      <c r="B73" s="5">
        <v>31</v>
      </c>
      <c r="C73" s="7"/>
      <c r="D73" s="8" t="s">
        <v>16</v>
      </c>
      <c r="E73" s="7">
        <v>125.58</v>
      </c>
      <c r="F73" s="8"/>
      <c r="G73" s="6">
        <v>195.02</v>
      </c>
      <c r="H73" s="7">
        <v>148.1</v>
      </c>
      <c r="I73" s="17"/>
      <c r="J73" s="18"/>
      <c r="K73" s="17" t="s">
        <v>16</v>
      </c>
      <c r="L73" s="5"/>
    </row>
    <row r="74" spans="1:12" ht="15.75">
      <c r="A74" s="2" t="s">
        <v>17</v>
      </c>
      <c r="B74" s="2"/>
      <c r="C74" s="9">
        <f t="shared" ref="C74:L74" si="2">SUM(C43:C73)</f>
        <v>0</v>
      </c>
      <c r="D74" s="9">
        <f t="shared" si="2"/>
        <v>0</v>
      </c>
      <c r="E74" s="9">
        <f t="shared" si="2"/>
        <v>212.26999999999998</v>
      </c>
      <c r="F74" s="9">
        <f t="shared" si="2"/>
        <v>4574.9400000000005</v>
      </c>
      <c r="G74" s="9">
        <f t="shared" si="2"/>
        <v>6578.95</v>
      </c>
      <c r="H74" s="9">
        <f t="shared" si="2"/>
        <v>4156.9800000000005</v>
      </c>
      <c r="I74" s="9">
        <f t="shared" si="2"/>
        <v>40.97</v>
      </c>
      <c r="J74" s="9">
        <f t="shared" si="2"/>
        <v>0</v>
      </c>
      <c r="K74" s="9">
        <f t="shared" si="2"/>
        <v>0</v>
      </c>
      <c r="L74" s="9">
        <f t="shared" si="2"/>
        <v>0</v>
      </c>
    </row>
    <row r="75" spans="1:12" ht="15.75">
      <c r="A75" s="2" t="s">
        <v>18</v>
      </c>
      <c r="B75" s="2"/>
      <c r="C75" s="10">
        <f t="shared" ref="C75:L75" si="3">C74*1.9835</f>
        <v>0</v>
      </c>
      <c r="D75" s="10">
        <f t="shared" si="3"/>
        <v>0</v>
      </c>
      <c r="E75" s="10">
        <f t="shared" si="3"/>
        <v>421.03754499999997</v>
      </c>
      <c r="F75" s="10">
        <f t="shared" si="3"/>
        <v>9074.3934900000004</v>
      </c>
      <c r="G75" s="10">
        <f t="shared" si="3"/>
        <v>13049.347325000001</v>
      </c>
      <c r="H75" s="10">
        <f t="shared" si="3"/>
        <v>8245.3698300000015</v>
      </c>
      <c r="I75" s="10">
        <f t="shared" si="3"/>
        <v>81.263994999999994</v>
      </c>
      <c r="J75" s="10">
        <f t="shared" si="3"/>
        <v>0</v>
      </c>
      <c r="K75" s="10">
        <f t="shared" si="3"/>
        <v>0</v>
      </c>
      <c r="L75" s="10">
        <f t="shared" si="3"/>
        <v>0</v>
      </c>
    </row>
    <row r="76" spans="1:12" ht="15.75">
      <c r="A76" s="2"/>
      <c r="B76" s="2"/>
      <c r="C76" s="9"/>
      <c r="D76" s="9"/>
      <c r="E76" s="9"/>
      <c r="F76" s="9"/>
      <c r="G76" s="9"/>
      <c r="H76" s="9"/>
      <c r="I76" s="9" t="s">
        <v>19</v>
      </c>
      <c r="J76" s="9"/>
      <c r="K76" s="11">
        <v>90</v>
      </c>
      <c r="L76" s="9" t="s">
        <v>20</v>
      </c>
    </row>
    <row r="77" spans="1:12" ht="16.5" thickBot="1">
      <c r="A77" s="12">
        <f>A43</f>
        <v>2012</v>
      </c>
      <c r="B77" s="12" t="s">
        <v>21</v>
      </c>
      <c r="C77" s="12"/>
      <c r="D77" s="13">
        <f>SUM(C74:L74)</f>
        <v>15564.109999999999</v>
      </c>
      <c r="E77" s="14" t="s">
        <v>17</v>
      </c>
      <c r="F77" s="14"/>
      <c r="G77" s="13">
        <f>D77*1.9835</f>
        <v>30871.412184999997</v>
      </c>
      <c r="H77" s="14" t="s">
        <v>22</v>
      </c>
      <c r="I77" s="12" t="s">
        <v>23</v>
      </c>
      <c r="J77" s="12"/>
      <c r="K77" s="15">
        <v>95</v>
      </c>
      <c r="L77" s="12" t="s">
        <v>20</v>
      </c>
    </row>
    <row r="79" spans="1:12" ht="15.75">
      <c r="A79" s="1" t="s">
        <v>0</v>
      </c>
      <c r="B79" s="2"/>
      <c r="C79" s="2"/>
      <c r="D79" s="16"/>
      <c r="E79" s="1"/>
      <c r="F79" s="1"/>
      <c r="G79" s="1"/>
      <c r="H79" s="16"/>
      <c r="I79" s="1"/>
      <c r="J79" s="2"/>
      <c r="K79" s="2"/>
      <c r="L79" s="2"/>
    </row>
    <row r="80" spans="1:12">
      <c r="A80" t="s">
        <v>1</v>
      </c>
      <c r="F80" t="s">
        <v>2</v>
      </c>
      <c r="H80" t="s">
        <v>3</v>
      </c>
    </row>
    <row r="81" spans="1:12" ht="16.5" thickBot="1">
      <c r="A81" s="3" t="s">
        <v>4</v>
      </c>
      <c r="B81" s="3" t="s">
        <v>5</v>
      </c>
      <c r="C81" s="4" t="s">
        <v>6</v>
      </c>
      <c r="D81" s="4" t="s">
        <v>7</v>
      </c>
      <c r="E81" s="4" t="s">
        <v>8</v>
      </c>
      <c r="F81" s="4" t="s">
        <v>9</v>
      </c>
      <c r="G81" s="4" t="s">
        <v>10</v>
      </c>
      <c r="H81" s="4" t="s">
        <v>11</v>
      </c>
      <c r="I81" s="4" t="s">
        <v>12</v>
      </c>
      <c r="J81" s="4" t="s">
        <v>13</v>
      </c>
      <c r="K81" s="4" t="s">
        <v>14</v>
      </c>
      <c r="L81" s="4" t="s">
        <v>15</v>
      </c>
    </row>
    <row r="82" spans="1:12" ht="16.5" thickTop="1">
      <c r="A82" s="1">
        <v>2013</v>
      </c>
      <c r="B82" s="5">
        <v>1</v>
      </c>
      <c r="C82" s="6"/>
      <c r="D82" s="6"/>
      <c r="E82" s="6"/>
      <c r="F82" s="6"/>
      <c r="G82" s="6">
        <v>156.88999999999999</v>
      </c>
      <c r="H82" s="6">
        <v>91.65</v>
      </c>
      <c r="I82" s="6"/>
      <c r="J82" s="6"/>
      <c r="K82" s="6"/>
      <c r="L82" s="7"/>
    </row>
    <row r="83" spans="1:12" ht="15.75">
      <c r="A83" s="2"/>
      <c r="B83" s="5">
        <v>2</v>
      </c>
      <c r="C83" s="6"/>
      <c r="D83" s="6"/>
      <c r="E83" s="6"/>
      <c r="F83" s="6"/>
      <c r="G83" s="6">
        <v>156.37</v>
      </c>
      <c r="H83" s="6">
        <v>62.8</v>
      </c>
      <c r="I83" s="6"/>
      <c r="J83" s="6"/>
      <c r="K83" s="6"/>
      <c r="L83" s="7"/>
    </row>
    <row r="84" spans="1:12" ht="15.75">
      <c r="A84" s="2"/>
      <c r="B84" s="5">
        <v>3</v>
      </c>
      <c r="C84" s="6"/>
      <c r="D84" s="6"/>
      <c r="E84" s="6"/>
      <c r="F84" s="6"/>
      <c r="G84" s="6">
        <v>152.32</v>
      </c>
      <c r="H84" s="6">
        <v>4.82</v>
      </c>
      <c r="I84" s="6"/>
      <c r="J84" s="6"/>
      <c r="K84" s="6"/>
      <c r="L84" s="7"/>
    </row>
    <row r="85" spans="1:12" ht="15.75">
      <c r="A85" s="2"/>
      <c r="B85" s="5">
        <v>4</v>
      </c>
      <c r="C85" s="6"/>
      <c r="D85" s="6"/>
      <c r="E85" s="6"/>
      <c r="F85" s="6"/>
      <c r="G85" s="6">
        <v>149.91</v>
      </c>
      <c r="H85" s="6">
        <v>0</v>
      </c>
      <c r="I85" s="6"/>
      <c r="J85" s="6"/>
      <c r="K85" s="6"/>
      <c r="L85" s="7"/>
    </row>
    <row r="86" spans="1:12" ht="15.75">
      <c r="A86" s="2"/>
      <c r="B86" s="5">
        <v>5</v>
      </c>
      <c r="C86" s="6"/>
      <c r="D86" s="6"/>
      <c r="E86" s="6"/>
      <c r="F86" s="6"/>
      <c r="G86" s="6">
        <v>149.33000000000001</v>
      </c>
      <c r="H86" s="6">
        <v>65.510000000000005</v>
      </c>
      <c r="I86" s="6"/>
      <c r="J86" s="6"/>
      <c r="K86" s="6"/>
      <c r="L86" s="7"/>
    </row>
    <row r="87" spans="1:12" ht="15.75">
      <c r="A87" s="2"/>
      <c r="B87" s="5">
        <v>6</v>
      </c>
      <c r="C87" s="6"/>
      <c r="D87" s="6"/>
      <c r="E87" s="6"/>
      <c r="F87" s="6"/>
      <c r="G87" s="6">
        <v>148.83000000000001</v>
      </c>
      <c r="H87" s="6">
        <v>107.19</v>
      </c>
      <c r="I87" s="6"/>
      <c r="J87" s="6"/>
      <c r="K87" s="6"/>
      <c r="L87" s="7"/>
    </row>
    <row r="88" spans="1:12" ht="15.75">
      <c r="A88" s="2"/>
      <c r="B88" s="5">
        <v>7</v>
      </c>
      <c r="C88" s="6"/>
      <c r="D88" s="6"/>
      <c r="E88" s="6"/>
      <c r="F88" s="6"/>
      <c r="G88" s="6">
        <v>148.38999999999999</v>
      </c>
      <c r="H88" s="6">
        <v>115.52</v>
      </c>
      <c r="I88" s="6"/>
      <c r="J88" s="6"/>
      <c r="K88" s="6"/>
      <c r="L88" s="7"/>
    </row>
    <row r="89" spans="1:12" ht="15.75">
      <c r="A89" s="2"/>
      <c r="B89" s="5">
        <v>8</v>
      </c>
      <c r="C89" s="6"/>
      <c r="D89" s="6"/>
      <c r="E89" s="6"/>
      <c r="F89" s="6"/>
      <c r="G89" s="6">
        <v>147.97</v>
      </c>
      <c r="H89" s="6">
        <v>122.8</v>
      </c>
      <c r="I89" s="6"/>
      <c r="J89" s="6"/>
      <c r="K89" s="6"/>
      <c r="L89" s="7"/>
    </row>
    <row r="90" spans="1:12" ht="15.75">
      <c r="A90" s="2"/>
      <c r="B90" s="5">
        <v>9</v>
      </c>
      <c r="C90" s="6"/>
      <c r="D90" s="6"/>
      <c r="E90" s="6"/>
      <c r="F90" s="6"/>
      <c r="G90" s="6">
        <v>136.84</v>
      </c>
      <c r="H90" s="6">
        <v>126.59</v>
      </c>
      <c r="I90" s="6"/>
      <c r="J90" s="6"/>
      <c r="K90" s="6"/>
      <c r="L90" s="7"/>
    </row>
    <row r="91" spans="1:12" ht="15.75">
      <c r="A91" s="2"/>
      <c r="B91" s="5">
        <v>10</v>
      </c>
      <c r="C91" s="6"/>
      <c r="D91" s="6"/>
      <c r="E91" s="6"/>
      <c r="F91" s="6"/>
      <c r="G91" s="6">
        <v>129.80000000000001</v>
      </c>
      <c r="H91" s="6">
        <v>126.29</v>
      </c>
      <c r="I91" s="6"/>
      <c r="J91" s="6"/>
      <c r="K91" s="6"/>
      <c r="L91" s="7"/>
    </row>
    <row r="92" spans="1:12" ht="15.75">
      <c r="A92" s="2"/>
      <c r="B92" s="5">
        <v>11</v>
      </c>
      <c r="C92" s="6"/>
      <c r="D92" s="6"/>
      <c r="E92" s="6"/>
      <c r="F92" s="6"/>
      <c r="G92" s="6">
        <v>129.41999999999999</v>
      </c>
      <c r="H92" s="6">
        <v>125.91</v>
      </c>
      <c r="I92" s="6"/>
      <c r="J92" s="6"/>
      <c r="K92" s="6"/>
      <c r="L92" s="7"/>
    </row>
    <row r="93" spans="1:12" ht="15.75">
      <c r="A93" s="2"/>
      <c r="B93" s="5">
        <v>12</v>
      </c>
      <c r="C93" s="6"/>
      <c r="D93" s="6"/>
      <c r="E93" s="6"/>
      <c r="F93" s="6"/>
      <c r="G93" s="6">
        <v>129.01</v>
      </c>
      <c r="H93" s="6">
        <v>62.89</v>
      </c>
      <c r="I93" s="6"/>
      <c r="J93" s="6"/>
      <c r="K93" s="6"/>
      <c r="L93" s="7"/>
    </row>
    <row r="94" spans="1:12" ht="15.75">
      <c r="A94" s="2"/>
      <c r="B94" s="5">
        <v>13</v>
      </c>
      <c r="C94" s="6"/>
      <c r="D94" s="6"/>
      <c r="E94" s="6"/>
      <c r="F94" s="6"/>
      <c r="G94" s="6">
        <v>128.6</v>
      </c>
      <c r="H94" s="6">
        <v>0</v>
      </c>
      <c r="I94" s="6"/>
      <c r="J94" s="6"/>
      <c r="K94" s="6"/>
      <c r="L94" s="7"/>
    </row>
    <row r="95" spans="1:12" ht="15.75">
      <c r="A95" s="2"/>
      <c r="B95" s="5">
        <v>14</v>
      </c>
      <c r="C95" s="6"/>
      <c r="D95" s="6"/>
      <c r="E95" s="6"/>
      <c r="F95" s="6"/>
      <c r="G95" s="6">
        <v>128.18</v>
      </c>
      <c r="H95" s="6">
        <v>0</v>
      </c>
      <c r="I95" s="6"/>
      <c r="J95" s="6"/>
      <c r="K95" s="6"/>
      <c r="L95" s="7"/>
    </row>
    <row r="96" spans="1:12" ht="15.75">
      <c r="A96" s="2"/>
      <c r="B96" s="5">
        <v>15</v>
      </c>
      <c r="C96" s="6"/>
      <c r="D96" s="6"/>
      <c r="E96" s="6"/>
      <c r="F96" s="6"/>
      <c r="G96" s="6">
        <v>135.09</v>
      </c>
      <c r="H96" s="6">
        <v>0</v>
      </c>
      <c r="I96" s="6"/>
      <c r="J96" s="6"/>
      <c r="K96" s="6"/>
      <c r="L96" s="7"/>
    </row>
    <row r="97" spans="1:12" ht="15.75">
      <c r="A97" s="2"/>
      <c r="B97" s="5">
        <v>16</v>
      </c>
      <c r="C97" s="6"/>
      <c r="D97" s="6"/>
      <c r="E97" s="6"/>
      <c r="F97" s="6"/>
      <c r="G97" s="6">
        <v>139.22</v>
      </c>
      <c r="H97" s="6">
        <v>0</v>
      </c>
      <c r="I97" s="6"/>
      <c r="J97" s="6"/>
      <c r="K97" s="6"/>
      <c r="L97" s="7"/>
    </row>
    <row r="98" spans="1:12" ht="15.75">
      <c r="A98" s="2"/>
      <c r="B98" s="5">
        <v>17</v>
      </c>
      <c r="C98" s="6"/>
      <c r="D98" s="6"/>
      <c r="E98" s="6"/>
      <c r="F98" s="6"/>
      <c r="G98" s="6">
        <v>138.51</v>
      </c>
      <c r="H98" s="6">
        <v>32.4</v>
      </c>
      <c r="I98" s="6"/>
      <c r="J98" s="6"/>
      <c r="K98" s="6"/>
      <c r="L98" s="7"/>
    </row>
    <row r="99" spans="1:12" ht="15.75">
      <c r="A99" s="2"/>
      <c r="B99" s="5">
        <v>18</v>
      </c>
      <c r="C99" s="6"/>
      <c r="D99" s="6"/>
      <c r="E99" s="6"/>
      <c r="F99" s="6"/>
      <c r="G99" s="6">
        <v>137.94999999999999</v>
      </c>
      <c r="H99" s="6">
        <v>100.31</v>
      </c>
      <c r="I99" s="6"/>
      <c r="J99" s="6"/>
      <c r="K99" s="6"/>
      <c r="L99" s="7"/>
    </row>
    <row r="100" spans="1:12" ht="15.75">
      <c r="A100" s="2"/>
      <c r="B100" s="5">
        <v>19</v>
      </c>
      <c r="C100" s="6"/>
      <c r="D100" s="6"/>
      <c r="E100" s="6"/>
      <c r="F100" s="6"/>
      <c r="G100" s="6">
        <v>137.27000000000001</v>
      </c>
      <c r="H100" s="6">
        <v>152.21</v>
      </c>
      <c r="I100" s="6"/>
      <c r="J100" s="6"/>
      <c r="K100" s="6"/>
      <c r="L100" s="7"/>
    </row>
    <row r="101" spans="1:12" ht="15.75">
      <c r="A101" s="2"/>
      <c r="B101" s="5">
        <v>20</v>
      </c>
      <c r="C101" s="6"/>
      <c r="D101" s="6"/>
      <c r="E101" s="6"/>
      <c r="F101" s="6"/>
      <c r="G101" s="6">
        <v>136.77000000000001</v>
      </c>
      <c r="H101" s="6">
        <v>165.86</v>
      </c>
      <c r="I101" s="6"/>
      <c r="J101" s="6"/>
      <c r="K101" s="6"/>
      <c r="L101" s="7"/>
    </row>
    <row r="102" spans="1:12" ht="15.75">
      <c r="A102" s="2"/>
      <c r="B102" s="5">
        <v>21</v>
      </c>
      <c r="C102" s="6"/>
      <c r="D102" s="6"/>
      <c r="E102" s="6"/>
      <c r="F102" s="6"/>
      <c r="G102" s="6">
        <v>136.61000000000001</v>
      </c>
      <c r="H102" s="6">
        <v>170.77</v>
      </c>
      <c r="I102" s="6"/>
      <c r="J102" s="6"/>
      <c r="K102" s="6"/>
      <c r="L102" s="7"/>
    </row>
    <row r="103" spans="1:12" ht="15.75">
      <c r="A103" s="2"/>
      <c r="B103" s="5">
        <v>22</v>
      </c>
      <c r="C103" s="6"/>
      <c r="D103" s="6"/>
      <c r="E103" s="6"/>
      <c r="F103" s="6"/>
      <c r="G103" s="6">
        <v>127.3</v>
      </c>
      <c r="H103" s="6">
        <v>179.94</v>
      </c>
      <c r="I103" s="6"/>
      <c r="J103" s="6"/>
      <c r="K103" s="6"/>
      <c r="L103" s="7"/>
    </row>
    <row r="104" spans="1:12" ht="15.75">
      <c r="A104" s="2"/>
      <c r="B104" s="5">
        <v>23</v>
      </c>
      <c r="C104" s="6"/>
      <c r="D104" s="6"/>
      <c r="E104" s="6"/>
      <c r="F104" s="6"/>
      <c r="G104" s="6">
        <v>116.07</v>
      </c>
      <c r="H104" s="6">
        <v>182.38</v>
      </c>
      <c r="I104" s="6"/>
      <c r="J104" s="6"/>
      <c r="K104" s="6"/>
      <c r="L104" s="7"/>
    </row>
    <row r="105" spans="1:12" ht="15.75">
      <c r="A105" s="2"/>
      <c r="B105" s="5">
        <v>24</v>
      </c>
      <c r="C105" s="6"/>
      <c r="D105" s="6"/>
      <c r="E105" s="6"/>
      <c r="F105" s="6">
        <v>94</v>
      </c>
      <c r="G105" s="6">
        <v>122.01</v>
      </c>
      <c r="H105" s="6">
        <v>181.45</v>
      </c>
      <c r="I105" s="6"/>
      <c r="J105" s="6"/>
      <c r="K105" s="6"/>
      <c r="L105" s="7"/>
    </row>
    <row r="106" spans="1:12" ht="15.75">
      <c r="A106" s="2"/>
      <c r="B106" s="5">
        <v>25</v>
      </c>
      <c r="C106" s="6"/>
      <c r="D106" s="6"/>
      <c r="E106" s="6"/>
      <c r="F106" s="6">
        <v>137</v>
      </c>
      <c r="G106" s="6">
        <v>120.6</v>
      </c>
      <c r="H106" s="6">
        <v>187.71</v>
      </c>
      <c r="I106" s="6"/>
      <c r="J106" s="6"/>
      <c r="K106" s="6"/>
      <c r="L106" s="7"/>
    </row>
    <row r="107" spans="1:12" ht="15.75">
      <c r="A107" s="2"/>
      <c r="B107" s="5">
        <v>26</v>
      </c>
      <c r="C107" s="6"/>
      <c r="D107" s="6"/>
      <c r="E107" s="6"/>
      <c r="F107" s="6">
        <v>138.51</v>
      </c>
      <c r="G107" s="6">
        <v>97.99</v>
      </c>
      <c r="H107" s="6">
        <v>201.05</v>
      </c>
      <c r="I107" s="6"/>
      <c r="J107" s="6"/>
      <c r="K107" s="6"/>
      <c r="L107" s="7"/>
    </row>
    <row r="108" spans="1:12" ht="15.75">
      <c r="A108" s="2"/>
      <c r="B108" s="5">
        <v>27</v>
      </c>
      <c r="C108" s="6"/>
      <c r="D108" s="6"/>
      <c r="E108" s="6"/>
      <c r="F108" s="6">
        <v>151.94</v>
      </c>
      <c r="G108" s="6">
        <v>33.79</v>
      </c>
      <c r="H108" s="6">
        <v>205.86</v>
      </c>
      <c r="I108" s="6"/>
      <c r="J108" s="6"/>
      <c r="K108" s="6"/>
      <c r="L108" s="7"/>
    </row>
    <row r="109" spans="1:12" ht="15.75">
      <c r="A109" s="2"/>
      <c r="B109" s="5">
        <v>28</v>
      </c>
      <c r="C109" s="6"/>
      <c r="D109" s="6"/>
      <c r="E109" s="6"/>
      <c r="F109" s="6">
        <v>158.56</v>
      </c>
      <c r="G109" s="6">
        <v>0</v>
      </c>
      <c r="H109" s="6">
        <v>204.47</v>
      </c>
      <c r="I109" s="6"/>
      <c r="J109" s="6"/>
      <c r="K109" s="6"/>
      <c r="L109" s="7"/>
    </row>
    <row r="110" spans="1:12" ht="15.75">
      <c r="A110" s="2"/>
      <c r="B110" s="5">
        <v>29</v>
      </c>
      <c r="C110" s="6"/>
      <c r="D110" s="6"/>
      <c r="E110" s="6"/>
      <c r="F110" s="6">
        <v>158.02000000000001</v>
      </c>
      <c r="G110" s="6">
        <v>0</v>
      </c>
      <c r="H110" s="6">
        <v>180.24</v>
      </c>
      <c r="I110" s="6"/>
      <c r="J110" s="6"/>
      <c r="K110" s="6"/>
      <c r="L110" s="7"/>
    </row>
    <row r="111" spans="1:12" ht="15.75">
      <c r="A111" s="2"/>
      <c r="B111" s="5">
        <v>30</v>
      </c>
      <c r="C111" s="6"/>
      <c r="D111" s="6"/>
      <c r="E111" s="6"/>
      <c r="F111" s="6">
        <v>157.43</v>
      </c>
      <c r="G111" s="6">
        <v>41.01</v>
      </c>
      <c r="H111" s="6">
        <v>100.46</v>
      </c>
      <c r="I111" s="6"/>
      <c r="J111" s="6"/>
      <c r="K111" s="6"/>
      <c r="L111" s="7"/>
    </row>
    <row r="112" spans="1:12" ht="15.75">
      <c r="A112" s="2"/>
      <c r="B112" s="5">
        <v>31</v>
      </c>
      <c r="C112" s="7"/>
      <c r="D112" s="8" t="s">
        <v>16</v>
      </c>
      <c r="E112" s="7"/>
      <c r="F112" s="8"/>
      <c r="G112" s="6">
        <v>80.900000000000006</v>
      </c>
      <c r="H112" s="7">
        <v>18.62</v>
      </c>
      <c r="I112" s="17"/>
      <c r="J112" s="18"/>
      <c r="K112" s="17" t="s">
        <v>16</v>
      </c>
      <c r="L112" s="5"/>
    </row>
    <row r="113" spans="1:12" ht="15.75">
      <c r="A113" s="2" t="s">
        <v>17</v>
      </c>
      <c r="B113" s="2"/>
      <c r="C113" s="9">
        <f t="shared" ref="C113:L113" si="4">SUM(C82:C112)</f>
        <v>0</v>
      </c>
      <c r="D113" s="9">
        <f t="shared" si="4"/>
        <v>0</v>
      </c>
      <c r="E113" s="9">
        <f t="shared" si="4"/>
        <v>0</v>
      </c>
      <c r="F113" s="9">
        <f t="shared" si="4"/>
        <v>995.46</v>
      </c>
      <c r="G113" s="9">
        <f t="shared" si="4"/>
        <v>3692.95</v>
      </c>
      <c r="H113" s="9">
        <f t="shared" si="4"/>
        <v>3275.7</v>
      </c>
      <c r="I113" s="9">
        <f t="shared" si="4"/>
        <v>0</v>
      </c>
      <c r="J113" s="9">
        <f t="shared" si="4"/>
        <v>0</v>
      </c>
      <c r="K113" s="9">
        <f t="shared" si="4"/>
        <v>0</v>
      </c>
      <c r="L113" s="9">
        <f t="shared" si="4"/>
        <v>0</v>
      </c>
    </row>
    <row r="114" spans="1:12" ht="15.75">
      <c r="A114" s="2" t="s">
        <v>18</v>
      </c>
      <c r="B114" s="2"/>
      <c r="C114" s="10">
        <f t="shared" ref="C114:L114" si="5">C113*1.9835</f>
        <v>0</v>
      </c>
      <c r="D114" s="10">
        <f t="shared" si="5"/>
        <v>0</v>
      </c>
      <c r="E114" s="10">
        <f t="shared" si="5"/>
        <v>0</v>
      </c>
      <c r="F114" s="10">
        <f t="shared" si="5"/>
        <v>1974.4949100000001</v>
      </c>
      <c r="G114" s="10">
        <f t="shared" si="5"/>
        <v>7324.9663249999994</v>
      </c>
      <c r="H114" s="10">
        <f t="shared" si="5"/>
        <v>6497.35095</v>
      </c>
      <c r="I114" s="10">
        <f t="shared" si="5"/>
        <v>0</v>
      </c>
      <c r="J114" s="10">
        <f t="shared" si="5"/>
        <v>0</v>
      </c>
      <c r="K114" s="10">
        <f t="shared" si="5"/>
        <v>0</v>
      </c>
      <c r="L114" s="10">
        <f t="shared" si="5"/>
        <v>0</v>
      </c>
    </row>
    <row r="115" spans="1:12" ht="15.75">
      <c r="A115" s="2"/>
      <c r="B115" s="2"/>
      <c r="C115" s="9"/>
      <c r="D115" s="9"/>
      <c r="E115" s="9"/>
      <c r="F115" s="9"/>
      <c r="G115" s="9"/>
      <c r="H115" s="9"/>
      <c r="I115" s="9" t="s">
        <v>19</v>
      </c>
      <c r="J115" s="9"/>
      <c r="K115" s="11">
        <v>62</v>
      </c>
      <c r="L115" s="9" t="s">
        <v>20</v>
      </c>
    </row>
    <row r="116" spans="1:12" ht="16.5" thickBot="1">
      <c r="A116" s="12">
        <f>A82</f>
        <v>2013</v>
      </c>
      <c r="B116" s="12" t="s">
        <v>21</v>
      </c>
      <c r="C116" s="12"/>
      <c r="D116" s="13">
        <f>SUM(C113:L113)</f>
        <v>7964.11</v>
      </c>
      <c r="E116" s="14" t="s">
        <v>17</v>
      </c>
      <c r="F116" s="14"/>
      <c r="G116" s="13">
        <f>D116*1.9835</f>
        <v>15796.812184999999</v>
      </c>
      <c r="H116" s="14" t="s">
        <v>22</v>
      </c>
      <c r="I116" s="12" t="s">
        <v>23</v>
      </c>
      <c r="J116" s="12"/>
      <c r="K116" s="15">
        <v>69</v>
      </c>
      <c r="L116" s="12" t="s">
        <v>20</v>
      </c>
    </row>
    <row r="118" spans="1:12" ht="15.75">
      <c r="A118" s="1" t="s">
        <v>0</v>
      </c>
      <c r="B118" s="2"/>
      <c r="C118" s="2"/>
      <c r="D118" s="16"/>
      <c r="E118" s="1"/>
      <c r="F118" s="1"/>
      <c r="G118" s="1"/>
      <c r="H118" s="16"/>
      <c r="I118" s="1"/>
      <c r="J118" s="2"/>
      <c r="K118" s="2"/>
      <c r="L118" s="2"/>
    </row>
    <row r="119" spans="1:12">
      <c r="A119" t="s">
        <v>1</v>
      </c>
      <c r="F119" t="s">
        <v>2</v>
      </c>
      <c r="H119" t="s">
        <v>3</v>
      </c>
    </row>
    <row r="120" spans="1:12" ht="16.5" thickBot="1">
      <c r="A120" s="3" t="s">
        <v>4</v>
      </c>
      <c r="B120" s="3" t="s">
        <v>5</v>
      </c>
      <c r="C120" s="4" t="s">
        <v>6</v>
      </c>
      <c r="D120" s="4" t="s">
        <v>7</v>
      </c>
      <c r="E120" s="4" t="s">
        <v>8</v>
      </c>
      <c r="F120" s="4" t="s">
        <v>9</v>
      </c>
      <c r="G120" s="4" t="s">
        <v>10</v>
      </c>
      <c r="H120" s="4" t="s">
        <v>11</v>
      </c>
      <c r="I120" s="4" t="s">
        <v>12</v>
      </c>
      <c r="J120" s="4" t="s">
        <v>13</v>
      </c>
      <c r="K120" s="4" t="s">
        <v>14</v>
      </c>
      <c r="L120" s="4" t="s">
        <v>15</v>
      </c>
    </row>
    <row r="121" spans="1:12" ht="16.5" thickTop="1">
      <c r="A121" s="1">
        <v>2014</v>
      </c>
      <c r="B121" s="5">
        <v>1</v>
      </c>
      <c r="C121" s="6"/>
      <c r="D121" s="6"/>
      <c r="E121" s="6"/>
      <c r="F121" s="6"/>
      <c r="G121" s="6"/>
      <c r="H121" s="6"/>
      <c r="I121" s="6"/>
      <c r="J121" s="6"/>
      <c r="K121" s="6"/>
      <c r="L121" s="7"/>
    </row>
    <row r="122" spans="1:12" ht="15.75">
      <c r="A122" s="2"/>
      <c r="B122" s="5">
        <v>2</v>
      </c>
      <c r="C122" s="6"/>
      <c r="D122" s="6"/>
      <c r="E122" s="6"/>
      <c r="F122" s="6"/>
      <c r="G122" s="6"/>
      <c r="H122" s="6"/>
      <c r="I122" s="6"/>
      <c r="J122" s="6"/>
      <c r="K122" s="6"/>
      <c r="L122" s="7"/>
    </row>
    <row r="123" spans="1:12" ht="15.75">
      <c r="A123" s="2"/>
      <c r="B123" s="5">
        <v>3</v>
      </c>
      <c r="C123" s="6"/>
      <c r="D123" s="6"/>
      <c r="E123" s="6"/>
      <c r="F123" s="6"/>
      <c r="G123" s="6"/>
      <c r="H123" s="6"/>
      <c r="I123" s="6"/>
      <c r="J123" s="6"/>
      <c r="K123" s="6"/>
      <c r="L123" s="7"/>
    </row>
    <row r="124" spans="1:12" ht="15.75">
      <c r="A124" s="2"/>
      <c r="B124" s="5">
        <v>4</v>
      </c>
      <c r="C124" s="6"/>
      <c r="D124" s="6"/>
      <c r="E124" s="6"/>
      <c r="F124" s="6"/>
      <c r="G124" s="6"/>
      <c r="H124" s="6"/>
      <c r="I124" s="6"/>
      <c r="J124" s="6"/>
      <c r="K124" s="6"/>
      <c r="L124" s="7"/>
    </row>
    <row r="125" spans="1:12" ht="15.75">
      <c r="A125" s="2"/>
      <c r="B125" s="5">
        <v>5</v>
      </c>
      <c r="C125" s="6"/>
      <c r="D125" s="6"/>
      <c r="E125" s="6"/>
      <c r="F125" s="6"/>
      <c r="G125" s="6"/>
      <c r="H125" s="6"/>
      <c r="I125" s="6"/>
      <c r="J125" s="6"/>
      <c r="K125" s="6"/>
      <c r="L125" s="7"/>
    </row>
    <row r="126" spans="1:12" ht="15.75">
      <c r="A126" s="2"/>
      <c r="B126" s="5">
        <v>6</v>
      </c>
      <c r="C126" s="6"/>
      <c r="D126" s="6"/>
      <c r="E126" s="6"/>
      <c r="F126" s="6"/>
      <c r="G126" s="6"/>
      <c r="H126" s="6"/>
      <c r="I126" s="6"/>
      <c r="J126" s="6"/>
      <c r="K126" s="6"/>
      <c r="L126" s="7"/>
    </row>
    <row r="127" spans="1:12" ht="15.75">
      <c r="A127" s="2"/>
      <c r="B127" s="5">
        <v>7</v>
      </c>
      <c r="C127" s="6"/>
      <c r="D127" s="6"/>
      <c r="E127" s="6"/>
      <c r="F127" s="6"/>
      <c r="G127" s="6"/>
      <c r="H127" s="6"/>
      <c r="I127" s="6"/>
      <c r="J127" s="6"/>
      <c r="K127" s="6"/>
      <c r="L127" s="7"/>
    </row>
    <row r="128" spans="1:12" ht="15.75">
      <c r="A128" s="2"/>
      <c r="B128" s="5">
        <v>8</v>
      </c>
      <c r="C128" s="6"/>
      <c r="D128" s="6"/>
      <c r="E128" s="6"/>
      <c r="F128" s="6"/>
      <c r="G128" s="6"/>
      <c r="H128" s="6"/>
      <c r="I128" s="6"/>
      <c r="J128" s="6"/>
      <c r="K128" s="6"/>
      <c r="L128" s="7"/>
    </row>
    <row r="129" spans="1:12" ht="15.75">
      <c r="A129" s="2"/>
      <c r="B129" s="5">
        <v>9</v>
      </c>
      <c r="C129" s="6"/>
      <c r="D129" s="6"/>
      <c r="E129" s="6"/>
      <c r="F129" s="6"/>
      <c r="G129" s="6"/>
      <c r="H129" s="6"/>
      <c r="I129" s="6"/>
      <c r="J129" s="6"/>
      <c r="K129" s="6"/>
      <c r="L129" s="7"/>
    </row>
    <row r="130" spans="1:12" ht="15.75" customHeight="1">
      <c r="A130" s="2"/>
      <c r="B130" s="5">
        <v>10</v>
      </c>
      <c r="C130" s="6"/>
      <c r="D130" s="6"/>
      <c r="E130" s="6"/>
      <c r="F130" s="6"/>
      <c r="G130" s="6"/>
      <c r="H130" s="6"/>
      <c r="I130" s="20"/>
      <c r="J130" s="6"/>
      <c r="K130" s="6"/>
      <c r="L130" s="7"/>
    </row>
    <row r="131" spans="1:12" ht="15.75">
      <c r="A131" s="2"/>
      <c r="B131" s="5">
        <v>11</v>
      </c>
      <c r="C131" s="6"/>
      <c r="D131" s="6"/>
      <c r="E131" s="6"/>
      <c r="F131" s="6"/>
      <c r="G131" s="6"/>
      <c r="H131" s="6"/>
      <c r="I131" s="6"/>
      <c r="J131" s="6"/>
      <c r="K131" s="6"/>
      <c r="L131" s="7"/>
    </row>
    <row r="132" spans="1:12" ht="15.75">
      <c r="A132" s="2"/>
      <c r="B132" s="5">
        <v>12</v>
      </c>
      <c r="C132" s="6"/>
      <c r="D132" s="6"/>
      <c r="E132" s="6"/>
      <c r="F132" s="6"/>
      <c r="G132" s="6"/>
      <c r="H132" s="6"/>
      <c r="I132" s="6"/>
      <c r="J132" s="6"/>
      <c r="K132" s="6"/>
      <c r="L132" s="7"/>
    </row>
    <row r="133" spans="1:12" ht="15.75">
      <c r="A133" s="2"/>
      <c r="B133" s="5">
        <v>13</v>
      </c>
      <c r="C133" s="6"/>
      <c r="D133" s="6"/>
      <c r="E133" s="6"/>
      <c r="F133" s="6"/>
      <c r="G133" s="6"/>
      <c r="H133" s="6"/>
      <c r="I133" s="6"/>
      <c r="J133" s="6"/>
      <c r="K133" s="6"/>
      <c r="L133" s="7"/>
    </row>
    <row r="134" spans="1:12" ht="15.75">
      <c r="A134" s="2"/>
      <c r="B134" s="5">
        <v>14</v>
      </c>
      <c r="C134" s="6"/>
      <c r="D134" s="6"/>
      <c r="E134" s="6"/>
      <c r="F134" s="6"/>
      <c r="G134" s="6"/>
      <c r="H134" s="6"/>
      <c r="I134" s="6"/>
      <c r="J134" s="6"/>
      <c r="K134" s="6"/>
      <c r="L134" s="7"/>
    </row>
    <row r="135" spans="1:12" ht="15.75">
      <c r="A135" s="2"/>
      <c r="B135" s="5">
        <v>15</v>
      </c>
      <c r="C135" s="6"/>
      <c r="D135" s="6"/>
      <c r="E135" s="19" t="s">
        <v>33</v>
      </c>
      <c r="F135" s="19" t="s">
        <v>34</v>
      </c>
      <c r="G135" s="19"/>
      <c r="H135" s="6"/>
      <c r="I135" s="6"/>
      <c r="J135" s="6"/>
      <c r="K135" s="6"/>
      <c r="L135" s="7"/>
    </row>
    <row r="136" spans="1:12" ht="15.75">
      <c r="A136" s="2"/>
      <c r="B136" s="5">
        <v>16</v>
      </c>
      <c r="C136" s="6"/>
      <c r="D136" s="6"/>
      <c r="E136" s="6"/>
      <c r="F136" s="6"/>
      <c r="G136" s="6"/>
      <c r="H136" s="6"/>
      <c r="I136" s="6"/>
      <c r="J136" s="6"/>
      <c r="K136" s="6"/>
      <c r="L136" s="7"/>
    </row>
    <row r="137" spans="1:12" ht="15.75">
      <c r="A137" s="2"/>
      <c r="B137" s="5">
        <v>17</v>
      </c>
      <c r="C137" s="6"/>
      <c r="D137" s="6"/>
      <c r="E137" s="6"/>
      <c r="F137" s="6"/>
      <c r="G137" s="6"/>
      <c r="H137" s="6"/>
      <c r="I137" s="6"/>
      <c r="J137" s="6"/>
      <c r="K137" s="6"/>
      <c r="L137" s="7"/>
    </row>
    <row r="138" spans="1:12" ht="15.75">
      <c r="A138" s="2"/>
      <c r="B138" s="5">
        <v>18</v>
      </c>
      <c r="C138" s="6"/>
      <c r="D138" s="6"/>
      <c r="E138" s="6"/>
      <c r="F138" s="6"/>
      <c r="G138" s="6"/>
      <c r="H138" s="6"/>
      <c r="I138" s="6"/>
      <c r="J138" s="6"/>
      <c r="K138" s="6"/>
      <c r="L138" s="7"/>
    </row>
    <row r="139" spans="1:12" ht="15.75">
      <c r="A139" s="2"/>
      <c r="B139" s="5">
        <v>19</v>
      </c>
      <c r="C139" s="6"/>
      <c r="D139" s="6"/>
      <c r="E139" s="6"/>
      <c r="F139" s="6"/>
      <c r="G139" s="6"/>
      <c r="H139" s="6"/>
      <c r="I139" s="6"/>
      <c r="J139" s="6"/>
      <c r="K139" s="6"/>
      <c r="L139" s="7"/>
    </row>
    <row r="140" spans="1:12" ht="15.75">
      <c r="A140" s="2"/>
      <c r="B140" s="5">
        <v>20</v>
      </c>
      <c r="C140" s="6"/>
      <c r="D140" s="6"/>
      <c r="E140" s="6"/>
      <c r="F140" s="6"/>
      <c r="G140" s="6"/>
      <c r="H140" s="6"/>
      <c r="I140" s="6"/>
      <c r="J140" s="6"/>
      <c r="K140" s="6"/>
      <c r="L140" s="7"/>
    </row>
    <row r="141" spans="1:12" ht="15.75">
      <c r="A141" s="2"/>
      <c r="B141" s="5">
        <v>21</v>
      </c>
      <c r="C141" s="6"/>
      <c r="D141" s="6"/>
      <c r="E141" s="6"/>
      <c r="F141" s="6"/>
      <c r="G141" s="6"/>
      <c r="H141" s="6"/>
      <c r="I141" s="6"/>
      <c r="J141" s="6"/>
      <c r="K141" s="6"/>
      <c r="L141" s="7"/>
    </row>
    <row r="142" spans="1:12" ht="15.75">
      <c r="A142" s="2"/>
      <c r="B142" s="5">
        <v>22</v>
      </c>
      <c r="C142" s="6"/>
      <c r="D142" s="6"/>
      <c r="E142" s="6"/>
      <c r="F142" s="6"/>
      <c r="G142" s="6"/>
      <c r="H142" s="6"/>
      <c r="I142" s="6"/>
      <c r="J142" s="6"/>
      <c r="K142" s="6"/>
      <c r="L142" s="7"/>
    </row>
    <row r="143" spans="1:12" ht="15.75">
      <c r="A143" s="2"/>
      <c r="B143" s="5">
        <v>23</v>
      </c>
      <c r="C143" s="6"/>
      <c r="D143" s="6"/>
      <c r="E143" s="6"/>
      <c r="F143" s="6"/>
      <c r="G143" s="6"/>
      <c r="H143" s="6"/>
      <c r="I143" s="6"/>
      <c r="J143" s="6"/>
      <c r="K143" s="6"/>
      <c r="L143" s="7"/>
    </row>
    <row r="144" spans="1:12" ht="15.75">
      <c r="A144" s="2"/>
      <c r="B144" s="5">
        <v>24</v>
      </c>
      <c r="C144" s="6"/>
      <c r="D144" s="6"/>
      <c r="E144" s="6"/>
      <c r="F144" s="6"/>
      <c r="G144" s="6"/>
      <c r="H144" s="6"/>
      <c r="I144" s="6"/>
      <c r="J144" s="6"/>
      <c r="K144" s="6"/>
      <c r="L144" s="7"/>
    </row>
    <row r="145" spans="1:12" ht="15.75">
      <c r="A145" s="2"/>
      <c r="B145" s="5">
        <v>25</v>
      </c>
      <c r="C145" s="6"/>
      <c r="D145" s="6"/>
      <c r="E145" s="6"/>
      <c r="F145" s="6"/>
      <c r="G145" s="6"/>
      <c r="H145" s="6"/>
      <c r="I145" s="6"/>
      <c r="J145" s="6"/>
      <c r="K145" s="6"/>
      <c r="L145" s="7"/>
    </row>
    <row r="146" spans="1:12" ht="15.75">
      <c r="A146" s="2"/>
      <c r="B146" s="5">
        <v>26</v>
      </c>
      <c r="C146" s="6"/>
      <c r="D146" s="6"/>
      <c r="E146" s="6"/>
      <c r="F146" s="6"/>
      <c r="G146" s="6"/>
      <c r="H146" s="6"/>
      <c r="I146" s="6"/>
      <c r="J146" s="6"/>
      <c r="K146" s="6"/>
      <c r="L146" s="7"/>
    </row>
    <row r="147" spans="1:12" ht="15.75">
      <c r="A147" s="2"/>
      <c r="B147" s="5">
        <v>27</v>
      </c>
      <c r="C147" s="6"/>
      <c r="D147" s="6"/>
      <c r="E147" s="6"/>
      <c r="F147" s="6"/>
      <c r="G147" s="6"/>
      <c r="H147" s="6"/>
      <c r="I147" s="6"/>
      <c r="J147" s="6"/>
      <c r="K147" s="6"/>
      <c r="L147" s="7"/>
    </row>
    <row r="148" spans="1:12" ht="15.75">
      <c r="A148" s="2"/>
      <c r="B148" s="5">
        <v>28</v>
      </c>
      <c r="C148" s="6"/>
      <c r="D148" s="6"/>
      <c r="E148" s="6"/>
      <c r="F148" s="6"/>
      <c r="G148" s="6"/>
      <c r="H148" s="6"/>
      <c r="I148" s="6"/>
      <c r="J148" s="6"/>
      <c r="K148" s="6"/>
      <c r="L148" s="7"/>
    </row>
    <row r="149" spans="1:12" ht="15.75">
      <c r="A149" s="2"/>
      <c r="B149" s="5">
        <v>29</v>
      </c>
      <c r="C149" s="6"/>
      <c r="D149" s="6"/>
      <c r="E149" s="6"/>
      <c r="F149" s="6"/>
      <c r="G149" s="6"/>
      <c r="H149" s="6"/>
      <c r="I149" s="6"/>
      <c r="J149" s="6"/>
      <c r="K149" s="6"/>
      <c r="L149" s="7"/>
    </row>
    <row r="150" spans="1:12" ht="15.75">
      <c r="A150" s="2"/>
      <c r="B150" s="5">
        <v>30</v>
      </c>
      <c r="C150" s="6"/>
      <c r="D150" s="6"/>
      <c r="E150" s="6"/>
      <c r="F150" s="6"/>
      <c r="G150" s="6"/>
      <c r="H150" s="6"/>
      <c r="I150" s="6"/>
      <c r="J150" s="6"/>
      <c r="K150" s="6"/>
      <c r="L150" s="7"/>
    </row>
    <row r="151" spans="1:12" ht="15.75">
      <c r="A151" s="2"/>
      <c r="B151" s="5">
        <v>31</v>
      </c>
      <c r="C151" s="7"/>
      <c r="D151" s="8" t="s">
        <v>16</v>
      </c>
      <c r="E151" s="7"/>
      <c r="F151" s="8"/>
      <c r="G151" s="6"/>
      <c r="H151" s="7"/>
      <c r="I151" s="17"/>
      <c r="J151" s="18"/>
      <c r="K151" s="17" t="s">
        <v>16</v>
      </c>
      <c r="L151" s="5"/>
    </row>
    <row r="152" spans="1:12" ht="15.75">
      <c r="A152" s="2" t="s">
        <v>17</v>
      </c>
      <c r="B152" s="2"/>
      <c r="C152" s="9">
        <f t="shared" ref="C152:L152" si="6">SUM(C121:C151)</f>
        <v>0</v>
      </c>
      <c r="D152" s="9">
        <f t="shared" si="6"/>
        <v>0</v>
      </c>
      <c r="E152" s="9">
        <f t="shared" si="6"/>
        <v>0</v>
      </c>
      <c r="F152" s="9">
        <f t="shared" si="6"/>
        <v>0</v>
      </c>
      <c r="G152" s="9">
        <f t="shared" si="6"/>
        <v>0</v>
      </c>
      <c r="H152" s="9">
        <f t="shared" si="6"/>
        <v>0</v>
      </c>
      <c r="I152" s="9">
        <f t="shared" si="6"/>
        <v>0</v>
      </c>
      <c r="J152" s="9">
        <f t="shared" si="6"/>
        <v>0</v>
      </c>
      <c r="K152" s="9">
        <f t="shared" si="6"/>
        <v>0</v>
      </c>
      <c r="L152" s="9">
        <f t="shared" si="6"/>
        <v>0</v>
      </c>
    </row>
    <row r="153" spans="1:12" ht="15.75">
      <c r="A153" s="2" t="s">
        <v>18</v>
      </c>
      <c r="B153" s="2"/>
      <c r="C153" s="10">
        <f t="shared" ref="C153:L153" si="7">C152*1.9835</f>
        <v>0</v>
      </c>
      <c r="D153" s="10">
        <f t="shared" si="7"/>
        <v>0</v>
      </c>
      <c r="E153" s="10">
        <f t="shared" si="7"/>
        <v>0</v>
      </c>
      <c r="F153" s="10">
        <f t="shared" si="7"/>
        <v>0</v>
      </c>
      <c r="G153" s="10">
        <f t="shared" si="7"/>
        <v>0</v>
      </c>
      <c r="H153" s="10">
        <f t="shared" si="7"/>
        <v>0</v>
      </c>
      <c r="I153" s="10">
        <f t="shared" si="7"/>
        <v>0</v>
      </c>
      <c r="J153" s="10">
        <f t="shared" si="7"/>
        <v>0</v>
      </c>
      <c r="K153" s="10">
        <f t="shared" si="7"/>
        <v>0</v>
      </c>
      <c r="L153" s="10">
        <f t="shared" si="7"/>
        <v>0</v>
      </c>
    </row>
    <row r="154" spans="1:12" ht="15.75">
      <c r="A154" s="2"/>
      <c r="B154" s="2"/>
      <c r="C154" s="9"/>
      <c r="D154" s="9"/>
      <c r="E154" s="9"/>
      <c r="F154" s="9"/>
      <c r="G154" s="9"/>
      <c r="H154" s="9"/>
      <c r="I154" s="9" t="s">
        <v>19</v>
      </c>
      <c r="J154" s="9"/>
      <c r="K154" s="11">
        <v>0</v>
      </c>
      <c r="L154" s="9" t="s">
        <v>20</v>
      </c>
    </row>
    <row r="155" spans="1:12" ht="16.5" thickBot="1">
      <c r="A155" s="12">
        <f>A121</f>
        <v>2014</v>
      </c>
      <c r="B155" s="12" t="s">
        <v>21</v>
      </c>
      <c r="C155" s="12"/>
      <c r="D155" s="13">
        <f>SUM(C152:L152)</f>
        <v>0</v>
      </c>
      <c r="E155" s="14" t="s">
        <v>17</v>
      </c>
      <c r="F155" s="14"/>
      <c r="G155" s="13">
        <f>D155*1.9835</f>
        <v>0</v>
      </c>
      <c r="H155" s="14" t="s">
        <v>22</v>
      </c>
      <c r="I155" s="12" t="s">
        <v>23</v>
      </c>
      <c r="J155" s="12"/>
      <c r="K155" s="15">
        <v>0</v>
      </c>
      <c r="L155" s="12" t="s">
        <v>20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1960'S</vt:lpstr>
      <vt:lpstr>1970'S</vt:lpstr>
      <vt:lpstr>1980'S</vt:lpstr>
      <vt:lpstr>1990'S</vt:lpstr>
      <vt:lpstr>2000'S</vt:lpstr>
      <vt:lpstr>2010's</vt:lpstr>
      <vt:lpstr>'1960''S'!Print_Area</vt:lpstr>
    </vt:vector>
  </TitlesOfParts>
  <Company>US Bureau of Reclamation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Walzem, Vincent P</cp:lastModifiedBy>
  <cp:lastPrinted>2011-02-10T15:32:55Z</cp:lastPrinted>
  <dcterms:created xsi:type="dcterms:W3CDTF">2003-03-04T19:39:13Z</dcterms:created>
  <dcterms:modified xsi:type="dcterms:W3CDTF">2014-11-14T16:11:02Z</dcterms:modified>
</cp:coreProperties>
</file>