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tabRatio="518" activeTab="5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'CO-NE'!$A$1:$P$249</definedName>
    <definedName name="_xlnm.Print_Area" localSheetId="2">F.PUMP!$A$1:$P$244</definedName>
    <definedName name="_xlnm.Print_Area" localSheetId="1">FRANK!$A$1:$P$241</definedName>
    <definedName name="_xlnm.Print_Area" localSheetId="3">NAP!$A$1:$P$238</definedName>
    <definedName name="_xlnm.Print_Area" localSheetId="4">SUP!$A$1:$P$247</definedName>
    <definedName name="_xlnm.Print_Area" localSheetId="5">TOTAL!$A$1:$P$247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O247" i="10" l="1"/>
  <c r="N247" i="10"/>
  <c r="M247" i="10"/>
  <c r="L247" i="10"/>
  <c r="K247" i="10"/>
  <c r="J247" i="10"/>
  <c r="I247" i="10"/>
  <c r="H247" i="10"/>
  <c r="G247" i="10"/>
  <c r="F247" i="10"/>
  <c r="E247" i="10"/>
  <c r="D247" i="10"/>
  <c r="C247" i="10"/>
  <c r="N246" i="10"/>
  <c r="M246" i="10"/>
  <c r="L246" i="10"/>
  <c r="K246" i="10"/>
  <c r="J246" i="10"/>
  <c r="I246" i="10"/>
  <c r="H246" i="10"/>
  <c r="G246" i="10"/>
  <c r="F246" i="10"/>
  <c r="E246" i="10"/>
  <c r="D246" i="10"/>
  <c r="C246" i="10"/>
  <c r="B247" i="10"/>
  <c r="B246" i="10"/>
  <c r="M244" i="10"/>
  <c r="L244" i="10"/>
  <c r="K244" i="10"/>
  <c r="J244" i="10"/>
  <c r="I244" i="10"/>
  <c r="H244" i="10"/>
  <c r="G244" i="10"/>
  <c r="F244" i="10"/>
  <c r="E244" i="10"/>
  <c r="D244" i="10"/>
  <c r="C244" i="10"/>
  <c r="B244" i="10"/>
  <c r="N244" i="10" s="1"/>
  <c r="O244" i="10" s="1"/>
  <c r="P244" i="10" s="1"/>
  <c r="O165" i="10"/>
  <c r="N165" i="10"/>
  <c r="M165" i="10"/>
  <c r="L165" i="10"/>
  <c r="K165" i="10"/>
  <c r="J165" i="10"/>
  <c r="I165" i="10"/>
  <c r="H165" i="10"/>
  <c r="G165" i="10"/>
  <c r="F165" i="10"/>
  <c r="E165" i="10"/>
  <c r="D165" i="10"/>
  <c r="C165" i="10"/>
  <c r="N164" i="10"/>
  <c r="M164" i="10"/>
  <c r="L164" i="10"/>
  <c r="K164" i="10"/>
  <c r="J164" i="10"/>
  <c r="I164" i="10"/>
  <c r="H164" i="10"/>
  <c r="G164" i="10"/>
  <c r="F164" i="10"/>
  <c r="E164" i="10"/>
  <c r="D164" i="10"/>
  <c r="C164" i="10"/>
  <c r="B165" i="10"/>
  <c r="B164" i="10"/>
  <c r="K162" i="10"/>
  <c r="J162" i="10"/>
  <c r="I162" i="10"/>
  <c r="H162" i="10"/>
  <c r="G162" i="10"/>
  <c r="N162" i="10" s="1"/>
  <c r="O162" i="10" s="1"/>
  <c r="K161" i="10"/>
  <c r="J161" i="10"/>
  <c r="I161" i="10"/>
  <c r="H161" i="10"/>
  <c r="G161" i="10"/>
  <c r="N161" i="10" s="1"/>
  <c r="O161" i="10" s="1"/>
  <c r="O83" i="10"/>
  <c r="N83" i="10"/>
  <c r="M83" i="10"/>
  <c r="L83" i="10"/>
  <c r="K83" i="10"/>
  <c r="J83" i="10"/>
  <c r="I83" i="10"/>
  <c r="H83" i="10"/>
  <c r="G83" i="10"/>
  <c r="F83" i="10"/>
  <c r="E83" i="10"/>
  <c r="D83" i="10"/>
  <c r="C83" i="10"/>
  <c r="O82" i="10"/>
  <c r="N82" i="10"/>
  <c r="M82" i="10"/>
  <c r="L82" i="10"/>
  <c r="K82" i="10"/>
  <c r="J82" i="10"/>
  <c r="I82" i="10"/>
  <c r="H82" i="10"/>
  <c r="G82" i="10"/>
  <c r="F82" i="10"/>
  <c r="E82" i="10"/>
  <c r="D82" i="10"/>
  <c r="C82" i="10"/>
  <c r="N80" i="10"/>
  <c r="M80" i="10"/>
  <c r="L80" i="10"/>
  <c r="K80" i="10"/>
  <c r="J80" i="10"/>
  <c r="I80" i="10"/>
  <c r="H80" i="10"/>
  <c r="G80" i="10"/>
  <c r="F80" i="10"/>
  <c r="E80" i="10"/>
  <c r="D80" i="10"/>
  <c r="C80" i="10"/>
  <c r="O80" i="10" s="1"/>
  <c r="N79" i="10"/>
  <c r="M79" i="10"/>
  <c r="L79" i="10"/>
  <c r="K79" i="10"/>
  <c r="J79" i="10"/>
  <c r="I79" i="10"/>
  <c r="H79" i="10"/>
  <c r="G79" i="10"/>
  <c r="F79" i="10"/>
  <c r="E79" i="10"/>
  <c r="D79" i="10"/>
  <c r="C79" i="10"/>
  <c r="O79" i="10" s="1"/>
  <c r="O247" i="8"/>
  <c r="N247" i="8"/>
  <c r="M247" i="8"/>
  <c r="L247" i="8"/>
  <c r="K247" i="8"/>
  <c r="J247" i="8"/>
  <c r="I247" i="8"/>
  <c r="H247" i="8"/>
  <c r="G247" i="8"/>
  <c r="F247" i="8"/>
  <c r="E247" i="8"/>
  <c r="D247" i="8"/>
  <c r="C247" i="8"/>
  <c r="N246" i="8"/>
  <c r="M246" i="8"/>
  <c r="L246" i="8"/>
  <c r="K246" i="8"/>
  <c r="J246" i="8"/>
  <c r="I246" i="8"/>
  <c r="H246" i="8"/>
  <c r="G246" i="8"/>
  <c r="F246" i="8"/>
  <c r="E246" i="8"/>
  <c r="D246" i="8"/>
  <c r="C246" i="8"/>
  <c r="B247" i="8"/>
  <c r="B246" i="8"/>
  <c r="K244" i="8"/>
  <c r="J244" i="8"/>
  <c r="I244" i="8"/>
  <c r="H244" i="8"/>
  <c r="G244" i="8"/>
  <c r="F244" i="8"/>
  <c r="N244" i="8" s="1"/>
  <c r="O244" i="8" s="1"/>
  <c r="P244" i="8" s="1"/>
  <c r="O165" i="8"/>
  <c r="N165" i="8"/>
  <c r="N164" i="8"/>
  <c r="M164" i="8"/>
  <c r="M165" i="8"/>
  <c r="L164" i="8"/>
  <c r="L165" i="8"/>
  <c r="K164" i="8"/>
  <c r="K165" i="8"/>
  <c r="J164" i="8"/>
  <c r="J165" i="8"/>
  <c r="I164" i="8"/>
  <c r="I165" i="8"/>
  <c r="H164" i="8"/>
  <c r="H165" i="8"/>
  <c r="G164" i="8"/>
  <c r="G165" i="8"/>
  <c r="F164" i="8"/>
  <c r="F165" i="8"/>
  <c r="E164" i="8"/>
  <c r="E165" i="8"/>
  <c r="D164" i="8"/>
  <c r="D165" i="8"/>
  <c r="C164" i="8"/>
  <c r="C165" i="8"/>
  <c r="B164" i="8"/>
  <c r="B165" i="8"/>
  <c r="O162" i="8"/>
  <c r="N162" i="8"/>
  <c r="O83" i="8"/>
  <c r="O82" i="8"/>
  <c r="N82" i="8"/>
  <c r="N83" i="8"/>
  <c r="M82" i="8"/>
  <c r="M83" i="8"/>
  <c r="L82" i="8"/>
  <c r="L83" i="8"/>
  <c r="K82" i="8"/>
  <c r="K83" i="8"/>
  <c r="J82" i="8"/>
  <c r="J83" i="8"/>
  <c r="I82" i="8"/>
  <c r="I83" i="8"/>
  <c r="H82" i="8"/>
  <c r="H83" i="8"/>
  <c r="G82" i="8"/>
  <c r="G83" i="8"/>
  <c r="F82" i="8"/>
  <c r="F83" i="8"/>
  <c r="E82" i="8"/>
  <c r="E83" i="8"/>
  <c r="D82" i="8"/>
  <c r="D83" i="8"/>
  <c r="C82" i="8"/>
  <c r="C83" i="8"/>
  <c r="O80" i="8"/>
  <c r="O238" i="7"/>
  <c r="N238" i="7"/>
  <c r="M238" i="7"/>
  <c r="L238" i="7"/>
  <c r="K238" i="7"/>
  <c r="J238" i="7"/>
  <c r="I238" i="7"/>
  <c r="H238" i="7"/>
  <c r="G238" i="7"/>
  <c r="F238" i="7"/>
  <c r="E238" i="7"/>
  <c r="D238" i="7"/>
  <c r="C238" i="7"/>
  <c r="N237" i="7"/>
  <c r="M237" i="7"/>
  <c r="L237" i="7"/>
  <c r="K237" i="7"/>
  <c r="J237" i="7"/>
  <c r="I237" i="7"/>
  <c r="H237" i="7"/>
  <c r="G237" i="7"/>
  <c r="F237" i="7"/>
  <c r="E237" i="7"/>
  <c r="D237" i="7"/>
  <c r="C237" i="7"/>
  <c r="B238" i="7"/>
  <c r="B237" i="7"/>
  <c r="K235" i="7"/>
  <c r="J235" i="7"/>
  <c r="I235" i="7"/>
  <c r="H235" i="7"/>
  <c r="G235" i="7"/>
  <c r="F235" i="7"/>
  <c r="N235" i="7" s="1"/>
  <c r="O235" i="7" s="1"/>
  <c r="P235" i="7" s="1"/>
  <c r="O159" i="7"/>
  <c r="N159" i="7"/>
  <c r="N158" i="7"/>
  <c r="M158" i="7"/>
  <c r="M159" i="7"/>
  <c r="L158" i="7"/>
  <c r="L159" i="7"/>
  <c r="K158" i="7"/>
  <c r="K159" i="7"/>
  <c r="J158" i="7"/>
  <c r="J159" i="7"/>
  <c r="I158" i="7"/>
  <c r="I159" i="7"/>
  <c r="H158" i="7"/>
  <c r="H159" i="7"/>
  <c r="G158" i="7"/>
  <c r="G159" i="7"/>
  <c r="F158" i="7"/>
  <c r="F159" i="7"/>
  <c r="E158" i="7"/>
  <c r="E159" i="7"/>
  <c r="D158" i="7"/>
  <c r="D159" i="7"/>
  <c r="C158" i="7"/>
  <c r="C159" i="7"/>
  <c r="B158" i="7"/>
  <c r="B159" i="7"/>
  <c r="N156" i="7"/>
  <c r="O156" i="7" s="1"/>
  <c r="O80" i="7"/>
  <c r="O79" i="7"/>
  <c r="N79" i="7"/>
  <c r="N80" i="7"/>
  <c r="M79" i="7"/>
  <c r="M80" i="7"/>
  <c r="L79" i="7"/>
  <c r="L80" i="7"/>
  <c r="K79" i="7"/>
  <c r="K80" i="7"/>
  <c r="J79" i="7"/>
  <c r="J80" i="7"/>
  <c r="I79" i="7"/>
  <c r="I80" i="7"/>
  <c r="H79" i="7"/>
  <c r="H80" i="7"/>
  <c r="G79" i="7"/>
  <c r="G80" i="7"/>
  <c r="F79" i="7"/>
  <c r="F80" i="7"/>
  <c r="E79" i="7"/>
  <c r="E80" i="7"/>
  <c r="D79" i="7"/>
  <c r="D80" i="7"/>
  <c r="C79" i="7"/>
  <c r="C80" i="7"/>
  <c r="O77" i="7"/>
  <c r="O244" i="2"/>
  <c r="N244" i="2"/>
  <c r="M244" i="2"/>
  <c r="L244" i="2"/>
  <c r="K244" i="2"/>
  <c r="J244" i="2"/>
  <c r="I244" i="2"/>
  <c r="H244" i="2"/>
  <c r="G244" i="2"/>
  <c r="F244" i="2"/>
  <c r="E244" i="2"/>
  <c r="D244" i="2"/>
  <c r="C244" i="2"/>
  <c r="N243" i="2"/>
  <c r="M243" i="2"/>
  <c r="L243" i="2"/>
  <c r="K243" i="2"/>
  <c r="J243" i="2"/>
  <c r="I243" i="2"/>
  <c r="H243" i="2"/>
  <c r="G243" i="2"/>
  <c r="F243" i="2"/>
  <c r="E243" i="2"/>
  <c r="D243" i="2"/>
  <c r="C243" i="2"/>
  <c r="B244" i="2"/>
  <c r="B243" i="2"/>
  <c r="K241" i="2"/>
  <c r="J241" i="2"/>
  <c r="I241" i="2"/>
  <c r="H241" i="2"/>
  <c r="G241" i="2"/>
  <c r="F241" i="2"/>
  <c r="N241" i="2" s="1"/>
  <c r="O241" i="2" s="1"/>
  <c r="P241" i="2" s="1"/>
  <c r="O163" i="2"/>
  <c r="N163" i="2"/>
  <c r="N162" i="2"/>
  <c r="M162" i="2"/>
  <c r="M163" i="2"/>
  <c r="L162" i="2"/>
  <c r="L163" i="2"/>
  <c r="K162" i="2"/>
  <c r="K163" i="2"/>
  <c r="J162" i="2"/>
  <c r="J163" i="2"/>
  <c r="I162" i="2"/>
  <c r="I163" i="2"/>
  <c r="H162" i="2"/>
  <c r="H163" i="2"/>
  <c r="G162" i="2"/>
  <c r="G163" i="2"/>
  <c r="F162" i="2"/>
  <c r="F163" i="2"/>
  <c r="E162" i="2"/>
  <c r="E163" i="2"/>
  <c r="D162" i="2"/>
  <c r="D163" i="2"/>
  <c r="C162" i="2"/>
  <c r="C163" i="2"/>
  <c r="B162" i="2"/>
  <c r="B163" i="2"/>
  <c r="O160" i="2"/>
  <c r="N160" i="2"/>
  <c r="O82" i="2"/>
  <c r="O81" i="2"/>
  <c r="N81" i="2"/>
  <c r="N82" i="2"/>
  <c r="M81" i="2"/>
  <c r="M82" i="2"/>
  <c r="L81" i="2"/>
  <c r="L82" i="2"/>
  <c r="K81" i="2"/>
  <c r="K82" i="2"/>
  <c r="J81" i="2"/>
  <c r="J82" i="2"/>
  <c r="I81" i="2"/>
  <c r="I82" i="2"/>
  <c r="H81" i="2"/>
  <c r="H82" i="2"/>
  <c r="G81" i="2"/>
  <c r="G82" i="2"/>
  <c r="F81" i="2"/>
  <c r="F82" i="2"/>
  <c r="E81" i="2"/>
  <c r="E82" i="2"/>
  <c r="D81" i="2"/>
  <c r="D82" i="2"/>
  <c r="C81" i="2"/>
  <c r="C82" i="2"/>
  <c r="O79" i="2"/>
  <c r="N240" i="4"/>
  <c r="M240" i="4"/>
  <c r="L240" i="4"/>
  <c r="K240" i="4"/>
  <c r="J240" i="4"/>
  <c r="I240" i="4"/>
  <c r="H240" i="4"/>
  <c r="G240" i="4"/>
  <c r="F240" i="4"/>
  <c r="E240" i="4"/>
  <c r="D240" i="4"/>
  <c r="C240" i="4"/>
  <c r="O241" i="4"/>
  <c r="N241" i="4"/>
  <c r="M241" i="4"/>
  <c r="L241" i="4"/>
  <c r="K241" i="4"/>
  <c r="J241" i="4"/>
  <c r="I241" i="4"/>
  <c r="H241" i="4"/>
  <c r="G241" i="4"/>
  <c r="F241" i="4"/>
  <c r="E241" i="4"/>
  <c r="D241" i="4"/>
  <c r="C241" i="4"/>
  <c r="B241" i="4"/>
  <c r="B240" i="4"/>
  <c r="M238" i="4"/>
  <c r="L238" i="4"/>
  <c r="K238" i="4"/>
  <c r="J238" i="4"/>
  <c r="I238" i="4"/>
  <c r="H238" i="4"/>
  <c r="G238" i="4"/>
  <c r="F238" i="4"/>
  <c r="E238" i="4"/>
  <c r="D238" i="4"/>
  <c r="C238" i="4"/>
  <c r="B238" i="4"/>
  <c r="N238" i="4" s="1"/>
  <c r="O238" i="4" s="1"/>
  <c r="P238" i="4" s="1"/>
  <c r="O161" i="4"/>
  <c r="N161" i="4"/>
  <c r="N160" i="4"/>
  <c r="M160" i="4"/>
  <c r="M161" i="4"/>
  <c r="L160" i="4"/>
  <c r="L161" i="4"/>
  <c r="K160" i="4"/>
  <c r="K161" i="4"/>
  <c r="J160" i="4"/>
  <c r="J161" i="4"/>
  <c r="I160" i="4"/>
  <c r="I161" i="4"/>
  <c r="H160" i="4"/>
  <c r="H161" i="4"/>
  <c r="G160" i="4"/>
  <c r="G161" i="4"/>
  <c r="F160" i="4"/>
  <c r="F161" i="4"/>
  <c r="E160" i="4"/>
  <c r="E161" i="4"/>
  <c r="D160" i="4"/>
  <c r="D161" i="4"/>
  <c r="C160" i="4"/>
  <c r="C161" i="4"/>
  <c r="B160" i="4"/>
  <c r="B161" i="4"/>
  <c r="O158" i="4"/>
  <c r="N158" i="4"/>
  <c r="O81" i="4"/>
  <c r="O80" i="4"/>
  <c r="N80" i="4"/>
  <c r="N81" i="4"/>
  <c r="M80" i="4"/>
  <c r="M81" i="4"/>
  <c r="L80" i="4"/>
  <c r="L81" i="4"/>
  <c r="K80" i="4"/>
  <c r="K81" i="4"/>
  <c r="J80" i="4"/>
  <c r="J81" i="4"/>
  <c r="I80" i="4"/>
  <c r="I81" i="4"/>
  <c r="H80" i="4"/>
  <c r="H81" i="4"/>
  <c r="G80" i="4"/>
  <c r="G81" i="4"/>
  <c r="F80" i="4"/>
  <c r="F81" i="4"/>
  <c r="E80" i="4"/>
  <c r="E81" i="4"/>
  <c r="D80" i="4"/>
  <c r="D81" i="4"/>
  <c r="C80" i="4"/>
  <c r="C81" i="4"/>
  <c r="O78" i="4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B249" i="3"/>
  <c r="N248" i="3"/>
  <c r="M248" i="3"/>
  <c r="L248" i="3"/>
  <c r="K248" i="3"/>
  <c r="J248" i="3"/>
  <c r="I248" i="3"/>
  <c r="H248" i="3"/>
  <c r="G248" i="3"/>
  <c r="F248" i="3"/>
  <c r="E248" i="3"/>
  <c r="D248" i="3"/>
  <c r="C248" i="3"/>
  <c r="B248" i="3"/>
  <c r="N246" i="3"/>
  <c r="O246" i="3" s="1"/>
  <c r="P246" i="3" s="1"/>
  <c r="K246" i="3"/>
  <c r="J246" i="3"/>
  <c r="I246" i="3"/>
  <c r="H246" i="3"/>
  <c r="G246" i="3"/>
  <c r="F246" i="3"/>
  <c r="O167" i="3"/>
  <c r="N167" i="3"/>
  <c r="N166" i="3"/>
  <c r="M166" i="3"/>
  <c r="M167" i="3"/>
  <c r="L166" i="3"/>
  <c r="L167" i="3"/>
  <c r="K166" i="3"/>
  <c r="K167" i="3"/>
  <c r="J166" i="3"/>
  <c r="J167" i="3"/>
  <c r="I166" i="3"/>
  <c r="I167" i="3"/>
  <c r="H166" i="3"/>
  <c r="H167" i="3"/>
  <c r="G166" i="3"/>
  <c r="G167" i="3"/>
  <c r="F166" i="3"/>
  <c r="F167" i="3"/>
  <c r="E166" i="3"/>
  <c r="E167" i="3"/>
  <c r="D166" i="3"/>
  <c r="D167" i="3"/>
  <c r="C166" i="3"/>
  <c r="C167" i="3"/>
  <c r="B166" i="3"/>
  <c r="B167" i="3"/>
  <c r="O164" i="3"/>
  <c r="N164" i="3"/>
  <c r="O83" i="3"/>
  <c r="O82" i="3"/>
  <c r="N82" i="3"/>
  <c r="N83" i="3"/>
  <c r="M82" i="3"/>
  <c r="M83" i="3"/>
  <c r="L82" i="3"/>
  <c r="L83" i="3"/>
  <c r="K82" i="3"/>
  <c r="K83" i="3"/>
  <c r="J82" i="3"/>
  <c r="J83" i="3"/>
  <c r="I82" i="3"/>
  <c r="I83" i="3"/>
  <c r="H82" i="3"/>
  <c r="H83" i="3"/>
  <c r="G82" i="3"/>
  <c r="G83" i="3"/>
  <c r="F82" i="3"/>
  <c r="F83" i="3"/>
  <c r="E82" i="3"/>
  <c r="E83" i="3"/>
  <c r="D82" i="3"/>
  <c r="D83" i="3"/>
  <c r="C82" i="3"/>
  <c r="C83" i="3"/>
  <c r="O80" i="3"/>
  <c r="M243" i="10" l="1"/>
  <c r="L243" i="10"/>
  <c r="K243" i="10"/>
  <c r="J243" i="10"/>
  <c r="I243" i="10"/>
  <c r="H243" i="10"/>
  <c r="G243" i="10"/>
  <c r="F243" i="10"/>
  <c r="E243" i="10"/>
  <c r="D243" i="10"/>
  <c r="C243" i="10"/>
  <c r="B243" i="10"/>
  <c r="N163" i="3"/>
  <c r="O79" i="3"/>
  <c r="K245" i="3"/>
  <c r="J245" i="3"/>
  <c r="I245" i="3"/>
  <c r="H245" i="3"/>
  <c r="G245" i="3"/>
  <c r="F245" i="3"/>
  <c r="N157" i="4"/>
  <c r="O157" i="4" s="1"/>
  <c r="O77" i="4"/>
  <c r="M237" i="4"/>
  <c r="L237" i="4"/>
  <c r="K237" i="4"/>
  <c r="J237" i="4"/>
  <c r="I237" i="4"/>
  <c r="H237" i="4"/>
  <c r="G237" i="4"/>
  <c r="F237" i="4"/>
  <c r="E237" i="4"/>
  <c r="D237" i="4"/>
  <c r="C237" i="4"/>
  <c r="B237" i="4"/>
  <c r="N159" i="2"/>
  <c r="O159" i="2" s="1"/>
  <c r="O78" i="2"/>
  <c r="K240" i="2"/>
  <c r="J240" i="2"/>
  <c r="I240" i="2"/>
  <c r="H240" i="2"/>
  <c r="G240" i="2"/>
  <c r="F240" i="2"/>
  <c r="K234" i="7"/>
  <c r="J234" i="7"/>
  <c r="I234" i="7"/>
  <c r="H234" i="7"/>
  <c r="G234" i="7"/>
  <c r="F234" i="7"/>
  <c r="N234" i="7" s="1"/>
  <c r="N155" i="7"/>
  <c r="O155" i="7" s="1"/>
  <c r="O76" i="7"/>
  <c r="N161" i="8"/>
  <c r="O161" i="8" s="1"/>
  <c r="O79" i="8"/>
  <c r="K243" i="8"/>
  <c r="J243" i="8"/>
  <c r="I243" i="8"/>
  <c r="H243" i="8"/>
  <c r="G243" i="8"/>
  <c r="F243" i="8"/>
  <c r="K160" i="10"/>
  <c r="J160" i="10"/>
  <c r="I160" i="10"/>
  <c r="H160" i="10"/>
  <c r="G160" i="10"/>
  <c r="N78" i="10"/>
  <c r="M242" i="10" s="1"/>
  <c r="M78" i="10"/>
  <c r="L242" i="10" s="1"/>
  <c r="L78" i="10"/>
  <c r="K78" i="10"/>
  <c r="J78" i="10"/>
  <c r="I78" i="10"/>
  <c r="H78" i="10"/>
  <c r="G78" i="10"/>
  <c r="F242" i="10" s="1"/>
  <c r="F78" i="10"/>
  <c r="E242" i="10" s="1"/>
  <c r="E78" i="10"/>
  <c r="D242" i="10" s="1"/>
  <c r="D78" i="10"/>
  <c r="C242" i="10" s="1"/>
  <c r="C78" i="10"/>
  <c r="K242" i="8"/>
  <c r="J242" i="8"/>
  <c r="I242" i="8"/>
  <c r="H242" i="8"/>
  <c r="G242" i="8"/>
  <c r="F242" i="8"/>
  <c r="N160" i="8"/>
  <c r="O160" i="8" s="1"/>
  <c r="O78" i="8"/>
  <c r="K233" i="7"/>
  <c r="J233" i="7"/>
  <c r="I233" i="7"/>
  <c r="H233" i="7"/>
  <c r="G233" i="7"/>
  <c r="F233" i="7"/>
  <c r="N154" i="7"/>
  <c r="O154" i="7" s="1"/>
  <c r="O75" i="7"/>
  <c r="K239" i="2"/>
  <c r="J239" i="2"/>
  <c r="I239" i="2"/>
  <c r="H239" i="2"/>
  <c r="G239" i="2"/>
  <c r="F239" i="2"/>
  <c r="N158" i="2"/>
  <c r="O77" i="2"/>
  <c r="M236" i="4"/>
  <c r="L236" i="4"/>
  <c r="K236" i="4"/>
  <c r="J236" i="4"/>
  <c r="I236" i="4"/>
  <c r="H236" i="4"/>
  <c r="G236" i="4"/>
  <c r="F236" i="4"/>
  <c r="E236" i="4"/>
  <c r="D236" i="4"/>
  <c r="C236" i="4"/>
  <c r="B236" i="4"/>
  <c r="N156" i="4"/>
  <c r="O76" i="4"/>
  <c r="K244" i="3"/>
  <c r="J244" i="3"/>
  <c r="I244" i="3"/>
  <c r="H244" i="3"/>
  <c r="G244" i="3"/>
  <c r="F244" i="3"/>
  <c r="N244" i="3" s="1"/>
  <c r="N162" i="3"/>
  <c r="O78" i="3"/>
  <c r="G158" i="10"/>
  <c r="H158" i="10"/>
  <c r="I158" i="10"/>
  <c r="J158" i="10"/>
  <c r="K158" i="10"/>
  <c r="C76" i="10"/>
  <c r="B240" i="10" s="1"/>
  <c r="D76" i="10"/>
  <c r="C240" i="10" s="1"/>
  <c r="E76" i="10"/>
  <c r="D240" i="10" s="1"/>
  <c r="F76" i="10"/>
  <c r="E240" i="10" s="1"/>
  <c r="G76" i="10"/>
  <c r="F240" i="10" s="1"/>
  <c r="H76" i="10"/>
  <c r="G240" i="10" s="1"/>
  <c r="I76" i="10"/>
  <c r="J76" i="10"/>
  <c r="K76" i="10"/>
  <c r="L76" i="10"/>
  <c r="M76" i="10"/>
  <c r="L240" i="10" s="1"/>
  <c r="N76" i="10"/>
  <c r="M240" i="10" s="1"/>
  <c r="F242" i="3"/>
  <c r="G242" i="3"/>
  <c r="H242" i="3"/>
  <c r="I242" i="3"/>
  <c r="J242" i="3"/>
  <c r="K242" i="3"/>
  <c r="N242" i="3"/>
  <c r="N160" i="3"/>
  <c r="O76" i="3"/>
  <c r="B234" i="4"/>
  <c r="C234" i="4"/>
  <c r="D234" i="4"/>
  <c r="E234" i="4"/>
  <c r="F234" i="4"/>
  <c r="G234" i="4"/>
  <c r="H234" i="4"/>
  <c r="I234" i="4"/>
  <c r="J234" i="4"/>
  <c r="K234" i="4"/>
  <c r="L234" i="4"/>
  <c r="M234" i="4"/>
  <c r="N154" i="4"/>
  <c r="O74" i="4"/>
  <c r="F237" i="2"/>
  <c r="G237" i="2"/>
  <c r="H237" i="2"/>
  <c r="I237" i="2"/>
  <c r="J237" i="2"/>
  <c r="K237" i="2"/>
  <c r="N156" i="2"/>
  <c r="O75" i="2"/>
  <c r="O156" i="2" s="1"/>
  <c r="F231" i="7"/>
  <c r="G231" i="7"/>
  <c r="H231" i="7"/>
  <c r="I231" i="7"/>
  <c r="J231" i="7"/>
  <c r="K231" i="7"/>
  <c r="N152" i="7"/>
  <c r="O152" i="7" s="1"/>
  <c r="O73" i="7"/>
  <c r="F240" i="8"/>
  <c r="G240" i="8"/>
  <c r="H240" i="8"/>
  <c r="I240" i="8"/>
  <c r="J240" i="8"/>
  <c r="K240" i="8"/>
  <c r="N158" i="8"/>
  <c r="O76" i="8"/>
  <c r="O158" i="8" s="1"/>
  <c r="G242" i="10" l="1"/>
  <c r="I242" i="10"/>
  <c r="O160" i="3"/>
  <c r="O163" i="3"/>
  <c r="O242" i="3"/>
  <c r="N231" i="7"/>
  <c r="O231" i="7" s="1"/>
  <c r="P231" i="7" s="1"/>
  <c r="P242" i="3"/>
  <c r="N236" i="4"/>
  <c r="N239" i="2"/>
  <c r="N233" i="7"/>
  <c r="O233" i="7" s="1"/>
  <c r="N242" i="8"/>
  <c r="O242" i="8" s="1"/>
  <c r="P242" i="8" s="1"/>
  <c r="N240" i="8"/>
  <c r="O240" i="8" s="1"/>
  <c r="P240" i="8" s="1"/>
  <c r="N237" i="2"/>
  <c r="O237" i="2" s="1"/>
  <c r="P237" i="2" s="1"/>
  <c r="N243" i="10"/>
  <c r="O243" i="10" s="1"/>
  <c r="P243" i="10" s="1"/>
  <c r="N245" i="3"/>
  <c r="O245" i="3" s="1"/>
  <c r="P245" i="3" s="1"/>
  <c r="N237" i="4"/>
  <c r="O237" i="4" s="1"/>
  <c r="P237" i="4" s="1"/>
  <c r="N240" i="2"/>
  <c r="O240" i="2" s="1"/>
  <c r="P240" i="2" s="1"/>
  <c r="O78" i="10"/>
  <c r="H242" i="10"/>
  <c r="O234" i="7"/>
  <c r="N243" i="8"/>
  <c r="O243" i="8" s="1"/>
  <c r="P243" i="8" s="1"/>
  <c r="K242" i="10"/>
  <c r="J242" i="10"/>
  <c r="B242" i="10"/>
  <c r="N160" i="10"/>
  <c r="P233" i="7"/>
  <c r="O158" i="2"/>
  <c r="O239" i="2"/>
  <c r="P239" i="2" s="1"/>
  <c r="O156" i="4"/>
  <c r="O236" i="4"/>
  <c r="P236" i="4" s="1"/>
  <c r="O162" i="3"/>
  <c r="O244" i="3"/>
  <c r="O76" i="10"/>
  <c r="K240" i="10"/>
  <c r="J240" i="10"/>
  <c r="N234" i="4"/>
  <c r="I240" i="10"/>
  <c r="O154" i="4"/>
  <c r="N158" i="10"/>
  <c r="H240" i="10"/>
  <c r="D75" i="10"/>
  <c r="C239" i="10" s="1"/>
  <c r="E75" i="10"/>
  <c r="D239" i="10" s="1"/>
  <c r="F75" i="10"/>
  <c r="E239" i="10" s="1"/>
  <c r="G75" i="10"/>
  <c r="F239" i="10" s="1"/>
  <c r="H75" i="10"/>
  <c r="I75" i="10"/>
  <c r="J75" i="10"/>
  <c r="K75" i="10"/>
  <c r="L75" i="10"/>
  <c r="M75" i="10"/>
  <c r="L239" i="10" s="1"/>
  <c r="N75" i="10"/>
  <c r="M239" i="10" s="1"/>
  <c r="C75" i="10"/>
  <c r="B239" i="10" s="1"/>
  <c r="M233" i="4"/>
  <c r="L233" i="4"/>
  <c r="K233" i="4"/>
  <c r="J233" i="4"/>
  <c r="I233" i="4"/>
  <c r="H233" i="4"/>
  <c r="G233" i="4"/>
  <c r="F233" i="4"/>
  <c r="E233" i="4"/>
  <c r="D233" i="4"/>
  <c r="C233" i="4"/>
  <c r="B233" i="4"/>
  <c r="O73" i="4"/>
  <c r="K157" i="10"/>
  <c r="J157" i="10"/>
  <c r="I157" i="10"/>
  <c r="H157" i="10"/>
  <c r="G157" i="10"/>
  <c r="K239" i="8"/>
  <c r="J239" i="8"/>
  <c r="I239" i="8"/>
  <c r="H239" i="8"/>
  <c r="G239" i="8"/>
  <c r="F239" i="8"/>
  <c r="N157" i="8"/>
  <c r="O75" i="8"/>
  <c r="K230" i="7"/>
  <c r="J230" i="7"/>
  <c r="I230" i="7"/>
  <c r="H230" i="7"/>
  <c r="G230" i="7"/>
  <c r="F230" i="7"/>
  <c r="N151" i="7"/>
  <c r="O72" i="7"/>
  <c r="K236" i="2"/>
  <c r="J236" i="2"/>
  <c r="I236" i="2"/>
  <c r="H236" i="2"/>
  <c r="G236" i="2"/>
  <c r="F236" i="2"/>
  <c r="N155" i="2"/>
  <c r="O74" i="2"/>
  <c r="N153" i="4"/>
  <c r="O153" i="4" s="1"/>
  <c r="K241" i="3"/>
  <c r="J241" i="3"/>
  <c r="I241" i="3"/>
  <c r="H241" i="3"/>
  <c r="G241" i="3"/>
  <c r="F241" i="3"/>
  <c r="N241" i="3" s="1"/>
  <c r="N159" i="3"/>
  <c r="O75" i="3"/>
  <c r="M238" i="10"/>
  <c r="L238" i="10"/>
  <c r="F238" i="10"/>
  <c r="E238" i="10"/>
  <c r="D238" i="10"/>
  <c r="C238" i="10"/>
  <c r="B238" i="10"/>
  <c r="M237" i="10"/>
  <c r="L237" i="10"/>
  <c r="K237" i="10"/>
  <c r="J237" i="10"/>
  <c r="I237" i="10"/>
  <c r="H237" i="10"/>
  <c r="G237" i="10"/>
  <c r="F237" i="10"/>
  <c r="E237" i="10"/>
  <c r="D237" i="10"/>
  <c r="C237" i="10"/>
  <c r="B237" i="10"/>
  <c r="M236" i="10"/>
  <c r="L236" i="10"/>
  <c r="K236" i="10"/>
  <c r="J236" i="10"/>
  <c r="I236" i="10"/>
  <c r="H236" i="10"/>
  <c r="G236" i="10"/>
  <c r="F236" i="10"/>
  <c r="E236" i="10"/>
  <c r="D236" i="10"/>
  <c r="C236" i="10"/>
  <c r="B236" i="10"/>
  <c r="K238" i="8"/>
  <c r="J238" i="8"/>
  <c r="I238" i="8"/>
  <c r="H238" i="8"/>
  <c r="G238" i="8"/>
  <c r="F238" i="8"/>
  <c r="K229" i="7"/>
  <c r="J229" i="7"/>
  <c r="I229" i="7"/>
  <c r="H229" i="7"/>
  <c r="G229" i="7"/>
  <c r="F229" i="7"/>
  <c r="K235" i="2"/>
  <c r="J235" i="2"/>
  <c r="I235" i="2"/>
  <c r="H235" i="2"/>
  <c r="G235" i="2"/>
  <c r="F235" i="2"/>
  <c r="E232" i="4"/>
  <c r="K232" i="4"/>
  <c r="J232" i="4"/>
  <c r="I232" i="4"/>
  <c r="H232" i="4"/>
  <c r="G232" i="4"/>
  <c r="F232" i="4"/>
  <c r="F240" i="3"/>
  <c r="K240" i="3"/>
  <c r="J240" i="3"/>
  <c r="I240" i="3"/>
  <c r="H240" i="3"/>
  <c r="G240" i="3"/>
  <c r="P236" i="10"/>
  <c r="K156" i="10"/>
  <c r="J156" i="10"/>
  <c r="I156" i="10"/>
  <c r="H156" i="10"/>
  <c r="G156" i="10"/>
  <c r="L74" i="10"/>
  <c r="K74" i="10"/>
  <c r="J74" i="10"/>
  <c r="I74" i="10"/>
  <c r="H74" i="10"/>
  <c r="N238" i="8"/>
  <c r="N156" i="8"/>
  <c r="O74" i="8"/>
  <c r="N229" i="7"/>
  <c r="N150" i="7"/>
  <c r="O150" i="7" s="1"/>
  <c r="O71" i="7"/>
  <c r="N235" i="2"/>
  <c r="N154" i="2"/>
  <c r="O73" i="2"/>
  <c r="N232" i="4"/>
  <c r="N152" i="4"/>
  <c r="O72" i="4"/>
  <c r="N240" i="3"/>
  <c r="N158" i="3"/>
  <c r="O74" i="3"/>
  <c r="N236" i="10"/>
  <c r="C70" i="10"/>
  <c r="B152" i="10"/>
  <c r="D70" i="10"/>
  <c r="C152" i="10"/>
  <c r="E70" i="10"/>
  <c r="D152" i="10"/>
  <c r="F70" i="10"/>
  <c r="E152" i="10"/>
  <c r="G70" i="10"/>
  <c r="F152" i="10"/>
  <c r="H70" i="10"/>
  <c r="G152" i="10"/>
  <c r="I70" i="10"/>
  <c r="H152" i="10"/>
  <c r="J70" i="10"/>
  <c r="I152" i="10"/>
  <c r="K70" i="10"/>
  <c r="J152" i="10"/>
  <c r="L70" i="10"/>
  <c r="K152" i="10"/>
  <c r="M70" i="10"/>
  <c r="L152" i="10"/>
  <c r="N70" i="10"/>
  <c r="M152" i="10"/>
  <c r="O70" i="10"/>
  <c r="N152" i="10"/>
  <c r="N234" i="8"/>
  <c r="O70" i="8"/>
  <c r="N152" i="8"/>
  <c r="O152" i="8" s="1"/>
  <c r="O69" i="2"/>
  <c r="O68" i="4"/>
  <c r="O70" i="3"/>
  <c r="C69" i="10"/>
  <c r="B151" i="10"/>
  <c r="D69" i="10"/>
  <c r="C151" i="10"/>
  <c r="E69" i="10"/>
  <c r="D151" i="10"/>
  <c r="F69" i="10"/>
  <c r="E151" i="10"/>
  <c r="G69" i="10"/>
  <c r="F151" i="10"/>
  <c r="H69" i="10"/>
  <c r="G151" i="10"/>
  <c r="I69" i="10"/>
  <c r="H151" i="10"/>
  <c r="J69" i="10"/>
  <c r="I151" i="10"/>
  <c r="K69" i="10"/>
  <c r="J151" i="10"/>
  <c r="L69" i="10"/>
  <c r="K151" i="10"/>
  <c r="M69" i="10"/>
  <c r="L151" i="10"/>
  <c r="N69" i="10"/>
  <c r="M151" i="10"/>
  <c r="B233" i="8"/>
  <c r="C233" i="8"/>
  <c r="D233" i="8"/>
  <c r="E233" i="8"/>
  <c r="F233" i="8"/>
  <c r="G233" i="8"/>
  <c r="H233" i="8"/>
  <c r="I233" i="8"/>
  <c r="J233" i="8"/>
  <c r="K233" i="8"/>
  <c r="L233" i="8"/>
  <c r="M233" i="8"/>
  <c r="N233" i="8"/>
  <c r="O69" i="8"/>
  <c r="O233" i="8"/>
  <c r="N151" i="8"/>
  <c r="O151" i="8"/>
  <c r="B224" i="7"/>
  <c r="C224" i="7"/>
  <c r="N224" i="7" s="1"/>
  <c r="D224" i="7"/>
  <c r="E224" i="7"/>
  <c r="F224" i="7"/>
  <c r="G224" i="7"/>
  <c r="H224" i="7"/>
  <c r="I224" i="7"/>
  <c r="J224" i="7"/>
  <c r="K224" i="7"/>
  <c r="L224" i="7"/>
  <c r="M224" i="7"/>
  <c r="N145" i="7"/>
  <c r="O66" i="7"/>
  <c r="B230" i="2"/>
  <c r="C230" i="2"/>
  <c r="D230" i="2"/>
  <c r="E230" i="2"/>
  <c r="F230" i="2"/>
  <c r="G230" i="2"/>
  <c r="H230" i="2"/>
  <c r="I230" i="2"/>
  <c r="J230" i="2"/>
  <c r="K230" i="2"/>
  <c r="L230" i="2"/>
  <c r="M230" i="2"/>
  <c r="N149" i="2"/>
  <c r="O68" i="2"/>
  <c r="B227" i="4"/>
  <c r="C227" i="4"/>
  <c r="D227" i="4"/>
  <c r="E227" i="4"/>
  <c r="F227" i="4"/>
  <c r="G227" i="4"/>
  <c r="H227" i="4"/>
  <c r="I227" i="4"/>
  <c r="J227" i="4"/>
  <c r="K227" i="4"/>
  <c r="L227" i="4"/>
  <c r="M227" i="4"/>
  <c r="N147" i="4"/>
  <c r="O67" i="4"/>
  <c r="B235" i="3"/>
  <c r="C235" i="3"/>
  <c r="D235" i="3"/>
  <c r="E235" i="3"/>
  <c r="F235" i="3"/>
  <c r="G235" i="3"/>
  <c r="H235" i="3"/>
  <c r="I235" i="3"/>
  <c r="J235" i="3"/>
  <c r="K235" i="3"/>
  <c r="L235" i="3"/>
  <c r="M235" i="3"/>
  <c r="N153" i="3"/>
  <c r="O69" i="3"/>
  <c r="C68" i="10"/>
  <c r="B150" i="10"/>
  <c r="D68" i="10"/>
  <c r="C150" i="10"/>
  <c r="E68" i="10"/>
  <c r="D150" i="10"/>
  <c r="F68" i="10"/>
  <c r="E150" i="10"/>
  <c r="G68" i="10"/>
  <c r="F150" i="10"/>
  <c r="H68" i="10"/>
  <c r="G150" i="10"/>
  <c r="I68" i="10"/>
  <c r="H150" i="10"/>
  <c r="J68" i="10"/>
  <c r="I150" i="10"/>
  <c r="K68" i="10"/>
  <c r="J150" i="10"/>
  <c r="L68" i="10"/>
  <c r="K150" i="10"/>
  <c r="M68" i="10"/>
  <c r="L150" i="10"/>
  <c r="N68" i="10"/>
  <c r="M150" i="10"/>
  <c r="B232" i="8"/>
  <c r="C232" i="8"/>
  <c r="D232" i="8"/>
  <c r="E232" i="8"/>
  <c r="F232" i="8"/>
  <c r="G232" i="8"/>
  <c r="H232" i="8"/>
  <c r="I232" i="8"/>
  <c r="J232" i="8"/>
  <c r="K232" i="8"/>
  <c r="L232" i="8"/>
  <c r="M232" i="8"/>
  <c r="N232" i="8"/>
  <c r="O68" i="8"/>
  <c r="O232" i="8"/>
  <c r="N150" i="8"/>
  <c r="O150" i="8"/>
  <c r="B223" i="7"/>
  <c r="C223" i="7"/>
  <c r="D223" i="7"/>
  <c r="E223" i="7"/>
  <c r="F223" i="7"/>
  <c r="G223" i="7"/>
  <c r="H223" i="7"/>
  <c r="I223" i="7"/>
  <c r="N223" i="7" s="1"/>
  <c r="O223" i="7" s="1"/>
  <c r="J223" i="7"/>
  <c r="K223" i="7"/>
  <c r="L223" i="7"/>
  <c r="M223" i="7"/>
  <c r="O65" i="7"/>
  <c r="N144" i="7"/>
  <c r="O144" i="7" s="1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67" i="2"/>
  <c r="O229" i="2"/>
  <c r="N148" i="2"/>
  <c r="O148" i="2"/>
  <c r="B226" i="4"/>
  <c r="C226" i="4"/>
  <c r="D226" i="4"/>
  <c r="E226" i="4"/>
  <c r="F226" i="4"/>
  <c r="G226" i="4"/>
  <c r="N226" i="4" s="1"/>
  <c r="O226" i="4" s="1"/>
  <c r="H226" i="4"/>
  <c r="I226" i="4"/>
  <c r="J226" i="4"/>
  <c r="K226" i="4"/>
  <c r="L226" i="4"/>
  <c r="M226" i="4"/>
  <c r="O66" i="4"/>
  <c r="N146" i="4"/>
  <c r="O146" i="4" s="1"/>
  <c r="B234" i="3"/>
  <c r="C234" i="3"/>
  <c r="N234" i="3" s="1"/>
  <c r="D234" i="3"/>
  <c r="E234" i="3"/>
  <c r="F234" i="3"/>
  <c r="G234" i="3"/>
  <c r="H234" i="3"/>
  <c r="I234" i="3"/>
  <c r="J234" i="3"/>
  <c r="K234" i="3"/>
  <c r="L234" i="3"/>
  <c r="M234" i="3"/>
  <c r="O68" i="3"/>
  <c r="N152" i="3"/>
  <c r="C67" i="10"/>
  <c r="B149" i="10"/>
  <c r="D67" i="10"/>
  <c r="C149" i="10"/>
  <c r="E67" i="10"/>
  <c r="D149" i="10"/>
  <c r="F67" i="10"/>
  <c r="E149" i="10"/>
  <c r="G67" i="10"/>
  <c r="F149" i="10"/>
  <c r="H67" i="10"/>
  <c r="G149" i="10"/>
  <c r="I67" i="10"/>
  <c r="H149" i="10"/>
  <c r="J67" i="10"/>
  <c r="I149" i="10"/>
  <c r="K67" i="10"/>
  <c r="J149" i="10"/>
  <c r="L67" i="10"/>
  <c r="K149" i="10"/>
  <c r="M67" i="10"/>
  <c r="L149" i="10"/>
  <c r="N67" i="10"/>
  <c r="M149" i="10"/>
  <c r="B231" i="8"/>
  <c r="C231" i="8"/>
  <c r="N231" i="8" s="1"/>
  <c r="O231" i="8" s="1"/>
  <c r="D231" i="8"/>
  <c r="E231" i="8"/>
  <c r="F231" i="8"/>
  <c r="G231" i="8"/>
  <c r="H231" i="8"/>
  <c r="I231" i="8"/>
  <c r="J231" i="8"/>
  <c r="K231" i="8"/>
  <c r="L231" i="8"/>
  <c r="M231" i="8"/>
  <c r="O67" i="8"/>
  <c r="N149" i="8"/>
  <c r="O149" i="8" s="1"/>
  <c r="B222" i="7"/>
  <c r="C222" i="7"/>
  <c r="D222" i="7"/>
  <c r="E222" i="7"/>
  <c r="F222" i="7"/>
  <c r="G222" i="7"/>
  <c r="H222" i="7"/>
  <c r="I222" i="7"/>
  <c r="J222" i="7"/>
  <c r="K222" i="7"/>
  <c r="L222" i="7"/>
  <c r="M222" i="7"/>
  <c r="N222" i="7"/>
  <c r="O64" i="7"/>
  <c r="O222" i="7"/>
  <c r="N143" i="7"/>
  <c r="O143" i="7"/>
  <c r="B228" i="2"/>
  <c r="C228" i="2"/>
  <c r="N228" i="2" s="1"/>
  <c r="O228" i="2" s="1"/>
  <c r="D228" i="2"/>
  <c r="E228" i="2"/>
  <c r="F228" i="2"/>
  <c r="G228" i="2"/>
  <c r="H228" i="2"/>
  <c r="I228" i="2"/>
  <c r="J228" i="2"/>
  <c r="K228" i="2"/>
  <c r="L228" i="2"/>
  <c r="M228" i="2"/>
  <c r="O66" i="2"/>
  <c r="N147" i="2"/>
  <c r="O147" i="2" s="1"/>
  <c r="B225" i="4"/>
  <c r="C225" i="4"/>
  <c r="D225" i="4"/>
  <c r="E225" i="4"/>
  <c r="F225" i="4"/>
  <c r="G225" i="4"/>
  <c r="H225" i="4"/>
  <c r="I225" i="4"/>
  <c r="J225" i="4"/>
  <c r="K225" i="4"/>
  <c r="L225" i="4"/>
  <c r="M225" i="4"/>
  <c r="N225" i="4"/>
  <c r="O65" i="4"/>
  <c r="O225" i="4"/>
  <c r="N145" i="4"/>
  <c r="O145" i="4"/>
  <c r="B233" i="3"/>
  <c r="C233" i="3"/>
  <c r="D233" i="3"/>
  <c r="E233" i="3"/>
  <c r="F233" i="3"/>
  <c r="G233" i="3"/>
  <c r="H233" i="3"/>
  <c r="I233" i="3"/>
  <c r="J233" i="3"/>
  <c r="K233" i="3"/>
  <c r="L233" i="3"/>
  <c r="M233" i="3"/>
  <c r="O67" i="3"/>
  <c r="N151" i="3"/>
  <c r="B94" i="10"/>
  <c r="C94" i="10"/>
  <c r="D94" i="10"/>
  <c r="E94" i="10"/>
  <c r="F94" i="10"/>
  <c r="G94" i="10"/>
  <c r="H94" i="10"/>
  <c r="I94" i="10"/>
  <c r="J94" i="10"/>
  <c r="K94" i="10"/>
  <c r="L94" i="10"/>
  <c r="M94" i="10"/>
  <c r="B95" i="10"/>
  <c r="C95" i="10"/>
  <c r="D95" i="10"/>
  <c r="E95" i="10"/>
  <c r="F95" i="10"/>
  <c r="G95" i="10"/>
  <c r="H95" i="10"/>
  <c r="I95" i="10"/>
  <c r="J95" i="10"/>
  <c r="K95" i="10"/>
  <c r="L95" i="10"/>
  <c r="M95" i="10"/>
  <c r="B96" i="10"/>
  <c r="C96" i="10"/>
  <c r="D96" i="10"/>
  <c r="E96" i="10"/>
  <c r="F96" i="10"/>
  <c r="G96" i="10"/>
  <c r="H96" i="10"/>
  <c r="I96" i="10"/>
  <c r="J96" i="10"/>
  <c r="K96" i="10"/>
  <c r="L96" i="10"/>
  <c r="M96" i="10"/>
  <c r="B97" i="10"/>
  <c r="C97" i="10"/>
  <c r="D97" i="10"/>
  <c r="E97" i="10"/>
  <c r="F97" i="10"/>
  <c r="G97" i="10"/>
  <c r="H97" i="10"/>
  <c r="I97" i="10"/>
  <c r="J97" i="10"/>
  <c r="K97" i="10"/>
  <c r="L97" i="10"/>
  <c r="M97" i="10"/>
  <c r="B98" i="10"/>
  <c r="C98" i="10"/>
  <c r="D98" i="10"/>
  <c r="E98" i="10"/>
  <c r="F98" i="10"/>
  <c r="G98" i="10"/>
  <c r="H98" i="10"/>
  <c r="I98" i="10"/>
  <c r="J98" i="10"/>
  <c r="K98" i="10"/>
  <c r="L98" i="10"/>
  <c r="M98" i="10"/>
  <c r="B100" i="10"/>
  <c r="C100" i="10"/>
  <c r="D100" i="10"/>
  <c r="E100" i="10"/>
  <c r="F100" i="10"/>
  <c r="G100" i="10"/>
  <c r="H100" i="10"/>
  <c r="I100" i="10"/>
  <c r="J100" i="10"/>
  <c r="K100" i="10"/>
  <c r="L100" i="10"/>
  <c r="M100" i="10"/>
  <c r="B101" i="10"/>
  <c r="C101" i="10"/>
  <c r="D101" i="10"/>
  <c r="E101" i="10"/>
  <c r="F101" i="10"/>
  <c r="G101" i="10"/>
  <c r="H101" i="10"/>
  <c r="I101" i="10"/>
  <c r="J101" i="10"/>
  <c r="K101" i="10"/>
  <c r="L101" i="10"/>
  <c r="M101" i="10"/>
  <c r="B102" i="10"/>
  <c r="C102" i="10"/>
  <c r="D102" i="10"/>
  <c r="E102" i="10"/>
  <c r="F102" i="10"/>
  <c r="G102" i="10"/>
  <c r="H102" i="10"/>
  <c r="I102" i="10"/>
  <c r="J102" i="10"/>
  <c r="K102" i="10"/>
  <c r="L102" i="10"/>
  <c r="M102" i="10"/>
  <c r="B103" i="10"/>
  <c r="C103" i="10"/>
  <c r="D103" i="10"/>
  <c r="E103" i="10"/>
  <c r="F103" i="10"/>
  <c r="G103" i="10"/>
  <c r="H103" i="10"/>
  <c r="I103" i="10"/>
  <c r="J103" i="10"/>
  <c r="K103" i="10"/>
  <c r="L103" i="10"/>
  <c r="M103" i="10"/>
  <c r="B104" i="10"/>
  <c r="C104" i="10"/>
  <c r="D104" i="10"/>
  <c r="E104" i="10"/>
  <c r="F104" i="10"/>
  <c r="G104" i="10"/>
  <c r="H104" i="10"/>
  <c r="I104" i="10"/>
  <c r="J104" i="10"/>
  <c r="K104" i="10"/>
  <c r="L104" i="10"/>
  <c r="M104" i="10"/>
  <c r="B106" i="10"/>
  <c r="C106" i="10"/>
  <c r="D106" i="10"/>
  <c r="E106" i="10"/>
  <c r="F106" i="10"/>
  <c r="G106" i="10"/>
  <c r="H106" i="10"/>
  <c r="I106" i="10"/>
  <c r="J106" i="10"/>
  <c r="K106" i="10"/>
  <c r="L106" i="10"/>
  <c r="M106" i="10"/>
  <c r="B107" i="10"/>
  <c r="C107" i="10"/>
  <c r="D107" i="10"/>
  <c r="E107" i="10"/>
  <c r="F107" i="10"/>
  <c r="G107" i="10"/>
  <c r="H107" i="10"/>
  <c r="I107" i="10"/>
  <c r="J107" i="10"/>
  <c r="K107" i="10"/>
  <c r="L107" i="10"/>
  <c r="M107" i="10"/>
  <c r="B108" i="10"/>
  <c r="C108" i="10"/>
  <c r="D108" i="10"/>
  <c r="E108" i="10"/>
  <c r="F108" i="10"/>
  <c r="G108" i="10"/>
  <c r="H108" i="10"/>
  <c r="I108" i="10"/>
  <c r="J108" i="10"/>
  <c r="K108" i="10"/>
  <c r="L108" i="10"/>
  <c r="M108" i="10"/>
  <c r="B109" i="10"/>
  <c r="C109" i="10"/>
  <c r="D109" i="10"/>
  <c r="E109" i="10"/>
  <c r="F109" i="10"/>
  <c r="G109" i="10"/>
  <c r="H109" i="10"/>
  <c r="I109" i="10"/>
  <c r="J109" i="10"/>
  <c r="K109" i="10"/>
  <c r="L109" i="10"/>
  <c r="M109" i="10"/>
  <c r="B110" i="10"/>
  <c r="C110" i="10"/>
  <c r="D110" i="10"/>
  <c r="E110" i="10"/>
  <c r="F110" i="10"/>
  <c r="G110" i="10"/>
  <c r="H110" i="10"/>
  <c r="I110" i="10"/>
  <c r="J110" i="10"/>
  <c r="K110" i="10"/>
  <c r="L110" i="10"/>
  <c r="M110" i="10"/>
  <c r="B112" i="10"/>
  <c r="C112" i="10"/>
  <c r="D112" i="10"/>
  <c r="E112" i="10"/>
  <c r="F112" i="10"/>
  <c r="G112" i="10"/>
  <c r="H112" i="10"/>
  <c r="I112" i="10"/>
  <c r="J112" i="10"/>
  <c r="K112" i="10"/>
  <c r="L112" i="10"/>
  <c r="M112" i="10"/>
  <c r="B113" i="10"/>
  <c r="C113" i="10"/>
  <c r="D113" i="10"/>
  <c r="E113" i="10"/>
  <c r="F113" i="10"/>
  <c r="G113" i="10"/>
  <c r="H113" i="10"/>
  <c r="I113" i="10"/>
  <c r="J113" i="10"/>
  <c r="K113" i="10"/>
  <c r="L113" i="10"/>
  <c r="M113" i="10"/>
  <c r="B114" i="10"/>
  <c r="C114" i="10"/>
  <c r="D114" i="10"/>
  <c r="E114" i="10"/>
  <c r="F114" i="10"/>
  <c r="G114" i="10"/>
  <c r="H114" i="10"/>
  <c r="I114" i="10"/>
  <c r="J114" i="10"/>
  <c r="K114" i="10"/>
  <c r="L114" i="10"/>
  <c r="M114" i="10"/>
  <c r="B115" i="10"/>
  <c r="C115" i="10"/>
  <c r="D115" i="10"/>
  <c r="E115" i="10"/>
  <c r="F115" i="10"/>
  <c r="G115" i="10"/>
  <c r="H115" i="10"/>
  <c r="I115" i="10"/>
  <c r="J115" i="10"/>
  <c r="K115" i="10"/>
  <c r="L115" i="10"/>
  <c r="M115" i="10"/>
  <c r="B116" i="10"/>
  <c r="C116" i="10"/>
  <c r="D116" i="10"/>
  <c r="E116" i="10"/>
  <c r="F116" i="10"/>
  <c r="G116" i="10"/>
  <c r="H116" i="10"/>
  <c r="I116" i="10"/>
  <c r="J116" i="10"/>
  <c r="K116" i="10"/>
  <c r="L116" i="10"/>
  <c r="M116" i="10"/>
  <c r="B118" i="10"/>
  <c r="C118" i="10"/>
  <c r="D118" i="10"/>
  <c r="E118" i="10"/>
  <c r="F118" i="10"/>
  <c r="G118" i="10"/>
  <c r="H118" i="10"/>
  <c r="I118" i="10"/>
  <c r="J118" i="10"/>
  <c r="K118" i="10"/>
  <c r="L118" i="10"/>
  <c r="M118" i="10"/>
  <c r="B119" i="10"/>
  <c r="C119" i="10"/>
  <c r="D119" i="10"/>
  <c r="E119" i="10"/>
  <c r="F119" i="10"/>
  <c r="G119" i="10"/>
  <c r="H119" i="10"/>
  <c r="I119" i="10"/>
  <c r="J119" i="10"/>
  <c r="K119" i="10"/>
  <c r="L119" i="10"/>
  <c r="M119" i="10"/>
  <c r="B120" i="10"/>
  <c r="C120" i="10"/>
  <c r="D120" i="10"/>
  <c r="E120" i="10"/>
  <c r="F120" i="10"/>
  <c r="G120" i="10"/>
  <c r="H120" i="10"/>
  <c r="I120" i="10"/>
  <c r="J120" i="10"/>
  <c r="K120" i="10"/>
  <c r="L120" i="10"/>
  <c r="M120" i="10"/>
  <c r="B121" i="10"/>
  <c r="C121" i="10"/>
  <c r="D121" i="10"/>
  <c r="E121" i="10"/>
  <c r="F121" i="10"/>
  <c r="G121" i="10"/>
  <c r="H121" i="10"/>
  <c r="I121" i="10"/>
  <c r="J121" i="10"/>
  <c r="K121" i="10"/>
  <c r="L121" i="10"/>
  <c r="M121" i="10"/>
  <c r="B122" i="10"/>
  <c r="C122" i="10"/>
  <c r="D122" i="10"/>
  <c r="E122" i="10"/>
  <c r="F122" i="10"/>
  <c r="G122" i="10"/>
  <c r="H122" i="10"/>
  <c r="I122" i="10"/>
  <c r="J122" i="10"/>
  <c r="K122" i="10"/>
  <c r="L122" i="10"/>
  <c r="M122" i="10"/>
  <c r="B124" i="10"/>
  <c r="C124" i="10"/>
  <c r="D124" i="10"/>
  <c r="E124" i="10"/>
  <c r="F124" i="10"/>
  <c r="G124" i="10"/>
  <c r="H124" i="10"/>
  <c r="I124" i="10"/>
  <c r="J124" i="10"/>
  <c r="K124" i="10"/>
  <c r="L124" i="10"/>
  <c r="M124" i="10"/>
  <c r="B125" i="10"/>
  <c r="C125" i="10"/>
  <c r="N125" i="10" s="1"/>
  <c r="D125" i="10"/>
  <c r="E125" i="10"/>
  <c r="F125" i="10"/>
  <c r="G125" i="10"/>
  <c r="H125" i="10"/>
  <c r="I125" i="10"/>
  <c r="J125" i="10"/>
  <c r="K125" i="10"/>
  <c r="L125" i="10"/>
  <c r="M125" i="10"/>
  <c r="B126" i="10"/>
  <c r="C126" i="10"/>
  <c r="D126" i="10"/>
  <c r="E126" i="10"/>
  <c r="F126" i="10"/>
  <c r="G126" i="10"/>
  <c r="H126" i="10"/>
  <c r="I126" i="10"/>
  <c r="J126" i="10"/>
  <c r="K126" i="10"/>
  <c r="L126" i="10"/>
  <c r="M126" i="10"/>
  <c r="B127" i="10"/>
  <c r="C127" i="10"/>
  <c r="D127" i="10"/>
  <c r="E127" i="10"/>
  <c r="F127" i="10"/>
  <c r="G127" i="10"/>
  <c r="H127" i="10"/>
  <c r="I127" i="10"/>
  <c r="J127" i="10"/>
  <c r="K127" i="10"/>
  <c r="L127" i="10"/>
  <c r="M127" i="10"/>
  <c r="B128" i="10"/>
  <c r="C128" i="10"/>
  <c r="D128" i="10"/>
  <c r="E128" i="10"/>
  <c r="F128" i="10"/>
  <c r="G128" i="10"/>
  <c r="H128" i="10"/>
  <c r="I128" i="10"/>
  <c r="J128" i="10"/>
  <c r="K128" i="10"/>
  <c r="L128" i="10"/>
  <c r="M128" i="10"/>
  <c r="B130" i="10"/>
  <c r="C130" i="10"/>
  <c r="D130" i="10"/>
  <c r="E130" i="10"/>
  <c r="F130" i="10"/>
  <c r="G130" i="10"/>
  <c r="H130" i="10"/>
  <c r="I130" i="10"/>
  <c r="J130" i="10"/>
  <c r="K130" i="10"/>
  <c r="L130" i="10"/>
  <c r="M130" i="10"/>
  <c r="B131" i="10"/>
  <c r="C131" i="10"/>
  <c r="D131" i="10"/>
  <c r="E131" i="10"/>
  <c r="F131" i="10"/>
  <c r="G131" i="10"/>
  <c r="H131" i="10"/>
  <c r="I131" i="10"/>
  <c r="J131" i="10"/>
  <c r="K131" i="10"/>
  <c r="L131" i="10"/>
  <c r="M131" i="10"/>
  <c r="B132" i="10"/>
  <c r="C132" i="10"/>
  <c r="D132" i="10"/>
  <c r="E132" i="10"/>
  <c r="F132" i="10"/>
  <c r="G132" i="10"/>
  <c r="H132" i="10"/>
  <c r="I132" i="10"/>
  <c r="J132" i="10"/>
  <c r="K132" i="10"/>
  <c r="L132" i="10"/>
  <c r="M132" i="10"/>
  <c r="B133" i="10"/>
  <c r="C133" i="10"/>
  <c r="D133" i="10"/>
  <c r="E133" i="10"/>
  <c r="F133" i="10"/>
  <c r="G133" i="10"/>
  <c r="H133" i="10"/>
  <c r="I133" i="10"/>
  <c r="J133" i="10"/>
  <c r="K133" i="10"/>
  <c r="L133" i="10"/>
  <c r="M133" i="10"/>
  <c r="B134" i="10"/>
  <c r="C134" i="10"/>
  <c r="D134" i="10"/>
  <c r="E134" i="10"/>
  <c r="F134" i="10"/>
  <c r="G134" i="10"/>
  <c r="H134" i="10"/>
  <c r="I134" i="10"/>
  <c r="J134" i="10"/>
  <c r="K134" i="10"/>
  <c r="L134" i="10"/>
  <c r="M134" i="10"/>
  <c r="B136" i="10"/>
  <c r="C136" i="10"/>
  <c r="D136" i="10"/>
  <c r="E136" i="10"/>
  <c r="F136" i="10"/>
  <c r="G136" i="10"/>
  <c r="H136" i="10"/>
  <c r="I136" i="10"/>
  <c r="J136" i="10"/>
  <c r="K136" i="10"/>
  <c r="L136" i="10"/>
  <c r="M136" i="10"/>
  <c r="B137" i="10"/>
  <c r="C137" i="10"/>
  <c r="D137" i="10"/>
  <c r="E137" i="10"/>
  <c r="F137" i="10"/>
  <c r="G137" i="10"/>
  <c r="H137" i="10"/>
  <c r="I137" i="10"/>
  <c r="J137" i="10"/>
  <c r="K137" i="10"/>
  <c r="L137" i="10"/>
  <c r="M137" i="10"/>
  <c r="B138" i="10"/>
  <c r="C138" i="10"/>
  <c r="D138" i="10"/>
  <c r="E138" i="10"/>
  <c r="F138" i="10"/>
  <c r="G138" i="10"/>
  <c r="H138" i="10"/>
  <c r="I138" i="10"/>
  <c r="J138" i="10"/>
  <c r="K138" i="10"/>
  <c r="L138" i="10"/>
  <c r="M138" i="10"/>
  <c r="B139" i="10"/>
  <c r="C139" i="10"/>
  <c r="D139" i="10"/>
  <c r="E139" i="10"/>
  <c r="F139" i="10"/>
  <c r="G139" i="10"/>
  <c r="H139" i="10"/>
  <c r="I139" i="10"/>
  <c r="J139" i="10"/>
  <c r="K139" i="10"/>
  <c r="L139" i="10"/>
  <c r="M139" i="10"/>
  <c r="B140" i="10"/>
  <c r="C140" i="10"/>
  <c r="D140" i="10"/>
  <c r="E140" i="10"/>
  <c r="F140" i="10"/>
  <c r="G140" i="10"/>
  <c r="H140" i="10"/>
  <c r="I140" i="10"/>
  <c r="J140" i="10"/>
  <c r="K140" i="10"/>
  <c r="L140" i="10"/>
  <c r="M140" i="10"/>
  <c r="B142" i="10"/>
  <c r="C142" i="10"/>
  <c r="D142" i="10"/>
  <c r="E142" i="10"/>
  <c r="F142" i="10"/>
  <c r="G142" i="10"/>
  <c r="H142" i="10"/>
  <c r="I142" i="10"/>
  <c r="J142" i="10"/>
  <c r="K142" i="10"/>
  <c r="L142" i="10"/>
  <c r="M142" i="10"/>
  <c r="B143" i="10"/>
  <c r="C143" i="10"/>
  <c r="D143" i="10"/>
  <c r="E143" i="10"/>
  <c r="F143" i="10"/>
  <c r="G143" i="10"/>
  <c r="H143" i="10"/>
  <c r="I143" i="10"/>
  <c r="J143" i="10"/>
  <c r="K143" i="10"/>
  <c r="L143" i="10"/>
  <c r="M143" i="10"/>
  <c r="B144" i="10"/>
  <c r="C144" i="10"/>
  <c r="D144" i="10"/>
  <c r="E144" i="10"/>
  <c r="F144" i="10"/>
  <c r="G144" i="10"/>
  <c r="H144" i="10"/>
  <c r="I144" i="10"/>
  <c r="J144" i="10"/>
  <c r="K144" i="10"/>
  <c r="L144" i="10"/>
  <c r="M144" i="10"/>
  <c r="B145" i="10"/>
  <c r="C145" i="10"/>
  <c r="D145" i="10"/>
  <c r="E145" i="10"/>
  <c r="F145" i="10"/>
  <c r="G145" i="10"/>
  <c r="H145" i="10"/>
  <c r="I145" i="10"/>
  <c r="J145" i="10"/>
  <c r="K145" i="10"/>
  <c r="L145" i="10"/>
  <c r="M145" i="10"/>
  <c r="B146" i="10"/>
  <c r="C146" i="10"/>
  <c r="D146" i="10"/>
  <c r="E146" i="10"/>
  <c r="F146" i="10"/>
  <c r="G146" i="10"/>
  <c r="H146" i="10"/>
  <c r="I146" i="10"/>
  <c r="J146" i="10"/>
  <c r="K146" i="10"/>
  <c r="L146" i="10"/>
  <c r="M146" i="10"/>
  <c r="B148" i="10"/>
  <c r="C148" i="10"/>
  <c r="D148" i="10"/>
  <c r="E148" i="10"/>
  <c r="F148" i="10"/>
  <c r="G148" i="10"/>
  <c r="H148" i="10"/>
  <c r="I148" i="10"/>
  <c r="J148" i="10"/>
  <c r="K148" i="10"/>
  <c r="L148" i="10"/>
  <c r="M148" i="10"/>
  <c r="C92" i="10"/>
  <c r="D92" i="10"/>
  <c r="E92" i="10"/>
  <c r="F92" i="10"/>
  <c r="G92" i="10"/>
  <c r="H92" i="10"/>
  <c r="I92" i="10"/>
  <c r="J92" i="10"/>
  <c r="K92" i="10"/>
  <c r="L92" i="10"/>
  <c r="M92" i="10"/>
  <c r="B92" i="10"/>
  <c r="C91" i="10"/>
  <c r="D91" i="10"/>
  <c r="E91" i="10"/>
  <c r="F91" i="10"/>
  <c r="G91" i="10"/>
  <c r="H91" i="10"/>
  <c r="I91" i="10"/>
  <c r="J91" i="10"/>
  <c r="K91" i="10"/>
  <c r="L91" i="10"/>
  <c r="M91" i="10"/>
  <c r="B91" i="10"/>
  <c r="C90" i="10"/>
  <c r="D90" i="10"/>
  <c r="E90" i="10"/>
  <c r="F90" i="10"/>
  <c r="G90" i="10"/>
  <c r="H90" i="10"/>
  <c r="I90" i="10"/>
  <c r="J90" i="10"/>
  <c r="K90" i="10"/>
  <c r="L90" i="10"/>
  <c r="M90" i="10"/>
  <c r="B90" i="10"/>
  <c r="C89" i="10"/>
  <c r="D89" i="10"/>
  <c r="E89" i="10"/>
  <c r="F89" i="10"/>
  <c r="G89" i="10"/>
  <c r="H89" i="10"/>
  <c r="I89" i="10"/>
  <c r="J89" i="10"/>
  <c r="K89" i="10"/>
  <c r="L89" i="10"/>
  <c r="M89" i="10"/>
  <c r="B89" i="10"/>
  <c r="C12" i="10"/>
  <c r="B176" i="10" s="1"/>
  <c r="D12" i="10"/>
  <c r="C176" i="10" s="1"/>
  <c r="E12" i="10"/>
  <c r="D176" i="10" s="1"/>
  <c r="F12" i="10"/>
  <c r="E176" i="10" s="1"/>
  <c r="G12" i="10"/>
  <c r="F176" i="10" s="1"/>
  <c r="H12" i="10"/>
  <c r="G176" i="10" s="1"/>
  <c r="I12" i="10"/>
  <c r="H176" i="10" s="1"/>
  <c r="J12" i="10"/>
  <c r="I176" i="10" s="1"/>
  <c r="K12" i="10"/>
  <c r="J176" i="10" s="1"/>
  <c r="L12" i="10"/>
  <c r="K176" i="10" s="1"/>
  <c r="M12" i="10"/>
  <c r="L176" i="10" s="1"/>
  <c r="N12" i="10"/>
  <c r="M176" i="10" s="1"/>
  <c r="C13" i="10"/>
  <c r="B177" i="10" s="1"/>
  <c r="D13" i="10"/>
  <c r="C177" i="10" s="1"/>
  <c r="E13" i="10"/>
  <c r="D177" i="10" s="1"/>
  <c r="F13" i="10"/>
  <c r="E177" i="10" s="1"/>
  <c r="G13" i="10"/>
  <c r="F177" i="10" s="1"/>
  <c r="H13" i="10"/>
  <c r="G177" i="10" s="1"/>
  <c r="I13" i="10"/>
  <c r="H177" i="10" s="1"/>
  <c r="J13" i="10"/>
  <c r="I177" i="10" s="1"/>
  <c r="K13" i="10"/>
  <c r="J177" i="10" s="1"/>
  <c r="L13" i="10"/>
  <c r="K177" i="10" s="1"/>
  <c r="M13" i="10"/>
  <c r="L177" i="10" s="1"/>
  <c r="N13" i="10"/>
  <c r="M177" i="10" s="1"/>
  <c r="C14" i="10"/>
  <c r="D14" i="10"/>
  <c r="C178" i="10" s="1"/>
  <c r="E14" i="10"/>
  <c r="D178" i="10" s="1"/>
  <c r="F14" i="10"/>
  <c r="E178" i="10" s="1"/>
  <c r="G14" i="10"/>
  <c r="F178" i="10" s="1"/>
  <c r="H14" i="10"/>
  <c r="G178" i="10" s="1"/>
  <c r="I14" i="10"/>
  <c r="H178" i="10" s="1"/>
  <c r="J14" i="10"/>
  <c r="I178" i="10" s="1"/>
  <c r="K14" i="10"/>
  <c r="J178" i="10" s="1"/>
  <c r="L14" i="10"/>
  <c r="K178" i="10" s="1"/>
  <c r="M14" i="10"/>
  <c r="L178" i="10" s="1"/>
  <c r="N14" i="10"/>
  <c r="M178" i="10" s="1"/>
  <c r="C15" i="10"/>
  <c r="B179" i="10" s="1"/>
  <c r="D15" i="10"/>
  <c r="C179" i="10" s="1"/>
  <c r="E15" i="10"/>
  <c r="D179" i="10" s="1"/>
  <c r="F15" i="10"/>
  <c r="E179" i="10" s="1"/>
  <c r="G15" i="10"/>
  <c r="F179" i="10" s="1"/>
  <c r="H15" i="10"/>
  <c r="G179" i="10" s="1"/>
  <c r="I15" i="10"/>
  <c r="H179" i="10" s="1"/>
  <c r="J15" i="10"/>
  <c r="I179" i="10" s="1"/>
  <c r="K15" i="10"/>
  <c r="J179" i="10" s="1"/>
  <c r="L15" i="10"/>
  <c r="K179" i="10" s="1"/>
  <c r="M15" i="10"/>
  <c r="L179" i="10" s="1"/>
  <c r="N15" i="10"/>
  <c r="M179" i="10" s="1"/>
  <c r="C16" i="10"/>
  <c r="B180" i="10" s="1"/>
  <c r="D16" i="10"/>
  <c r="E16" i="10"/>
  <c r="D180" i="10" s="1"/>
  <c r="F16" i="10"/>
  <c r="E180" i="10" s="1"/>
  <c r="G16" i="10"/>
  <c r="F180" i="10" s="1"/>
  <c r="H16" i="10"/>
  <c r="G180" i="10" s="1"/>
  <c r="I16" i="10"/>
  <c r="H180" i="10" s="1"/>
  <c r="J16" i="10"/>
  <c r="I180" i="10" s="1"/>
  <c r="K16" i="10"/>
  <c r="J180" i="10" s="1"/>
  <c r="L16" i="10"/>
  <c r="K180" i="10" s="1"/>
  <c r="M16" i="10"/>
  <c r="L180" i="10" s="1"/>
  <c r="N16" i="10"/>
  <c r="M180" i="10" s="1"/>
  <c r="C18" i="10"/>
  <c r="B182" i="10" s="1"/>
  <c r="D18" i="10"/>
  <c r="C182" i="10" s="1"/>
  <c r="E18" i="10"/>
  <c r="D182" i="10" s="1"/>
  <c r="F18" i="10"/>
  <c r="E182" i="10" s="1"/>
  <c r="G18" i="10"/>
  <c r="F182" i="10" s="1"/>
  <c r="H18" i="10"/>
  <c r="G182" i="10" s="1"/>
  <c r="I18" i="10"/>
  <c r="H182" i="10" s="1"/>
  <c r="J18" i="10"/>
  <c r="I182" i="10" s="1"/>
  <c r="K18" i="10"/>
  <c r="J182" i="10" s="1"/>
  <c r="L18" i="10"/>
  <c r="K182" i="10" s="1"/>
  <c r="M18" i="10"/>
  <c r="L182" i="10" s="1"/>
  <c r="N18" i="10"/>
  <c r="M182" i="10" s="1"/>
  <c r="C19" i="10"/>
  <c r="D19" i="10"/>
  <c r="C183" i="10" s="1"/>
  <c r="E19" i="10"/>
  <c r="D183" i="10" s="1"/>
  <c r="F19" i="10"/>
  <c r="E183" i="10" s="1"/>
  <c r="G19" i="10"/>
  <c r="F183" i="10" s="1"/>
  <c r="H19" i="10"/>
  <c r="G183" i="10" s="1"/>
  <c r="I19" i="10"/>
  <c r="H183" i="10" s="1"/>
  <c r="J19" i="10"/>
  <c r="I183" i="10" s="1"/>
  <c r="K19" i="10"/>
  <c r="J183" i="10" s="1"/>
  <c r="L19" i="10"/>
  <c r="K183" i="10" s="1"/>
  <c r="M19" i="10"/>
  <c r="L183" i="10" s="1"/>
  <c r="N19" i="10"/>
  <c r="M183" i="10" s="1"/>
  <c r="C20" i="10"/>
  <c r="B184" i="10" s="1"/>
  <c r="D20" i="10"/>
  <c r="C184" i="10" s="1"/>
  <c r="E20" i="10"/>
  <c r="D184" i="10" s="1"/>
  <c r="F20" i="10"/>
  <c r="E184" i="10" s="1"/>
  <c r="G20" i="10"/>
  <c r="F184" i="10" s="1"/>
  <c r="H20" i="10"/>
  <c r="G184" i="10" s="1"/>
  <c r="I20" i="10"/>
  <c r="H184" i="10" s="1"/>
  <c r="J20" i="10"/>
  <c r="I184" i="10" s="1"/>
  <c r="K20" i="10"/>
  <c r="J184" i="10" s="1"/>
  <c r="L20" i="10"/>
  <c r="K184" i="10" s="1"/>
  <c r="M20" i="10"/>
  <c r="L184" i="10" s="1"/>
  <c r="N20" i="10"/>
  <c r="M184" i="10" s="1"/>
  <c r="C21" i="10"/>
  <c r="B185" i="10" s="1"/>
  <c r="D21" i="10"/>
  <c r="C185" i="10" s="1"/>
  <c r="E21" i="10"/>
  <c r="D185" i="10" s="1"/>
  <c r="F21" i="10"/>
  <c r="E185" i="10" s="1"/>
  <c r="G21" i="10"/>
  <c r="F185" i="10" s="1"/>
  <c r="H21" i="10"/>
  <c r="G185" i="10" s="1"/>
  <c r="I21" i="10"/>
  <c r="H185" i="10" s="1"/>
  <c r="J21" i="10"/>
  <c r="I185" i="10" s="1"/>
  <c r="K21" i="10"/>
  <c r="J185" i="10" s="1"/>
  <c r="L21" i="10"/>
  <c r="K185" i="10" s="1"/>
  <c r="M21" i="10"/>
  <c r="L185" i="10" s="1"/>
  <c r="N21" i="10"/>
  <c r="M185" i="10" s="1"/>
  <c r="C22" i="10"/>
  <c r="B186" i="10" s="1"/>
  <c r="D22" i="10"/>
  <c r="C186" i="10" s="1"/>
  <c r="E22" i="10"/>
  <c r="D186" i="10" s="1"/>
  <c r="F22" i="10"/>
  <c r="E186" i="10" s="1"/>
  <c r="G22" i="10"/>
  <c r="F186" i="10" s="1"/>
  <c r="H22" i="10"/>
  <c r="G186" i="10" s="1"/>
  <c r="I22" i="10"/>
  <c r="H186" i="10" s="1"/>
  <c r="J22" i="10"/>
  <c r="I186" i="10" s="1"/>
  <c r="K22" i="10"/>
  <c r="J186" i="10" s="1"/>
  <c r="L22" i="10"/>
  <c r="K186" i="10" s="1"/>
  <c r="M22" i="10"/>
  <c r="L186" i="10" s="1"/>
  <c r="N22" i="10"/>
  <c r="M186" i="10" s="1"/>
  <c r="C24" i="10"/>
  <c r="D24" i="10"/>
  <c r="C188" i="10" s="1"/>
  <c r="E24" i="10"/>
  <c r="D188" i="10" s="1"/>
  <c r="F24" i="10"/>
  <c r="E188" i="10" s="1"/>
  <c r="G24" i="10"/>
  <c r="F188" i="10" s="1"/>
  <c r="H24" i="10"/>
  <c r="G188" i="10" s="1"/>
  <c r="I24" i="10"/>
  <c r="H188" i="10" s="1"/>
  <c r="J24" i="10"/>
  <c r="I188" i="10" s="1"/>
  <c r="K24" i="10"/>
  <c r="J188" i="10" s="1"/>
  <c r="L24" i="10"/>
  <c r="K188" i="10" s="1"/>
  <c r="M24" i="10"/>
  <c r="L188" i="10" s="1"/>
  <c r="N24" i="10"/>
  <c r="M188" i="10" s="1"/>
  <c r="C25" i="10"/>
  <c r="B189" i="10" s="1"/>
  <c r="D25" i="10"/>
  <c r="C189" i="10" s="1"/>
  <c r="E25" i="10"/>
  <c r="D189" i="10" s="1"/>
  <c r="F25" i="10"/>
  <c r="E189" i="10" s="1"/>
  <c r="G25" i="10"/>
  <c r="F189" i="10" s="1"/>
  <c r="H25" i="10"/>
  <c r="G189" i="10" s="1"/>
  <c r="I25" i="10"/>
  <c r="J25" i="10"/>
  <c r="I189" i="10" s="1"/>
  <c r="K25" i="10"/>
  <c r="J189" i="10" s="1"/>
  <c r="L25" i="10"/>
  <c r="K189" i="10" s="1"/>
  <c r="M25" i="10"/>
  <c r="L189" i="10" s="1"/>
  <c r="N25" i="10"/>
  <c r="M189" i="10" s="1"/>
  <c r="C26" i="10"/>
  <c r="B190" i="10" s="1"/>
  <c r="D26" i="10"/>
  <c r="C190" i="10" s="1"/>
  <c r="E26" i="10"/>
  <c r="F26" i="10"/>
  <c r="E190" i="10" s="1"/>
  <c r="G26" i="10"/>
  <c r="F190" i="10" s="1"/>
  <c r="H26" i="10"/>
  <c r="G190" i="10" s="1"/>
  <c r="I26" i="10"/>
  <c r="H190" i="10" s="1"/>
  <c r="J26" i="10"/>
  <c r="I190" i="10" s="1"/>
  <c r="K26" i="10"/>
  <c r="J190" i="10" s="1"/>
  <c r="L26" i="10"/>
  <c r="K190" i="10" s="1"/>
  <c r="M26" i="10"/>
  <c r="N26" i="10"/>
  <c r="M190" i="10" s="1"/>
  <c r="C27" i="10"/>
  <c r="B191" i="10" s="1"/>
  <c r="D27" i="10"/>
  <c r="C191" i="10" s="1"/>
  <c r="E27" i="10"/>
  <c r="D191" i="10" s="1"/>
  <c r="F27" i="10"/>
  <c r="E191" i="10" s="1"/>
  <c r="G27" i="10"/>
  <c r="F191" i="10" s="1"/>
  <c r="H27" i="10"/>
  <c r="G191" i="10" s="1"/>
  <c r="I27" i="10"/>
  <c r="J27" i="10"/>
  <c r="I191" i="10" s="1"/>
  <c r="K27" i="10"/>
  <c r="J191" i="10" s="1"/>
  <c r="L27" i="10"/>
  <c r="K191" i="10" s="1"/>
  <c r="M27" i="10"/>
  <c r="L191" i="10" s="1"/>
  <c r="N27" i="10"/>
  <c r="M191" i="10" s="1"/>
  <c r="C28" i="10"/>
  <c r="B192" i="10" s="1"/>
  <c r="D28" i="10"/>
  <c r="C192" i="10" s="1"/>
  <c r="E28" i="10"/>
  <c r="F28" i="10"/>
  <c r="E192" i="10" s="1"/>
  <c r="G28" i="10"/>
  <c r="F192" i="10" s="1"/>
  <c r="H28" i="10"/>
  <c r="G192" i="10" s="1"/>
  <c r="I28" i="10"/>
  <c r="H192" i="10" s="1"/>
  <c r="J28" i="10"/>
  <c r="I192" i="10" s="1"/>
  <c r="K28" i="10"/>
  <c r="J192" i="10" s="1"/>
  <c r="L28" i="10"/>
  <c r="K192" i="10" s="1"/>
  <c r="M28" i="10"/>
  <c r="N28" i="10"/>
  <c r="M192" i="10" s="1"/>
  <c r="C30" i="10"/>
  <c r="B194" i="10" s="1"/>
  <c r="D30" i="10"/>
  <c r="C194" i="10" s="1"/>
  <c r="E30" i="10"/>
  <c r="D194" i="10" s="1"/>
  <c r="F30" i="10"/>
  <c r="E194" i="10" s="1"/>
  <c r="G30" i="10"/>
  <c r="F194" i="10" s="1"/>
  <c r="H30" i="10"/>
  <c r="G194" i="10" s="1"/>
  <c r="I30" i="10"/>
  <c r="J30" i="10"/>
  <c r="I194" i="10" s="1"/>
  <c r="K30" i="10"/>
  <c r="J194" i="10" s="1"/>
  <c r="L30" i="10"/>
  <c r="K194" i="10" s="1"/>
  <c r="M30" i="10"/>
  <c r="L194" i="10" s="1"/>
  <c r="N30" i="10"/>
  <c r="M194" i="10" s="1"/>
  <c r="C31" i="10"/>
  <c r="B195" i="10" s="1"/>
  <c r="D31" i="10"/>
  <c r="E31" i="10"/>
  <c r="F31" i="10"/>
  <c r="E195" i="10" s="1"/>
  <c r="G31" i="10"/>
  <c r="F195" i="10" s="1"/>
  <c r="H31" i="10"/>
  <c r="G195" i="10" s="1"/>
  <c r="I31" i="10"/>
  <c r="H195" i="10" s="1"/>
  <c r="J31" i="10"/>
  <c r="I195" i="10" s="1"/>
  <c r="K31" i="10"/>
  <c r="J195" i="10" s="1"/>
  <c r="L31" i="10"/>
  <c r="K195" i="10" s="1"/>
  <c r="M31" i="10"/>
  <c r="N31" i="10"/>
  <c r="M195" i="10" s="1"/>
  <c r="C32" i="10"/>
  <c r="B196" i="10" s="1"/>
  <c r="D32" i="10"/>
  <c r="C196" i="10" s="1"/>
  <c r="E32" i="10"/>
  <c r="D196" i="10" s="1"/>
  <c r="F32" i="10"/>
  <c r="E196" i="10" s="1"/>
  <c r="G32" i="10"/>
  <c r="F196" i="10" s="1"/>
  <c r="H32" i="10"/>
  <c r="G196" i="10" s="1"/>
  <c r="I32" i="10"/>
  <c r="J32" i="10"/>
  <c r="I196" i="10" s="1"/>
  <c r="K32" i="10"/>
  <c r="J196" i="10" s="1"/>
  <c r="L32" i="10"/>
  <c r="K196" i="10" s="1"/>
  <c r="M32" i="10"/>
  <c r="L196" i="10" s="1"/>
  <c r="N32" i="10"/>
  <c r="M196" i="10" s="1"/>
  <c r="C33" i="10"/>
  <c r="B197" i="10" s="1"/>
  <c r="D33" i="10"/>
  <c r="E33" i="10"/>
  <c r="D197" i="10" s="1"/>
  <c r="F33" i="10"/>
  <c r="E197" i="10" s="1"/>
  <c r="G33" i="10"/>
  <c r="F197" i="10" s="1"/>
  <c r="H33" i="10"/>
  <c r="G197" i="10" s="1"/>
  <c r="I33" i="10"/>
  <c r="H197" i="10" s="1"/>
  <c r="J33" i="10"/>
  <c r="I197" i="10" s="1"/>
  <c r="K33" i="10"/>
  <c r="J197" i="10" s="1"/>
  <c r="L33" i="10"/>
  <c r="K197" i="10" s="1"/>
  <c r="M33" i="10"/>
  <c r="L197" i="10" s="1"/>
  <c r="N33" i="10"/>
  <c r="M197" i="10" s="1"/>
  <c r="C34" i="10"/>
  <c r="B198" i="10" s="1"/>
  <c r="D34" i="10"/>
  <c r="C198" i="10" s="1"/>
  <c r="E34" i="10"/>
  <c r="D198" i="10" s="1"/>
  <c r="F34" i="10"/>
  <c r="E198" i="10" s="1"/>
  <c r="G34" i="10"/>
  <c r="F198" i="10" s="1"/>
  <c r="H34" i="10"/>
  <c r="I34" i="10"/>
  <c r="H198" i="10" s="1"/>
  <c r="J34" i="10"/>
  <c r="I198" i="10" s="1"/>
  <c r="K34" i="10"/>
  <c r="J198" i="10" s="1"/>
  <c r="L34" i="10"/>
  <c r="K198" i="10" s="1"/>
  <c r="M34" i="10"/>
  <c r="L198" i="10" s="1"/>
  <c r="N34" i="10"/>
  <c r="M198" i="10" s="1"/>
  <c r="C36" i="10"/>
  <c r="B200" i="10" s="1"/>
  <c r="D36" i="10"/>
  <c r="C200" i="10" s="1"/>
  <c r="E36" i="10"/>
  <c r="D200" i="10" s="1"/>
  <c r="F36" i="10"/>
  <c r="E200" i="10" s="1"/>
  <c r="G36" i="10"/>
  <c r="F200" i="10" s="1"/>
  <c r="H36" i="10"/>
  <c r="G200" i="10" s="1"/>
  <c r="I36" i="10"/>
  <c r="H200" i="10" s="1"/>
  <c r="J36" i="10"/>
  <c r="I200" i="10" s="1"/>
  <c r="K36" i="10"/>
  <c r="J200" i="10" s="1"/>
  <c r="L36" i="10"/>
  <c r="M36" i="10"/>
  <c r="L200" i="10" s="1"/>
  <c r="N36" i="10"/>
  <c r="M200" i="10" s="1"/>
  <c r="C37" i="10"/>
  <c r="B201" i="10" s="1"/>
  <c r="D37" i="10"/>
  <c r="C201" i="10" s="1"/>
  <c r="E37" i="10"/>
  <c r="D201" i="10" s="1"/>
  <c r="F37" i="10"/>
  <c r="E201" i="10" s="1"/>
  <c r="G37" i="10"/>
  <c r="F201" i="10" s="1"/>
  <c r="H37" i="10"/>
  <c r="G201" i="10" s="1"/>
  <c r="I37" i="10"/>
  <c r="H201" i="10" s="1"/>
  <c r="J37" i="10"/>
  <c r="I201" i="10" s="1"/>
  <c r="K37" i="10"/>
  <c r="J201" i="10" s="1"/>
  <c r="L37" i="10"/>
  <c r="K201" i="10" s="1"/>
  <c r="M37" i="10"/>
  <c r="L201" i="10" s="1"/>
  <c r="N37" i="10"/>
  <c r="M201" i="10" s="1"/>
  <c r="C38" i="10"/>
  <c r="B202" i="10" s="1"/>
  <c r="D38" i="10"/>
  <c r="E38" i="10"/>
  <c r="D202" i="10" s="1"/>
  <c r="F38" i="10"/>
  <c r="E202" i="10" s="1"/>
  <c r="G38" i="10"/>
  <c r="F202" i="10" s="1"/>
  <c r="H38" i="10"/>
  <c r="G202" i="10" s="1"/>
  <c r="I38" i="10"/>
  <c r="H202" i="10" s="1"/>
  <c r="J38" i="10"/>
  <c r="I202" i="10" s="1"/>
  <c r="K38" i="10"/>
  <c r="J202" i="10" s="1"/>
  <c r="L38" i="10"/>
  <c r="K202" i="10" s="1"/>
  <c r="M38" i="10"/>
  <c r="L202" i="10" s="1"/>
  <c r="N38" i="10"/>
  <c r="M202" i="10" s="1"/>
  <c r="C39" i="10"/>
  <c r="B203" i="10" s="1"/>
  <c r="D39" i="10"/>
  <c r="C203" i="10" s="1"/>
  <c r="E39" i="10"/>
  <c r="D203" i="10" s="1"/>
  <c r="F39" i="10"/>
  <c r="E203" i="10" s="1"/>
  <c r="G39" i="10"/>
  <c r="F203" i="10" s="1"/>
  <c r="H39" i="10"/>
  <c r="I39" i="10"/>
  <c r="H203" i="10" s="1"/>
  <c r="J39" i="10"/>
  <c r="I203" i="10" s="1"/>
  <c r="K39" i="10"/>
  <c r="J203" i="10" s="1"/>
  <c r="L39" i="10"/>
  <c r="K203" i="10" s="1"/>
  <c r="M39" i="10"/>
  <c r="L203" i="10" s="1"/>
  <c r="N39" i="10"/>
  <c r="M203" i="10" s="1"/>
  <c r="C40" i="10"/>
  <c r="B204" i="10" s="1"/>
  <c r="D40" i="10"/>
  <c r="C204" i="10" s="1"/>
  <c r="E40" i="10"/>
  <c r="D204" i="10" s="1"/>
  <c r="F40" i="10"/>
  <c r="E204" i="10" s="1"/>
  <c r="G40" i="10"/>
  <c r="F204" i="10" s="1"/>
  <c r="H40" i="10"/>
  <c r="G204" i="10" s="1"/>
  <c r="I40" i="10"/>
  <c r="H204" i="10" s="1"/>
  <c r="J40" i="10"/>
  <c r="I204" i="10" s="1"/>
  <c r="K40" i="10"/>
  <c r="J204" i="10" s="1"/>
  <c r="L40" i="10"/>
  <c r="M40" i="10"/>
  <c r="L204" i="10" s="1"/>
  <c r="N40" i="10"/>
  <c r="M204" i="10" s="1"/>
  <c r="C42" i="10"/>
  <c r="B206" i="10" s="1"/>
  <c r="D42" i="10"/>
  <c r="C206" i="10" s="1"/>
  <c r="E42" i="10"/>
  <c r="D206" i="10" s="1"/>
  <c r="F42" i="10"/>
  <c r="E206" i="10" s="1"/>
  <c r="G42" i="10"/>
  <c r="F206" i="10" s="1"/>
  <c r="H42" i="10"/>
  <c r="G206" i="10" s="1"/>
  <c r="I42" i="10"/>
  <c r="H206" i="10" s="1"/>
  <c r="J42" i="10"/>
  <c r="I206" i="10" s="1"/>
  <c r="K42" i="10"/>
  <c r="J206" i="10" s="1"/>
  <c r="L42" i="10"/>
  <c r="K206" i="10" s="1"/>
  <c r="M42" i="10"/>
  <c r="L206" i="10" s="1"/>
  <c r="N42" i="10"/>
  <c r="M206" i="10" s="1"/>
  <c r="C43" i="10"/>
  <c r="B207" i="10" s="1"/>
  <c r="D43" i="10"/>
  <c r="E43" i="10"/>
  <c r="D207" i="10" s="1"/>
  <c r="F43" i="10"/>
  <c r="E207" i="10" s="1"/>
  <c r="G43" i="10"/>
  <c r="F207" i="10" s="1"/>
  <c r="H43" i="10"/>
  <c r="G207" i="10" s="1"/>
  <c r="I43" i="10"/>
  <c r="H207" i="10" s="1"/>
  <c r="J43" i="10"/>
  <c r="I207" i="10" s="1"/>
  <c r="K43" i="10"/>
  <c r="J207" i="10" s="1"/>
  <c r="L43" i="10"/>
  <c r="K207" i="10" s="1"/>
  <c r="M43" i="10"/>
  <c r="L207" i="10" s="1"/>
  <c r="N43" i="10"/>
  <c r="M207" i="10" s="1"/>
  <c r="C44" i="10"/>
  <c r="B208" i="10" s="1"/>
  <c r="D44" i="10"/>
  <c r="C208" i="10" s="1"/>
  <c r="E44" i="10"/>
  <c r="D208" i="10" s="1"/>
  <c r="F44" i="10"/>
  <c r="E208" i="10" s="1"/>
  <c r="G44" i="10"/>
  <c r="F208" i="10" s="1"/>
  <c r="H44" i="10"/>
  <c r="I44" i="10"/>
  <c r="H208" i="10" s="1"/>
  <c r="J44" i="10"/>
  <c r="I208" i="10" s="1"/>
  <c r="K44" i="10"/>
  <c r="J208" i="10" s="1"/>
  <c r="L44" i="10"/>
  <c r="K208" i="10" s="1"/>
  <c r="M44" i="10"/>
  <c r="L208" i="10" s="1"/>
  <c r="N44" i="10"/>
  <c r="M208" i="10" s="1"/>
  <c r="C45" i="10"/>
  <c r="B209" i="10" s="1"/>
  <c r="D45" i="10"/>
  <c r="C209" i="10" s="1"/>
  <c r="E45" i="10"/>
  <c r="D209" i="10" s="1"/>
  <c r="F45" i="10"/>
  <c r="E209" i="10" s="1"/>
  <c r="G45" i="10"/>
  <c r="F209" i="10" s="1"/>
  <c r="H45" i="10"/>
  <c r="G209" i="10" s="1"/>
  <c r="I45" i="10"/>
  <c r="J45" i="10"/>
  <c r="I209" i="10" s="1"/>
  <c r="K45" i="10"/>
  <c r="L45" i="10"/>
  <c r="K209" i="10" s="1"/>
  <c r="M45" i="10"/>
  <c r="N45" i="10"/>
  <c r="M209" i="10" s="1"/>
  <c r="C46" i="10"/>
  <c r="D46" i="10"/>
  <c r="C210" i="10" s="1"/>
  <c r="E46" i="10"/>
  <c r="F46" i="10"/>
  <c r="E210" i="10" s="1"/>
  <c r="G46" i="10"/>
  <c r="H46" i="10"/>
  <c r="G210" i="10" s="1"/>
  <c r="I46" i="10"/>
  <c r="J46" i="10"/>
  <c r="I210" i="10" s="1"/>
  <c r="K46" i="10"/>
  <c r="L46" i="10"/>
  <c r="K210" i="10" s="1"/>
  <c r="M46" i="10"/>
  <c r="N46" i="10"/>
  <c r="M210" i="10" s="1"/>
  <c r="C48" i="10"/>
  <c r="D48" i="10"/>
  <c r="C212" i="10" s="1"/>
  <c r="E48" i="10"/>
  <c r="F48" i="10"/>
  <c r="E212" i="10" s="1"/>
  <c r="G48" i="10"/>
  <c r="H48" i="10"/>
  <c r="G212" i="10" s="1"/>
  <c r="I48" i="10"/>
  <c r="J48" i="10"/>
  <c r="I212" i="10" s="1"/>
  <c r="K48" i="10"/>
  <c r="L48" i="10"/>
  <c r="K212" i="10" s="1"/>
  <c r="M48" i="10"/>
  <c r="N48" i="10"/>
  <c r="M212" i="10" s="1"/>
  <c r="C49" i="10"/>
  <c r="D49" i="10"/>
  <c r="C213" i="10" s="1"/>
  <c r="E49" i="10"/>
  <c r="F49" i="10"/>
  <c r="E213" i="10" s="1"/>
  <c r="G49" i="10"/>
  <c r="H49" i="10"/>
  <c r="G213" i="10" s="1"/>
  <c r="I49" i="10"/>
  <c r="J49" i="10"/>
  <c r="I213" i="10" s="1"/>
  <c r="K49" i="10"/>
  <c r="L49" i="10"/>
  <c r="K213" i="10" s="1"/>
  <c r="M49" i="10"/>
  <c r="N49" i="10"/>
  <c r="M213" i="10" s="1"/>
  <c r="C50" i="10"/>
  <c r="D50" i="10"/>
  <c r="C214" i="10" s="1"/>
  <c r="E50" i="10"/>
  <c r="F50" i="10"/>
  <c r="E214" i="10" s="1"/>
  <c r="G50" i="10"/>
  <c r="H50" i="10"/>
  <c r="G214" i="10" s="1"/>
  <c r="I50" i="10"/>
  <c r="J50" i="10"/>
  <c r="I214" i="10" s="1"/>
  <c r="K50" i="10"/>
  <c r="L50" i="10"/>
  <c r="K214" i="10" s="1"/>
  <c r="M50" i="10"/>
  <c r="N50" i="10"/>
  <c r="M214" i="10" s="1"/>
  <c r="C51" i="10"/>
  <c r="D51" i="10"/>
  <c r="C215" i="10" s="1"/>
  <c r="E51" i="10"/>
  <c r="F51" i="10"/>
  <c r="E215" i="10" s="1"/>
  <c r="G51" i="10"/>
  <c r="H51" i="10"/>
  <c r="G215" i="10" s="1"/>
  <c r="I51" i="10"/>
  <c r="J51" i="10"/>
  <c r="I215" i="10" s="1"/>
  <c r="K51" i="10"/>
  <c r="L51" i="10"/>
  <c r="K215" i="10" s="1"/>
  <c r="M51" i="10"/>
  <c r="N51" i="10"/>
  <c r="M215" i="10" s="1"/>
  <c r="C52" i="10"/>
  <c r="D52" i="10"/>
  <c r="C216" i="10" s="1"/>
  <c r="E52" i="10"/>
  <c r="F52" i="10"/>
  <c r="E216" i="10" s="1"/>
  <c r="G52" i="10"/>
  <c r="H52" i="10"/>
  <c r="G216" i="10" s="1"/>
  <c r="I52" i="10"/>
  <c r="J52" i="10"/>
  <c r="I216" i="10" s="1"/>
  <c r="K52" i="10"/>
  <c r="L52" i="10"/>
  <c r="K216" i="10" s="1"/>
  <c r="M52" i="10"/>
  <c r="N52" i="10"/>
  <c r="M216" i="10" s="1"/>
  <c r="C54" i="10"/>
  <c r="D54" i="10"/>
  <c r="C218" i="10" s="1"/>
  <c r="E54" i="10"/>
  <c r="F54" i="10"/>
  <c r="E218" i="10" s="1"/>
  <c r="G54" i="10"/>
  <c r="H54" i="10"/>
  <c r="G218" i="10" s="1"/>
  <c r="I54" i="10"/>
  <c r="J54" i="10"/>
  <c r="I218" i="10" s="1"/>
  <c r="K54" i="10"/>
  <c r="L54" i="10"/>
  <c r="K218" i="10" s="1"/>
  <c r="M54" i="10"/>
  <c r="N54" i="10"/>
  <c r="M218" i="10" s="1"/>
  <c r="C55" i="10"/>
  <c r="D55" i="10"/>
  <c r="C219" i="10" s="1"/>
  <c r="E55" i="10"/>
  <c r="F55" i="10"/>
  <c r="E219" i="10" s="1"/>
  <c r="G55" i="10"/>
  <c r="H55" i="10"/>
  <c r="G219" i="10" s="1"/>
  <c r="I55" i="10"/>
  <c r="J55" i="10"/>
  <c r="I219" i="10" s="1"/>
  <c r="K55" i="10"/>
  <c r="L55" i="10"/>
  <c r="K219" i="10" s="1"/>
  <c r="M55" i="10"/>
  <c r="N55" i="10"/>
  <c r="M219" i="10" s="1"/>
  <c r="C56" i="10"/>
  <c r="D56" i="10"/>
  <c r="C220" i="10" s="1"/>
  <c r="E56" i="10"/>
  <c r="F56" i="10"/>
  <c r="E220" i="10" s="1"/>
  <c r="G56" i="10"/>
  <c r="H56" i="10"/>
  <c r="G220" i="10" s="1"/>
  <c r="I56" i="10"/>
  <c r="J56" i="10"/>
  <c r="I220" i="10" s="1"/>
  <c r="K56" i="10"/>
  <c r="L56" i="10"/>
  <c r="K220" i="10" s="1"/>
  <c r="M56" i="10"/>
  <c r="N56" i="10"/>
  <c r="M220" i="10" s="1"/>
  <c r="C57" i="10"/>
  <c r="D57" i="10"/>
  <c r="C221" i="10" s="1"/>
  <c r="E57" i="10"/>
  <c r="F57" i="10"/>
  <c r="E221" i="10" s="1"/>
  <c r="G57" i="10"/>
  <c r="H57" i="10"/>
  <c r="G221" i="10" s="1"/>
  <c r="I57" i="10"/>
  <c r="J57" i="10"/>
  <c r="I221" i="10" s="1"/>
  <c r="K57" i="10"/>
  <c r="L57" i="10"/>
  <c r="K221" i="10" s="1"/>
  <c r="M57" i="10"/>
  <c r="N57" i="10"/>
  <c r="M221" i="10" s="1"/>
  <c r="C58" i="10"/>
  <c r="D58" i="10"/>
  <c r="C222" i="10" s="1"/>
  <c r="E58" i="10"/>
  <c r="F58" i="10"/>
  <c r="E222" i="10" s="1"/>
  <c r="G58" i="10"/>
  <c r="H58" i="10"/>
  <c r="I58" i="10"/>
  <c r="J58" i="10"/>
  <c r="K58" i="10"/>
  <c r="L58" i="10"/>
  <c r="M58" i="10"/>
  <c r="N58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C61" i="10"/>
  <c r="D61" i="10"/>
  <c r="E61" i="10"/>
  <c r="F61" i="10"/>
  <c r="G61" i="10"/>
  <c r="H61" i="10"/>
  <c r="I61" i="10"/>
  <c r="J61" i="10"/>
  <c r="K61" i="10"/>
  <c r="L61" i="10"/>
  <c r="M61" i="10"/>
  <c r="N61" i="10"/>
  <c r="C62" i="10"/>
  <c r="D62" i="10"/>
  <c r="E62" i="10"/>
  <c r="F62" i="10"/>
  <c r="G62" i="10"/>
  <c r="H62" i="10"/>
  <c r="I62" i="10"/>
  <c r="J62" i="10"/>
  <c r="K62" i="10"/>
  <c r="L62" i="10"/>
  <c r="M62" i="10"/>
  <c r="N62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D10" i="10"/>
  <c r="C174" i="10" s="1"/>
  <c r="E10" i="10"/>
  <c r="D174" i="10" s="1"/>
  <c r="F10" i="10"/>
  <c r="E174" i="10" s="1"/>
  <c r="G10" i="10"/>
  <c r="F174" i="10" s="1"/>
  <c r="H10" i="10"/>
  <c r="G174" i="10" s="1"/>
  <c r="I10" i="10"/>
  <c r="H174" i="10" s="1"/>
  <c r="J10" i="10"/>
  <c r="I174" i="10" s="1"/>
  <c r="K10" i="10"/>
  <c r="J174" i="10" s="1"/>
  <c r="L10" i="10"/>
  <c r="K174" i="10" s="1"/>
  <c r="M10" i="10"/>
  <c r="L174" i="10" s="1"/>
  <c r="N10" i="10"/>
  <c r="M174" i="10" s="1"/>
  <c r="C10" i="10"/>
  <c r="B174" i="10" s="1"/>
  <c r="D9" i="10"/>
  <c r="C173" i="10" s="1"/>
  <c r="E9" i="10"/>
  <c r="D173" i="10" s="1"/>
  <c r="F9" i="10"/>
  <c r="E173" i="10" s="1"/>
  <c r="G9" i="10"/>
  <c r="F173" i="10" s="1"/>
  <c r="H9" i="10"/>
  <c r="G173" i="10" s="1"/>
  <c r="I9" i="10"/>
  <c r="H173" i="10" s="1"/>
  <c r="J9" i="10"/>
  <c r="I173" i="10" s="1"/>
  <c r="K9" i="10"/>
  <c r="J173" i="10" s="1"/>
  <c r="L9" i="10"/>
  <c r="K173" i="10" s="1"/>
  <c r="M9" i="10"/>
  <c r="L173" i="10" s="1"/>
  <c r="N9" i="10"/>
  <c r="M173" i="10" s="1"/>
  <c r="C9" i="10"/>
  <c r="B173" i="10" s="1"/>
  <c r="D8" i="10"/>
  <c r="C172" i="10" s="1"/>
  <c r="E8" i="10"/>
  <c r="D172" i="10" s="1"/>
  <c r="F8" i="10"/>
  <c r="E172" i="10" s="1"/>
  <c r="G8" i="10"/>
  <c r="F172" i="10" s="1"/>
  <c r="H8" i="10"/>
  <c r="G172" i="10" s="1"/>
  <c r="I8" i="10"/>
  <c r="H172" i="10" s="1"/>
  <c r="J8" i="10"/>
  <c r="I172" i="10" s="1"/>
  <c r="K8" i="10"/>
  <c r="J172" i="10" s="1"/>
  <c r="L8" i="10"/>
  <c r="K172" i="10" s="1"/>
  <c r="M8" i="10"/>
  <c r="L172" i="10" s="1"/>
  <c r="N8" i="10"/>
  <c r="M172" i="10" s="1"/>
  <c r="C8" i="10"/>
  <c r="D7" i="10"/>
  <c r="E7" i="10"/>
  <c r="F7" i="10"/>
  <c r="G7" i="10"/>
  <c r="H7" i="10"/>
  <c r="G171" i="10" s="1"/>
  <c r="I7" i="10"/>
  <c r="J7" i="10"/>
  <c r="K7" i="10"/>
  <c r="L7" i="10"/>
  <c r="K171" i="10" s="1"/>
  <c r="M7" i="10"/>
  <c r="N7" i="10"/>
  <c r="C7" i="10"/>
  <c r="C171" i="10"/>
  <c r="C180" i="10"/>
  <c r="H189" i="10"/>
  <c r="D190" i="10"/>
  <c r="L190" i="10"/>
  <c r="H191" i="10"/>
  <c r="D192" i="10"/>
  <c r="L192" i="10"/>
  <c r="H194" i="10"/>
  <c r="D195" i="10"/>
  <c r="L195" i="10"/>
  <c r="H196" i="10"/>
  <c r="C197" i="10"/>
  <c r="G198" i="10"/>
  <c r="K200" i="10"/>
  <c r="C202" i="10"/>
  <c r="G203" i="10"/>
  <c r="K204" i="10"/>
  <c r="C207" i="10"/>
  <c r="G208" i="10"/>
  <c r="H209" i="10"/>
  <c r="J209" i="10"/>
  <c r="L209" i="10"/>
  <c r="B210" i="10"/>
  <c r="D210" i="10"/>
  <c r="F210" i="10"/>
  <c r="H210" i="10"/>
  <c r="J210" i="10"/>
  <c r="L210" i="10"/>
  <c r="B212" i="10"/>
  <c r="D212" i="10"/>
  <c r="F212" i="10"/>
  <c r="H212" i="10"/>
  <c r="J212" i="10"/>
  <c r="L212" i="10"/>
  <c r="B213" i="10"/>
  <c r="D213" i="10"/>
  <c r="F213" i="10"/>
  <c r="H213" i="10"/>
  <c r="J213" i="10"/>
  <c r="L213" i="10"/>
  <c r="B214" i="10"/>
  <c r="D214" i="10"/>
  <c r="F214" i="10"/>
  <c r="H214" i="10"/>
  <c r="J214" i="10"/>
  <c r="L214" i="10"/>
  <c r="B215" i="10"/>
  <c r="D215" i="10"/>
  <c r="F215" i="10"/>
  <c r="H215" i="10"/>
  <c r="J215" i="10"/>
  <c r="L215" i="10"/>
  <c r="B216" i="10"/>
  <c r="D216" i="10"/>
  <c r="F216" i="10"/>
  <c r="H216" i="10"/>
  <c r="J216" i="10"/>
  <c r="L216" i="10"/>
  <c r="B218" i="10"/>
  <c r="D218" i="10"/>
  <c r="F218" i="10"/>
  <c r="H218" i="10"/>
  <c r="J218" i="10"/>
  <c r="L218" i="10"/>
  <c r="B219" i="10"/>
  <c r="D219" i="10"/>
  <c r="F219" i="10"/>
  <c r="H219" i="10"/>
  <c r="J219" i="10"/>
  <c r="L219" i="10"/>
  <c r="B220" i="10"/>
  <c r="D220" i="10"/>
  <c r="F220" i="10"/>
  <c r="H220" i="10"/>
  <c r="J220" i="10"/>
  <c r="L220" i="10"/>
  <c r="B221" i="10"/>
  <c r="D221" i="10"/>
  <c r="F221" i="10"/>
  <c r="H221" i="10"/>
  <c r="J221" i="10"/>
  <c r="L221" i="10"/>
  <c r="B222" i="10"/>
  <c r="D222" i="10"/>
  <c r="F222" i="10"/>
  <c r="G222" i="10"/>
  <c r="H222" i="10"/>
  <c r="I222" i="10"/>
  <c r="J222" i="10"/>
  <c r="K222" i="10"/>
  <c r="L222" i="10"/>
  <c r="M222" i="10"/>
  <c r="B224" i="10"/>
  <c r="C224" i="10"/>
  <c r="D224" i="10"/>
  <c r="E224" i="10"/>
  <c r="F224" i="10"/>
  <c r="G224" i="10"/>
  <c r="H224" i="10"/>
  <c r="I224" i="10"/>
  <c r="J224" i="10"/>
  <c r="K224" i="10"/>
  <c r="L224" i="10"/>
  <c r="M224" i="10"/>
  <c r="B225" i="10"/>
  <c r="C225" i="10"/>
  <c r="D225" i="10"/>
  <c r="E225" i="10"/>
  <c r="F225" i="10"/>
  <c r="G225" i="10"/>
  <c r="H225" i="10"/>
  <c r="I225" i="10"/>
  <c r="J225" i="10"/>
  <c r="K225" i="10"/>
  <c r="L225" i="10"/>
  <c r="M225" i="10"/>
  <c r="B226" i="10"/>
  <c r="C226" i="10"/>
  <c r="D226" i="10"/>
  <c r="E226" i="10"/>
  <c r="F226" i="10"/>
  <c r="G226" i="10"/>
  <c r="H226" i="10"/>
  <c r="I226" i="10"/>
  <c r="J226" i="10"/>
  <c r="K226" i="10"/>
  <c r="L226" i="10"/>
  <c r="M226" i="10"/>
  <c r="B227" i="10"/>
  <c r="C227" i="10"/>
  <c r="D227" i="10"/>
  <c r="E227" i="10"/>
  <c r="F227" i="10"/>
  <c r="G227" i="10"/>
  <c r="H227" i="10"/>
  <c r="I227" i="10"/>
  <c r="J227" i="10"/>
  <c r="K227" i="10"/>
  <c r="L227" i="10"/>
  <c r="M227" i="10"/>
  <c r="B228" i="10"/>
  <c r="C228" i="10"/>
  <c r="D228" i="10"/>
  <c r="E228" i="10"/>
  <c r="F228" i="10"/>
  <c r="G228" i="10"/>
  <c r="H228" i="10"/>
  <c r="I228" i="10"/>
  <c r="J228" i="10"/>
  <c r="K228" i="10"/>
  <c r="L228" i="10"/>
  <c r="M228" i="10"/>
  <c r="B230" i="10"/>
  <c r="C230" i="10"/>
  <c r="D230" i="10"/>
  <c r="E230" i="10"/>
  <c r="F230" i="10"/>
  <c r="G230" i="10"/>
  <c r="H230" i="10"/>
  <c r="I230" i="10"/>
  <c r="J230" i="10"/>
  <c r="K230" i="10"/>
  <c r="L230" i="10"/>
  <c r="M230" i="10"/>
  <c r="B173" i="3"/>
  <c r="C173" i="3"/>
  <c r="D173" i="3"/>
  <c r="E173" i="3"/>
  <c r="F173" i="3"/>
  <c r="G173" i="3"/>
  <c r="H173" i="3"/>
  <c r="I173" i="3"/>
  <c r="J173" i="3"/>
  <c r="K173" i="3"/>
  <c r="L173" i="3"/>
  <c r="M173" i="3"/>
  <c r="O7" i="3"/>
  <c r="B174" i="3"/>
  <c r="C174" i="3"/>
  <c r="D174" i="3"/>
  <c r="E174" i="3"/>
  <c r="F174" i="3"/>
  <c r="G174" i="3"/>
  <c r="H174" i="3"/>
  <c r="I174" i="3"/>
  <c r="J174" i="3"/>
  <c r="K174" i="3"/>
  <c r="L174" i="3"/>
  <c r="M174" i="3"/>
  <c r="O8" i="3"/>
  <c r="B175" i="3"/>
  <c r="C175" i="3"/>
  <c r="D175" i="3"/>
  <c r="E175" i="3"/>
  <c r="F175" i="3"/>
  <c r="G175" i="3"/>
  <c r="H175" i="3"/>
  <c r="I175" i="3"/>
  <c r="J175" i="3"/>
  <c r="K175" i="3"/>
  <c r="L175" i="3"/>
  <c r="M175" i="3"/>
  <c r="O9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O10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O12" i="3"/>
  <c r="B179" i="3"/>
  <c r="C179" i="3"/>
  <c r="D179" i="3"/>
  <c r="E179" i="3"/>
  <c r="F179" i="3"/>
  <c r="G179" i="3"/>
  <c r="H179" i="3"/>
  <c r="I179" i="3"/>
  <c r="J179" i="3"/>
  <c r="K179" i="3"/>
  <c r="L179" i="3"/>
  <c r="M179" i="3"/>
  <c r="O13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O14" i="3"/>
  <c r="B181" i="3"/>
  <c r="C181" i="3"/>
  <c r="D181" i="3"/>
  <c r="E181" i="3"/>
  <c r="F181" i="3"/>
  <c r="G181" i="3"/>
  <c r="H181" i="3"/>
  <c r="I181" i="3"/>
  <c r="J181" i="3"/>
  <c r="K181" i="3"/>
  <c r="L181" i="3"/>
  <c r="M181" i="3"/>
  <c r="O15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O16" i="3"/>
  <c r="B184" i="3"/>
  <c r="C184" i="3"/>
  <c r="N184" i="3" s="1"/>
  <c r="D184" i="3"/>
  <c r="E184" i="3"/>
  <c r="F184" i="3"/>
  <c r="G184" i="3"/>
  <c r="H184" i="3"/>
  <c r="I184" i="3"/>
  <c r="J184" i="3"/>
  <c r="K184" i="3"/>
  <c r="L184" i="3"/>
  <c r="M184" i="3"/>
  <c r="O18" i="3"/>
  <c r="B185" i="3"/>
  <c r="C185" i="3"/>
  <c r="N185" i="3" s="1"/>
  <c r="D185" i="3"/>
  <c r="E185" i="3"/>
  <c r="F185" i="3"/>
  <c r="G185" i="3"/>
  <c r="H185" i="3"/>
  <c r="I185" i="3"/>
  <c r="J185" i="3"/>
  <c r="K185" i="3"/>
  <c r="L185" i="3"/>
  <c r="M185" i="3"/>
  <c r="O19" i="3"/>
  <c r="B186" i="3"/>
  <c r="C186" i="3"/>
  <c r="N186" i="3" s="1"/>
  <c r="O186" i="3" s="1"/>
  <c r="D186" i="3"/>
  <c r="E186" i="3"/>
  <c r="F186" i="3"/>
  <c r="G186" i="3"/>
  <c r="H186" i="3"/>
  <c r="I186" i="3"/>
  <c r="J186" i="3"/>
  <c r="K186" i="3"/>
  <c r="L186" i="3"/>
  <c r="M186" i="3"/>
  <c r="O20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O21" i="3"/>
  <c r="B188" i="3"/>
  <c r="C188" i="3"/>
  <c r="N188" i="3" s="1"/>
  <c r="O188" i="3" s="1"/>
  <c r="D188" i="3"/>
  <c r="E188" i="3"/>
  <c r="F188" i="3"/>
  <c r="G188" i="3"/>
  <c r="H188" i="3"/>
  <c r="I188" i="3"/>
  <c r="J188" i="3"/>
  <c r="K188" i="3"/>
  <c r="L188" i="3"/>
  <c r="M188" i="3"/>
  <c r="O22" i="3"/>
  <c r="B190" i="3"/>
  <c r="C190" i="3"/>
  <c r="D190" i="3"/>
  <c r="E190" i="3"/>
  <c r="F190" i="3"/>
  <c r="G190" i="3"/>
  <c r="H190" i="3"/>
  <c r="I190" i="3"/>
  <c r="J190" i="3"/>
  <c r="K190" i="3"/>
  <c r="L190" i="3"/>
  <c r="M190" i="3"/>
  <c r="O24" i="3"/>
  <c r="B191" i="3"/>
  <c r="C191" i="3"/>
  <c r="D191" i="3"/>
  <c r="E191" i="3"/>
  <c r="F191" i="3"/>
  <c r="G191" i="3"/>
  <c r="H191" i="3"/>
  <c r="I191" i="3"/>
  <c r="J191" i="3"/>
  <c r="K191" i="3"/>
  <c r="L191" i="3"/>
  <c r="M191" i="3"/>
  <c r="O25" i="3"/>
  <c r="B192" i="3"/>
  <c r="C192" i="3"/>
  <c r="D192" i="3"/>
  <c r="E192" i="3"/>
  <c r="F192" i="3"/>
  <c r="G192" i="3"/>
  <c r="H192" i="3"/>
  <c r="I192" i="3"/>
  <c r="J192" i="3"/>
  <c r="K192" i="3"/>
  <c r="L192" i="3"/>
  <c r="M192" i="3"/>
  <c r="N192" i="3"/>
  <c r="O26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N193" i="3"/>
  <c r="O27" i="3"/>
  <c r="O193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O28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O30" i="3"/>
  <c r="B197" i="3"/>
  <c r="C197" i="3"/>
  <c r="D197" i="3"/>
  <c r="E197" i="3"/>
  <c r="F197" i="3"/>
  <c r="G197" i="3"/>
  <c r="H197" i="3"/>
  <c r="I197" i="3"/>
  <c r="J197" i="3"/>
  <c r="K197" i="3"/>
  <c r="L197" i="3"/>
  <c r="M197" i="3"/>
  <c r="O31" i="3"/>
  <c r="B198" i="3"/>
  <c r="C198" i="3"/>
  <c r="D198" i="3"/>
  <c r="E198" i="3"/>
  <c r="F198" i="3"/>
  <c r="G198" i="3"/>
  <c r="H198" i="3"/>
  <c r="I198" i="3"/>
  <c r="J198" i="3"/>
  <c r="K198" i="3"/>
  <c r="L198" i="3"/>
  <c r="M198" i="3"/>
  <c r="O32" i="3"/>
  <c r="B199" i="3"/>
  <c r="C199" i="3"/>
  <c r="N199" i="3" s="1"/>
  <c r="D199" i="3"/>
  <c r="E199" i="3"/>
  <c r="F199" i="3"/>
  <c r="G199" i="3"/>
  <c r="H199" i="3"/>
  <c r="I199" i="3"/>
  <c r="J199" i="3"/>
  <c r="K199" i="3"/>
  <c r="L199" i="3"/>
  <c r="M199" i="3"/>
  <c r="O33" i="3"/>
  <c r="B200" i="3"/>
  <c r="C200" i="3"/>
  <c r="N200" i="3" s="1"/>
  <c r="O200" i="3" s="1"/>
  <c r="D200" i="3"/>
  <c r="E200" i="3"/>
  <c r="F200" i="3"/>
  <c r="G200" i="3"/>
  <c r="H200" i="3"/>
  <c r="I200" i="3"/>
  <c r="J200" i="3"/>
  <c r="K200" i="3"/>
  <c r="L200" i="3"/>
  <c r="M200" i="3"/>
  <c r="O34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O36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O37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N204" i="3"/>
  <c r="O38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N205" i="3"/>
  <c r="O39" i="3"/>
  <c r="O205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O40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O42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O43" i="3"/>
  <c r="B210" i="3"/>
  <c r="C210" i="3"/>
  <c r="D210" i="3"/>
  <c r="E210" i="3"/>
  <c r="F210" i="3"/>
  <c r="G210" i="3"/>
  <c r="H210" i="3"/>
  <c r="I210" i="3"/>
  <c r="J210" i="3"/>
  <c r="K210" i="3"/>
  <c r="L210" i="3"/>
  <c r="M210" i="3"/>
  <c r="O44" i="3"/>
  <c r="B211" i="3"/>
  <c r="C211" i="3"/>
  <c r="N211" i="3" s="1"/>
  <c r="D211" i="3"/>
  <c r="E211" i="3"/>
  <c r="F211" i="3"/>
  <c r="G211" i="3"/>
  <c r="H211" i="3"/>
  <c r="I211" i="3"/>
  <c r="J211" i="3"/>
  <c r="K211" i="3"/>
  <c r="L211" i="3"/>
  <c r="M211" i="3"/>
  <c r="O45" i="3"/>
  <c r="B212" i="3"/>
  <c r="C212" i="3"/>
  <c r="N212" i="3" s="1"/>
  <c r="O212" i="3" s="1"/>
  <c r="D212" i="3"/>
  <c r="E212" i="3"/>
  <c r="F212" i="3"/>
  <c r="G212" i="3"/>
  <c r="H212" i="3"/>
  <c r="I212" i="3"/>
  <c r="J212" i="3"/>
  <c r="K212" i="3"/>
  <c r="L212" i="3"/>
  <c r="M212" i="3"/>
  <c r="O46" i="3"/>
  <c r="B214" i="3"/>
  <c r="C214" i="3"/>
  <c r="D214" i="3"/>
  <c r="E214" i="3"/>
  <c r="F214" i="3"/>
  <c r="G214" i="3"/>
  <c r="H214" i="3"/>
  <c r="I214" i="3"/>
  <c r="J214" i="3"/>
  <c r="K214" i="3"/>
  <c r="L214" i="3"/>
  <c r="M214" i="3"/>
  <c r="O48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O49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N216" i="3"/>
  <c r="O50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N217" i="3"/>
  <c r="O51" i="3"/>
  <c r="O217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O52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O54" i="3"/>
  <c r="B221" i="3"/>
  <c r="C221" i="3"/>
  <c r="N221" i="3" s="1"/>
  <c r="D221" i="3"/>
  <c r="E221" i="3"/>
  <c r="F221" i="3"/>
  <c r="G221" i="3"/>
  <c r="H221" i="3"/>
  <c r="I221" i="3"/>
  <c r="J221" i="3"/>
  <c r="K221" i="3"/>
  <c r="L221" i="3"/>
  <c r="M221" i="3"/>
  <c r="O55" i="3"/>
  <c r="B222" i="3"/>
  <c r="C222" i="3"/>
  <c r="N222" i="3" s="1"/>
  <c r="O222" i="3" s="1"/>
  <c r="D222" i="3"/>
  <c r="E222" i="3"/>
  <c r="F222" i="3"/>
  <c r="G222" i="3"/>
  <c r="H222" i="3"/>
  <c r="I222" i="3"/>
  <c r="J222" i="3"/>
  <c r="K222" i="3"/>
  <c r="L222" i="3"/>
  <c r="M222" i="3"/>
  <c r="O56" i="3"/>
  <c r="B223" i="3"/>
  <c r="C223" i="3"/>
  <c r="D223" i="3"/>
  <c r="E223" i="3"/>
  <c r="F223" i="3"/>
  <c r="G223" i="3"/>
  <c r="H223" i="3"/>
  <c r="I223" i="3"/>
  <c r="J223" i="3"/>
  <c r="K223" i="3"/>
  <c r="L223" i="3"/>
  <c r="M223" i="3"/>
  <c r="O57" i="3"/>
  <c r="B224" i="3"/>
  <c r="C224" i="3"/>
  <c r="D224" i="3"/>
  <c r="E224" i="3"/>
  <c r="F224" i="3"/>
  <c r="G224" i="3"/>
  <c r="H224" i="3"/>
  <c r="I224" i="3"/>
  <c r="J224" i="3"/>
  <c r="K224" i="3"/>
  <c r="L224" i="3"/>
  <c r="M224" i="3"/>
  <c r="O58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N226" i="3"/>
  <c r="O60" i="3"/>
  <c r="B227" i="3"/>
  <c r="C227" i="3"/>
  <c r="D227" i="3"/>
  <c r="E227" i="3"/>
  <c r="F227" i="3"/>
  <c r="G227" i="3"/>
  <c r="H227" i="3"/>
  <c r="I227" i="3"/>
  <c r="J227" i="3"/>
  <c r="K227" i="3"/>
  <c r="L227" i="3"/>
  <c r="M227" i="3"/>
  <c r="N227" i="3"/>
  <c r="O61" i="3"/>
  <c r="B228" i="3"/>
  <c r="C228" i="3"/>
  <c r="D228" i="3"/>
  <c r="E228" i="3"/>
  <c r="F228" i="3"/>
  <c r="G228" i="3"/>
  <c r="H228" i="3"/>
  <c r="I228" i="3"/>
  <c r="J228" i="3"/>
  <c r="K228" i="3"/>
  <c r="L228" i="3"/>
  <c r="M228" i="3"/>
  <c r="O62" i="3"/>
  <c r="B229" i="3"/>
  <c r="C229" i="3"/>
  <c r="N229" i="3" s="1"/>
  <c r="D229" i="3"/>
  <c r="E229" i="3"/>
  <c r="F229" i="3"/>
  <c r="G229" i="3"/>
  <c r="H229" i="3"/>
  <c r="I229" i="3"/>
  <c r="J229" i="3"/>
  <c r="K229" i="3"/>
  <c r="L229" i="3"/>
  <c r="M229" i="3"/>
  <c r="O63" i="3"/>
  <c r="B230" i="3"/>
  <c r="C230" i="3"/>
  <c r="D230" i="3"/>
  <c r="E230" i="3"/>
  <c r="F230" i="3"/>
  <c r="G230" i="3"/>
  <c r="H230" i="3"/>
  <c r="I230" i="3"/>
  <c r="J230" i="3"/>
  <c r="K230" i="3"/>
  <c r="L230" i="3"/>
  <c r="M230" i="3"/>
  <c r="O64" i="3"/>
  <c r="B232" i="3"/>
  <c r="C232" i="3"/>
  <c r="D232" i="3"/>
  <c r="E232" i="3"/>
  <c r="F232" i="3"/>
  <c r="G232" i="3"/>
  <c r="H232" i="3"/>
  <c r="I232" i="3"/>
  <c r="J232" i="3"/>
  <c r="K232" i="3"/>
  <c r="L232" i="3"/>
  <c r="M232" i="3"/>
  <c r="N232" i="3"/>
  <c r="O66" i="3"/>
  <c r="N91" i="3"/>
  <c r="N92" i="3"/>
  <c r="O92" i="3" s="1"/>
  <c r="N93" i="3"/>
  <c r="N94" i="3"/>
  <c r="O94" i="3" s="1"/>
  <c r="N96" i="3"/>
  <c r="N97" i="3"/>
  <c r="O97" i="3" s="1"/>
  <c r="N98" i="3"/>
  <c r="N99" i="3"/>
  <c r="O99" i="3" s="1"/>
  <c r="N100" i="3"/>
  <c r="N102" i="3"/>
  <c r="O102" i="3" s="1"/>
  <c r="N103" i="3"/>
  <c r="N104" i="3"/>
  <c r="N105" i="3"/>
  <c r="O105" i="3" s="1"/>
  <c r="N106" i="3"/>
  <c r="O106" i="3" s="1"/>
  <c r="N108" i="3"/>
  <c r="N109" i="3"/>
  <c r="N110" i="3"/>
  <c r="N111" i="3"/>
  <c r="O111" i="3" s="1"/>
  <c r="P193" i="3" s="1"/>
  <c r="N112" i="3"/>
  <c r="O112" i="3" s="1"/>
  <c r="N114" i="3"/>
  <c r="O114" i="3" s="1"/>
  <c r="N115" i="3"/>
  <c r="N116" i="3"/>
  <c r="N117" i="3"/>
  <c r="N118" i="3"/>
  <c r="O118" i="3" s="1"/>
  <c r="N120" i="3"/>
  <c r="O120" i="3" s="1"/>
  <c r="N121" i="3"/>
  <c r="N122" i="3"/>
  <c r="O122" i="3" s="1"/>
  <c r="N123" i="3"/>
  <c r="O123" i="3" s="1"/>
  <c r="P205" i="3" s="1"/>
  <c r="N124" i="3"/>
  <c r="N126" i="3"/>
  <c r="N127" i="3"/>
  <c r="N128" i="3"/>
  <c r="O128" i="3" s="1"/>
  <c r="N129" i="3"/>
  <c r="O129" i="3" s="1"/>
  <c r="N130" i="3"/>
  <c r="N132" i="3"/>
  <c r="O132" i="3" s="1"/>
  <c r="N133" i="3"/>
  <c r="O133" i="3" s="1"/>
  <c r="N134" i="3"/>
  <c r="N135" i="3"/>
  <c r="N136" i="3"/>
  <c r="N138" i="3"/>
  <c r="O138" i="3" s="1"/>
  <c r="N139" i="3"/>
  <c r="O139" i="3" s="1"/>
  <c r="N140" i="3"/>
  <c r="N141" i="3"/>
  <c r="O141" i="3" s="1"/>
  <c r="N142" i="3"/>
  <c r="O142" i="3" s="1"/>
  <c r="N144" i="3"/>
  <c r="O144" i="3" s="1"/>
  <c r="N145" i="3"/>
  <c r="N146" i="3"/>
  <c r="N147" i="3"/>
  <c r="N148" i="3"/>
  <c r="N150" i="3"/>
  <c r="O150" i="3" s="1"/>
  <c r="O146" i="3"/>
  <c r="O140" i="3"/>
  <c r="O136" i="3"/>
  <c r="O135" i="3"/>
  <c r="P217" i="3" s="1"/>
  <c r="O134" i="3"/>
  <c r="O130" i="3"/>
  <c r="O127" i="3"/>
  <c r="O126" i="3"/>
  <c r="O124" i="3"/>
  <c r="O121" i="3"/>
  <c r="O117" i="3"/>
  <c r="O116" i="3"/>
  <c r="O115" i="3"/>
  <c r="O110" i="3"/>
  <c r="O109" i="3"/>
  <c r="O108" i="3"/>
  <c r="O104" i="3"/>
  <c r="O103" i="3"/>
  <c r="O98" i="3"/>
  <c r="O96" i="3"/>
  <c r="O93" i="3"/>
  <c r="O91" i="3"/>
  <c r="B165" i="7"/>
  <c r="C165" i="7"/>
  <c r="D165" i="7"/>
  <c r="E165" i="7"/>
  <c r="F165" i="7"/>
  <c r="G165" i="7"/>
  <c r="H165" i="7"/>
  <c r="I165" i="7"/>
  <c r="J165" i="7"/>
  <c r="K165" i="7"/>
  <c r="L165" i="7"/>
  <c r="M165" i="7"/>
  <c r="O7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N167" i="7"/>
  <c r="O9" i="7"/>
  <c r="O167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O10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N169" i="7"/>
  <c r="O11" i="7"/>
  <c r="O169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12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13" i="7"/>
  <c r="O171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O15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N174" i="7"/>
  <c r="O16" i="7"/>
  <c r="O174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17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18" i="7"/>
  <c r="O176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19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N179" i="7"/>
  <c r="O21" i="7"/>
  <c r="O179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O22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N181" i="7"/>
  <c r="O23" i="7"/>
  <c r="O181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24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N183" i="7"/>
  <c r="O25" i="7"/>
  <c r="O183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O27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N186" i="7"/>
  <c r="O28" i="7"/>
  <c r="O186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29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N188" i="7"/>
  <c r="O30" i="7"/>
  <c r="O188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N189" i="7" s="1"/>
  <c r="O189" i="7" s="1"/>
  <c r="O31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N191" i="7"/>
  <c r="O33" i="7"/>
  <c r="O191" i="7"/>
  <c r="B192" i="7"/>
  <c r="C192" i="7"/>
  <c r="N192" i="7" s="1"/>
  <c r="D192" i="7"/>
  <c r="E192" i="7"/>
  <c r="F192" i="7"/>
  <c r="G192" i="7"/>
  <c r="H192" i="7"/>
  <c r="I192" i="7"/>
  <c r="J192" i="7"/>
  <c r="K192" i="7"/>
  <c r="L192" i="7"/>
  <c r="M192" i="7"/>
  <c r="O34" i="7"/>
  <c r="B193" i="7"/>
  <c r="C193" i="7"/>
  <c r="N193" i="7" s="1"/>
  <c r="O193" i="7" s="1"/>
  <c r="P193" i="7" s="1"/>
  <c r="D193" i="7"/>
  <c r="E193" i="7"/>
  <c r="F193" i="7"/>
  <c r="G193" i="7"/>
  <c r="H193" i="7"/>
  <c r="I193" i="7"/>
  <c r="J193" i="7"/>
  <c r="K193" i="7"/>
  <c r="L193" i="7"/>
  <c r="M193" i="7"/>
  <c r="O35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N194" i="7"/>
  <c r="O36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N195" i="7"/>
  <c r="O37" i="7"/>
  <c r="O195" i="7"/>
  <c r="B197" i="7"/>
  <c r="C197" i="7"/>
  <c r="N197" i="7" s="1"/>
  <c r="O197" i="7" s="1"/>
  <c r="P197" i="7" s="1"/>
  <c r="D197" i="7"/>
  <c r="E197" i="7"/>
  <c r="F197" i="7"/>
  <c r="G197" i="7"/>
  <c r="H197" i="7"/>
  <c r="I197" i="7"/>
  <c r="J197" i="7"/>
  <c r="K197" i="7"/>
  <c r="L197" i="7"/>
  <c r="M197" i="7"/>
  <c r="O39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N198" i="7"/>
  <c r="O40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N199" i="7"/>
  <c r="O41" i="7"/>
  <c r="O199" i="7"/>
  <c r="B200" i="7"/>
  <c r="C200" i="7"/>
  <c r="N200" i="7" s="1"/>
  <c r="D200" i="7"/>
  <c r="E200" i="7"/>
  <c r="F200" i="7"/>
  <c r="G200" i="7"/>
  <c r="H200" i="7"/>
  <c r="I200" i="7"/>
  <c r="J200" i="7"/>
  <c r="K200" i="7"/>
  <c r="L200" i="7"/>
  <c r="M200" i="7"/>
  <c r="O42" i="7"/>
  <c r="B201" i="7"/>
  <c r="C201" i="7"/>
  <c r="N201" i="7" s="1"/>
  <c r="O201" i="7" s="1"/>
  <c r="P201" i="7" s="1"/>
  <c r="D201" i="7"/>
  <c r="E201" i="7"/>
  <c r="F201" i="7"/>
  <c r="G201" i="7"/>
  <c r="H201" i="7"/>
  <c r="I201" i="7"/>
  <c r="J201" i="7"/>
  <c r="K201" i="7"/>
  <c r="L201" i="7"/>
  <c r="M201" i="7"/>
  <c r="O43" i="7"/>
  <c r="B203" i="7"/>
  <c r="C203" i="7"/>
  <c r="D203" i="7"/>
  <c r="E203" i="7"/>
  <c r="F203" i="7"/>
  <c r="G203" i="7"/>
  <c r="H203" i="7"/>
  <c r="I203" i="7"/>
  <c r="J203" i="7"/>
  <c r="K203" i="7"/>
  <c r="L203" i="7"/>
  <c r="M203" i="7"/>
  <c r="N203" i="7"/>
  <c r="O45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N204" i="7"/>
  <c r="O46" i="7"/>
  <c r="O204" i="7"/>
  <c r="B205" i="7"/>
  <c r="C205" i="7"/>
  <c r="N205" i="7" s="1"/>
  <c r="D205" i="7"/>
  <c r="E205" i="7"/>
  <c r="F205" i="7"/>
  <c r="G205" i="7"/>
  <c r="H205" i="7"/>
  <c r="I205" i="7"/>
  <c r="J205" i="7"/>
  <c r="K205" i="7"/>
  <c r="L205" i="7"/>
  <c r="M205" i="7"/>
  <c r="O47" i="7"/>
  <c r="B206" i="7"/>
  <c r="C206" i="7"/>
  <c r="N206" i="7" s="1"/>
  <c r="O206" i="7" s="1"/>
  <c r="P206" i="7" s="1"/>
  <c r="D206" i="7"/>
  <c r="E206" i="7"/>
  <c r="F206" i="7"/>
  <c r="G206" i="7"/>
  <c r="H206" i="7"/>
  <c r="I206" i="7"/>
  <c r="J206" i="7"/>
  <c r="K206" i="7"/>
  <c r="L206" i="7"/>
  <c r="M206" i="7"/>
  <c r="O48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N207" i="7"/>
  <c r="O49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N209" i="7"/>
  <c r="O51" i="7"/>
  <c r="O209" i="7"/>
  <c r="B210" i="7"/>
  <c r="C210" i="7"/>
  <c r="N210" i="7" s="1"/>
  <c r="D210" i="7"/>
  <c r="E210" i="7"/>
  <c r="F210" i="7"/>
  <c r="G210" i="7"/>
  <c r="H210" i="7"/>
  <c r="I210" i="7"/>
  <c r="J210" i="7"/>
  <c r="K210" i="7"/>
  <c r="L210" i="7"/>
  <c r="M210" i="7"/>
  <c r="O52" i="7"/>
  <c r="B211" i="7"/>
  <c r="C211" i="7"/>
  <c r="N211" i="7" s="1"/>
  <c r="O211" i="7" s="1"/>
  <c r="P211" i="7" s="1"/>
  <c r="D211" i="7"/>
  <c r="E211" i="7"/>
  <c r="F211" i="7"/>
  <c r="G211" i="7"/>
  <c r="H211" i="7"/>
  <c r="I211" i="7"/>
  <c r="J211" i="7"/>
  <c r="K211" i="7"/>
  <c r="L211" i="7"/>
  <c r="M211" i="7"/>
  <c r="O53" i="7"/>
  <c r="B212" i="7"/>
  <c r="C212" i="7"/>
  <c r="D212" i="7"/>
  <c r="E212" i="7"/>
  <c r="F212" i="7"/>
  <c r="G212" i="7"/>
  <c r="H212" i="7"/>
  <c r="I212" i="7"/>
  <c r="J212" i="7"/>
  <c r="K212" i="7"/>
  <c r="L212" i="7"/>
  <c r="M212" i="7"/>
  <c r="N212" i="7"/>
  <c r="O54" i="7"/>
  <c r="B213" i="7"/>
  <c r="C213" i="7"/>
  <c r="D213" i="7"/>
  <c r="E213" i="7"/>
  <c r="F213" i="7"/>
  <c r="G213" i="7"/>
  <c r="H213" i="7"/>
  <c r="I213" i="7"/>
  <c r="J213" i="7"/>
  <c r="K213" i="7"/>
  <c r="L213" i="7"/>
  <c r="M213" i="7"/>
  <c r="N213" i="7"/>
  <c r="O55" i="7"/>
  <c r="O213" i="7"/>
  <c r="B215" i="7"/>
  <c r="C215" i="7"/>
  <c r="N215" i="7" s="1"/>
  <c r="D215" i="7"/>
  <c r="E215" i="7"/>
  <c r="F215" i="7"/>
  <c r="G215" i="7"/>
  <c r="H215" i="7"/>
  <c r="I215" i="7"/>
  <c r="J215" i="7"/>
  <c r="K215" i="7"/>
  <c r="L215" i="7"/>
  <c r="M215" i="7"/>
  <c r="O57" i="7"/>
  <c r="B216" i="7"/>
  <c r="C216" i="7"/>
  <c r="N216" i="7" s="1"/>
  <c r="O216" i="7" s="1"/>
  <c r="P216" i="7" s="1"/>
  <c r="D216" i="7"/>
  <c r="E216" i="7"/>
  <c r="F216" i="7"/>
  <c r="G216" i="7"/>
  <c r="H216" i="7"/>
  <c r="I216" i="7"/>
  <c r="J216" i="7"/>
  <c r="K216" i="7"/>
  <c r="L216" i="7"/>
  <c r="M216" i="7"/>
  <c r="O58" i="7"/>
  <c r="B217" i="7"/>
  <c r="C217" i="7"/>
  <c r="D217" i="7"/>
  <c r="E217" i="7"/>
  <c r="F217" i="7"/>
  <c r="G217" i="7"/>
  <c r="H217" i="7"/>
  <c r="I217" i="7"/>
  <c r="J217" i="7"/>
  <c r="K217" i="7"/>
  <c r="L217" i="7"/>
  <c r="M217" i="7"/>
  <c r="N217" i="7"/>
  <c r="O59" i="7"/>
  <c r="B218" i="7"/>
  <c r="C218" i="7"/>
  <c r="D218" i="7"/>
  <c r="E218" i="7"/>
  <c r="F218" i="7"/>
  <c r="G218" i="7"/>
  <c r="H218" i="7"/>
  <c r="I218" i="7"/>
  <c r="J218" i="7"/>
  <c r="K218" i="7"/>
  <c r="L218" i="7"/>
  <c r="M218" i="7"/>
  <c r="N218" i="7"/>
  <c r="O60" i="7"/>
  <c r="O218" i="7"/>
  <c r="B219" i="7"/>
  <c r="C219" i="7"/>
  <c r="N219" i="7" s="1"/>
  <c r="D219" i="7"/>
  <c r="E219" i="7"/>
  <c r="F219" i="7"/>
  <c r="G219" i="7"/>
  <c r="H219" i="7"/>
  <c r="I219" i="7"/>
  <c r="J219" i="7"/>
  <c r="K219" i="7"/>
  <c r="L219" i="7"/>
  <c r="M219" i="7"/>
  <c r="O61" i="7"/>
  <c r="B221" i="7"/>
  <c r="C221" i="7"/>
  <c r="N221" i="7" s="1"/>
  <c r="O221" i="7" s="1"/>
  <c r="P221" i="7" s="1"/>
  <c r="D221" i="7"/>
  <c r="E221" i="7"/>
  <c r="F221" i="7"/>
  <c r="G221" i="7"/>
  <c r="H221" i="7"/>
  <c r="I221" i="7"/>
  <c r="J221" i="7"/>
  <c r="K221" i="7"/>
  <c r="L221" i="7"/>
  <c r="M221" i="7"/>
  <c r="O63" i="7"/>
  <c r="N86" i="7"/>
  <c r="N88" i="7"/>
  <c r="N89" i="7"/>
  <c r="O89" i="7" s="1"/>
  <c r="N90" i="7"/>
  <c r="N91" i="7"/>
  <c r="N92" i="7"/>
  <c r="N94" i="7"/>
  <c r="O94" i="7" s="1"/>
  <c r="N95" i="7"/>
  <c r="N96" i="7"/>
  <c r="N97" i="7"/>
  <c r="N98" i="7"/>
  <c r="O98" i="7" s="1"/>
  <c r="N100" i="7"/>
  <c r="N101" i="7"/>
  <c r="N102" i="7"/>
  <c r="N103" i="7"/>
  <c r="O103" i="7" s="1"/>
  <c r="N104" i="7"/>
  <c r="N106" i="7"/>
  <c r="N107" i="7"/>
  <c r="N108" i="7"/>
  <c r="O108" i="7" s="1"/>
  <c r="N109" i="7"/>
  <c r="N110" i="7"/>
  <c r="N112" i="7"/>
  <c r="N113" i="7"/>
  <c r="O113" i="7" s="1"/>
  <c r="N114" i="7"/>
  <c r="N115" i="7"/>
  <c r="N116" i="7"/>
  <c r="N118" i="7"/>
  <c r="N119" i="7"/>
  <c r="N120" i="7"/>
  <c r="O120" i="7" s="1"/>
  <c r="P199" i="7" s="1"/>
  <c r="N121" i="7"/>
  <c r="N122" i="7"/>
  <c r="N124" i="7"/>
  <c r="N125" i="7"/>
  <c r="O125" i="7" s="1"/>
  <c r="P204" i="7" s="1"/>
  <c r="N126" i="7"/>
  <c r="N127" i="7"/>
  <c r="N128" i="7"/>
  <c r="N130" i="7"/>
  <c r="O130" i="7" s="1"/>
  <c r="P209" i="7" s="1"/>
  <c r="N131" i="7"/>
  <c r="N132" i="7"/>
  <c r="N133" i="7"/>
  <c r="N134" i="7"/>
  <c r="O134" i="7" s="1"/>
  <c r="P213" i="7" s="1"/>
  <c r="N136" i="7"/>
  <c r="N137" i="7"/>
  <c r="N138" i="7"/>
  <c r="N139" i="7"/>
  <c r="O139" i="7" s="1"/>
  <c r="P218" i="7" s="1"/>
  <c r="N140" i="7"/>
  <c r="N142" i="7"/>
  <c r="O142" i="7"/>
  <c r="O140" i="7"/>
  <c r="O138" i="7"/>
  <c r="O137" i="7"/>
  <c r="O136" i="7"/>
  <c r="O133" i="7"/>
  <c r="O132" i="7"/>
  <c r="O131" i="7"/>
  <c r="O128" i="7"/>
  <c r="O127" i="7"/>
  <c r="O126" i="7"/>
  <c r="O124" i="7"/>
  <c r="O122" i="7"/>
  <c r="O121" i="7"/>
  <c r="O119" i="7"/>
  <c r="O118" i="7"/>
  <c r="O116" i="7"/>
  <c r="P195" i="7" s="1"/>
  <c r="O115" i="7"/>
  <c r="O114" i="7"/>
  <c r="O112" i="7"/>
  <c r="P191" i="7" s="1"/>
  <c r="O110" i="7"/>
  <c r="O109" i="7"/>
  <c r="P188" i="7"/>
  <c r="O107" i="7"/>
  <c r="P186" i="7" s="1"/>
  <c r="O106" i="7"/>
  <c r="O104" i="7"/>
  <c r="P183" i="7"/>
  <c r="O102" i="7"/>
  <c r="P181" i="7" s="1"/>
  <c r="O101" i="7"/>
  <c r="O100" i="7"/>
  <c r="P179" i="7"/>
  <c r="O97" i="7"/>
  <c r="P176" i="7" s="1"/>
  <c r="O96" i="7"/>
  <c r="O95" i="7"/>
  <c r="P174" i="7"/>
  <c r="O92" i="7"/>
  <c r="P171" i="7" s="1"/>
  <c r="O91" i="7"/>
  <c r="O90" i="7"/>
  <c r="P169" i="7"/>
  <c r="O88" i="7"/>
  <c r="P167" i="7" s="1"/>
  <c r="O86" i="7"/>
  <c r="B167" i="4"/>
  <c r="C167" i="4"/>
  <c r="D167" i="4"/>
  <c r="E167" i="4"/>
  <c r="F167" i="4"/>
  <c r="G167" i="4"/>
  <c r="H167" i="4"/>
  <c r="I167" i="4"/>
  <c r="J167" i="4"/>
  <c r="K167" i="4"/>
  <c r="L167" i="4"/>
  <c r="M167" i="4"/>
  <c r="O7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O8" i="4"/>
  <c r="O168" i="4"/>
  <c r="B170" i="4"/>
  <c r="C170" i="4"/>
  <c r="D170" i="4"/>
  <c r="E170" i="4"/>
  <c r="F170" i="4"/>
  <c r="G170" i="4"/>
  <c r="H170" i="4"/>
  <c r="I170" i="4"/>
  <c r="J170" i="4"/>
  <c r="K170" i="4"/>
  <c r="L170" i="4"/>
  <c r="M170" i="4"/>
  <c r="O10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O11" i="4"/>
  <c r="O171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O12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O13" i="4"/>
  <c r="O173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O14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O16" i="4"/>
  <c r="O176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O17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O18" i="4"/>
  <c r="O178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O19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O20" i="4"/>
  <c r="B182" i="4"/>
  <c r="C182" i="4"/>
  <c r="N182" i="4" s="1"/>
  <c r="D182" i="4"/>
  <c r="E182" i="4"/>
  <c r="F182" i="4"/>
  <c r="G182" i="4"/>
  <c r="H182" i="4"/>
  <c r="I182" i="4"/>
  <c r="J182" i="4"/>
  <c r="K182" i="4"/>
  <c r="L182" i="4"/>
  <c r="M182" i="4"/>
  <c r="O22" i="4"/>
  <c r="B183" i="4"/>
  <c r="C183" i="4"/>
  <c r="N183" i="4" s="1"/>
  <c r="O183" i="4" s="1"/>
  <c r="P183" i="4" s="1"/>
  <c r="D183" i="4"/>
  <c r="E183" i="4"/>
  <c r="F183" i="4"/>
  <c r="G183" i="4"/>
  <c r="H183" i="4"/>
  <c r="I183" i="4"/>
  <c r="J183" i="4"/>
  <c r="K183" i="4"/>
  <c r="L183" i="4"/>
  <c r="M183" i="4"/>
  <c r="O23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O24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O25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O26" i="4"/>
  <c r="B188" i="4"/>
  <c r="C188" i="4"/>
  <c r="N188" i="4" s="1"/>
  <c r="D188" i="4"/>
  <c r="E188" i="4"/>
  <c r="F188" i="4"/>
  <c r="G188" i="4"/>
  <c r="H188" i="4"/>
  <c r="I188" i="4"/>
  <c r="J188" i="4"/>
  <c r="K188" i="4"/>
  <c r="L188" i="4"/>
  <c r="M188" i="4"/>
  <c r="O28" i="4"/>
  <c r="B189" i="4"/>
  <c r="C189" i="4"/>
  <c r="N189" i="4" s="1"/>
  <c r="O189" i="4" s="1"/>
  <c r="D189" i="4"/>
  <c r="E189" i="4"/>
  <c r="F189" i="4"/>
  <c r="G189" i="4"/>
  <c r="H189" i="4"/>
  <c r="I189" i="4"/>
  <c r="J189" i="4"/>
  <c r="K189" i="4"/>
  <c r="L189" i="4"/>
  <c r="M189" i="4"/>
  <c r="O29" i="4"/>
  <c r="B190" i="4"/>
  <c r="C190" i="4"/>
  <c r="D190" i="4"/>
  <c r="E190" i="4"/>
  <c r="F190" i="4"/>
  <c r="G190" i="4"/>
  <c r="H190" i="4"/>
  <c r="I190" i="4"/>
  <c r="J190" i="4"/>
  <c r="K190" i="4"/>
  <c r="L190" i="4"/>
  <c r="M190" i="4"/>
  <c r="O30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O31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O32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O34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O35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O36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O37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O38" i="4"/>
  <c r="O198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O40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O4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O4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O4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O44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O4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O4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O48" i="4"/>
  <c r="B209" i="4"/>
  <c r="C209" i="4"/>
  <c r="N209" i="4" s="1"/>
  <c r="D209" i="4"/>
  <c r="E209" i="4"/>
  <c r="F209" i="4"/>
  <c r="G209" i="4"/>
  <c r="H209" i="4"/>
  <c r="I209" i="4"/>
  <c r="J209" i="4"/>
  <c r="K209" i="4"/>
  <c r="L209" i="4"/>
  <c r="M209" i="4"/>
  <c r="O49" i="4"/>
  <c r="B210" i="4"/>
  <c r="C210" i="4"/>
  <c r="N210" i="4" s="1"/>
  <c r="O210" i="4" s="1"/>
  <c r="D210" i="4"/>
  <c r="E210" i="4"/>
  <c r="F210" i="4"/>
  <c r="G210" i="4"/>
  <c r="H210" i="4"/>
  <c r="I210" i="4"/>
  <c r="J210" i="4"/>
  <c r="K210" i="4"/>
  <c r="L210" i="4"/>
  <c r="M210" i="4"/>
  <c r="O50" i="4"/>
  <c r="B212" i="4"/>
  <c r="C212" i="4"/>
  <c r="D212" i="4"/>
  <c r="E212" i="4"/>
  <c r="F212" i="4"/>
  <c r="G212" i="4"/>
  <c r="H212" i="4"/>
  <c r="I212" i="4"/>
  <c r="J212" i="4"/>
  <c r="K212" i="4"/>
  <c r="L212" i="4"/>
  <c r="M212" i="4"/>
  <c r="O52" i="4"/>
  <c r="B213" i="4"/>
  <c r="C213" i="4"/>
  <c r="D213" i="4"/>
  <c r="E213" i="4"/>
  <c r="F213" i="4"/>
  <c r="G213" i="4"/>
  <c r="H213" i="4"/>
  <c r="I213" i="4"/>
  <c r="J213" i="4"/>
  <c r="K213" i="4"/>
  <c r="L213" i="4"/>
  <c r="M213" i="4"/>
  <c r="O53" i="4"/>
  <c r="B214" i="4"/>
  <c r="C214" i="4"/>
  <c r="D214" i="4"/>
  <c r="E214" i="4"/>
  <c r="F214" i="4"/>
  <c r="G214" i="4"/>
  <c r="H214" i="4"/>
  <c r="I214" i="4"/>
  <c r="J214" i="4"/>
  <c r="K214" i="4"/>
  <c r="L214" i="4"/>
  <c r="M214" i="4"/>
  <c r="N214" i="4"/>
  <c r="O54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55" i="4"/>
  <c r="O215" i="4"/>
  <c r="B216" i="4"/>
  <c r="C216" i="4"/>
  <c r="D216" i="4"/>
  <c r="E216" i="4"/>
  <c r="F216" i="4"/>
  <c r="G216" i="4"/>
  <c r="H216" i="4"/>
  <c r="I216" i="4"/>
  <c r="J216" i="4"/>
  <c r="K216" i="4"/>
  <c r="L216" i="4"/>
  <c r="M216" i="4"/>
  <c r="N216" i="4" s="1"/>
  <c r="O216" i="4" s="1"/>
  <c r="O56" i="4"/>
  <c r="B218" i="4"/>
  <c r="C218" i="4"/>
  <c r="D218" i="4"/>
  <c r="E218" i="4"/>
  <c r="F218" i="4"/>
  <c r="G218" i="4"/>
  <c r="H218" i="4"/>
  <c r="I218" i="4"/>
  <c r="J218" i="4"/>
  <c r="K218" i="4"/>
  <c r="L218" i="4"/>
  <c r="M218" i="4"/>
  <c r="N218" i="4"/>
  <c r="O58" i="4"/>
  <c r="O218" i="4"/>
  <c r="B219" i="4"/>
  <c r="C219" i="4"/>
  <c r="D219" i="4"/>
  <c r="E219" i="4"/>
  <c r="F219" i="4"/>
  <c r="G219" i="4"/>
  <c r="H219" i="4"/>
  <c r="I219" i="4"/>
  <c r="J219" i="4"/>
  <c r="K219" i="4"/>
  <c r="L219" i="4"/>
  <c r="M219" i="4"/>
  <c r="N219" i="4" s="1"/>
  <c r="O219" i="4" s="1"/>
  <c r="O59" i="4"/>
  <c r="B220" i="4"/>
  <c r="C220" i="4"/>
  <c r="D220" i="4"/>
  <c r="E220" i="4"/>
  <c r="F220" i="4"/>
  <c r="G220" i="4"/>
  <c r="H220" i="4"/>
  <c r="I220" i="4"/>
  <c r="J220" i="4"/>
  <c r="K220" i="4"/>
  <c r="L220" i="4"/>
  <c r="M220" i="4"/>
  <c r="N220" i="4"/>
  <c r="O60" i="4"/>
  <c r="O220" i="4"/>
  <c r="B221" i="4"/>
  <c r="C221" i="4"/>
  <c r="D221" i="4"/>
  <c r="E221" i="4"/>
  <c r="F221" i="4"/>
  <c r="G221" i="4"/>
  <c r="H221" i="4"/>
  <c r="I221" i="4"/>
  <c r="J221" i="4"/>
  <c r="K221" i="4"/>
  <c r="L221" i="4"/>
  <c r="M221" i="4"/>
  <c r="N221" i="4" s="1"/>
  <c r="O221" i="4" s="1"/>
  <c r="O61" i="4"/>
  <c r="B222" i="4"/>
  <c r="C222" i="4"/>
  <c r="D222" i="4"/>
  <c r="E222" i="4"/>
  <c r="F222" i="4"/>
  <c r="G222" i="4"/>
  <c r="H222" i="4"/>
  <c r="I222" i="4"/>
  <c r="J222" i="4"/>
  <c r="K222" i="4"/>
  <c r="L222" i="4"/>
  <c r="M222" i="4"/>
  <c r="N222" i="4"/>
  <c r="O62" i="4"/>
  <c r="O222" i="4"/>
  <c r="B224" i="4"/>
  <c r="C224" i="4"/>
  <c r="D224" i="4"/>
  <c r="E224" i="4"/>
  <c r="F224" i="4"/>
  <c r="G224" i="4"/>
  <c r="H224" i="4"/>
  <c r="I224" i="4"/>
  <c r="J224" i="4"/>
  <c r="K224" i="4"/>
  <c r="L224" i="4"/>
  <c r="M224" i="4"/>
  <c r="N224" i="4" s="1"/>
  <c r="O224" i="4" s="1"/>
  <c r="O64" i="4"/>
  <c r="N87" i="4"/>
  <c r="N88" i="4"/>
  <c r="N90" i="4"/>
  <c r="N91" i="4"/>
  <c r="N92" i="4"/>
  <c r="N93" i="4"/>
  <c r="N94" i="4"/>
  <c r="O94" i="4" s="1"/>
  <c r="N96" i="4"/>
  <c r="N97" i="4"/>
  <c r="O97" i="4" s="1"/>
  <c r="N98" i="4"/>
  <c r="N99" i="4"/>
  <c r="N100" i="4"/>
  <c r="N102" i="4"/>
  <c r="N103" i="4"/>
  <c r="N104" i="4"/>
  <c r="O104" i="4" s="1"/>
  <c r="N105" i="4"/>
  <c r="N106" i="4"/>
  <c r="O106" i="4" s="1"/>
  <c r="N108" i="4"/>
  <c r="N109" i="4"/>
  <c r="O109" i="4" s="1"/>
  <c r="P189" i="4" s="1"/>
  <c r="N110" i="4"/>
  <c r="N111" i="4"/>
  <c r="O111" i="4" s="1"/>
  <c r="N112" i="4"/>
  <c r="N114" i="4"/>
  <c r="O114" i="4" s="1"/>
  <c r="N115" i="4"/>
  <c r="N116" i="4"/>
  <c r="O116" i="4" s="1"/>
  <c r="N117" i="4"/>
  <c r="N118" i="4"/>
  <c r="N120" i="4"/>
  <c r="N121" i="4"/>
  <c r="N122" i="4"/>
  <c r="N123" i="4"/>
  <c r="N124" i="4"/>
  <c r="N126" i="4"/>
  <c r="N127" i="4"/>
  <c r="O127" i="4" s="1"/>
  <c r="N128" i="4"/>
  <c r="O128" i="4" s="1"/>
  <c r="N129" i="4"/>
  <c r="N130" i="4"/>
  <c r="O130" i="4" s="1"/>
  <c r="P210" i="4" s="1"/>
  <c r="N132" i="4"/>
  <c r="N133" i="4"/>
  <c r="N134" i="4"/>
  <c r="N135" i="4"/>
  <c r="N136" i="4"/>
  <c r="O136" i="4" s="1"/>
  <c r="N138" i="4"/>
  <c r="O138" i="4" s="1"/>
  <c r="N139" i="4"/>
  <c r="N140" i="4"/>
  <c r="O140" i="4" s="1"/>
  <c r="P220" i="4" s="1"/>
  <c r="N141" i="4"/>
  <c r="O141" i="4" s="1"/>
  <c r="N142" i="4"/>
  <c r="O142" i="4" s="1"/>
  <c r="P222" i="4" s="1"/>
  <c r="N144" i="4"/>
  <c r="O144" i="4"/>
  <c r="O139" i="4"/>
  <c r="O135" i="4"/>
  <c r="P215" i="4" s="1"/>
  <c r="O134" i="4"/>
  <c r="O133" i="4"/>
  <c r="O129" i="4"/>
  <c r="O126" i="4"/>
  <c r="O124" i="4"/>
  <c r="O123" i="4"/>
  <c r="O122" i="4"/>
  <c r="O121" i="4"/>
  <c r="O120" i="4"/>
  <c r="O118" i="4"/>
  <c r="P198" i="4" s="1"/>
  <c r="O117" i="4"/>
  <c r="O115" i="4"/>
  <c r="O112" i="4"/>
  <c r="O110" i="4"/>
  <c r="O108" i="4"/>
  <c r="O105" i="4"/>
  <c r="O103" i="4"/>
  <c r="O102" i="4"/>
  <c r="O100" i="4"/>
  <c r="O99" i="4"/>
  <c r="O98" i="4"/>
  <c r="P178" i="4"/>
  <c r="O96" i="4"/>
  <c r="P176" i="4" s="1"/>
  <c r="O93" i="4"/>
  <c r="P173" i="4" s="1"/>
  <c r="O92" i="4"/>
  <c r="O91" i="4"/>
  <c r="P171" i="4" s="1"/>
  <c r="O90" i="4"/>
  <c r="O88" i="4"/>
  <c r="P168" i="4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7" i="2"/>
  <c r="O169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O8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9" i="2"/>
  <c r="O171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O11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2" i="2"/>
  <c r="O174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13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4" i="2"/>
  <c r="O176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5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" i="2"/>
  <c r="O179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18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9" i="2"/>
  <c r="O181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O20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21" i="2"/>
  <c r="O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23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24" i="2"/>
  <c r="O186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25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26" i="2"/>
  <c r="O188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7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29" i="2"/>
  <c r="O191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30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31" i="2"/>
  <c r="O193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O32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33" i="2"/>
  <c r="O195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5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36" i="2"/>
  <c r="O198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7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38" i="2"/>
  <c r="O200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9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41" i="2"/>
  <c r="O203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42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43" i="2"/>
  <c r="O205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O44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45" i="2"/>
  <c r="O207" i="2"/>
  <c r="P207" i="2" s="1"/>
  <c r="B209" i="2"/>
  <c r="C209" i="2"/>
  <c r="D209" i="2"/>
  <c r="E209" i="2"/>
  <c r="F209" i="2"/>
  <c r="G209" i="2"/>
  <c r="H209" i="2"/>
  <c r="I209" i="2"/>
  <c r="J209" i="2"/>
  <c r="K209" i="2"/>
  <c r="L209" i="2"/>
  <c r="M209" i="2"/>
  <c r="O47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48" i="2"/>
  <c r="O210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9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50" i="2"/>
  <c r="O212" i="2"/>
  <c r="P212" i="2" s="1"/>
  <c r="B213" i="2"/>
  <c r="C213" i="2"/>
  <c r="D213" i="2"/>
  <c r="E213" i="2"/>
  <c r="F213" i="2"/>
  <c r="G213" i="2"/>
  <c r="H213" i="2"/>
  <c r="I213" i="2"/>
  <c r="J213" i="2"/>
  <c r="K213" i="2"/>
  <c r="L213" i="2"/>
  <c r="M213" i="2"/>
  <c r="O51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53" i="2"/>
  <c r="O215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54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55" i="2"/>
  <c r="O217" i="2"/>
  <c r="P217" i="2" s="1"/>
  <c r="B218" i="2"/>
  <c r="C218" i="2"/>
  <c r="D218" i="2"/>
  <c r="E218" i="2"/>
  <c r="F218" i="2"/>
  <c r="G218" i="2"/>
  <c r="H218" i="2"/>
  <c r="I218" i="2"/>
  <c r="J218" i="2"/>
  <c r="K218" i="2"/>
  <c r="L218" i="2"/>
  <c r="M218" i="2"/>
  <c r="O56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57" i="2"/>
  <c r="O219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9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60" i="2"/>
  <c r="O222" i="2"/>
  <c r="P222" i="2" s="1"/>
  <c r="B223" i="2"/>
  <c r="C223" i="2"/>
  <c r="D223" i="2"/>
  <c r="E223" i="2"/>
  <c r="F223" i="2"/>
  <c r="G223" i="2"/>
  <c r="H223" i="2"/>
  <c r="I223" i="2"/>
  <c r="J223" i="2"/>
  <c r="K223" i="2"/>
  <c r="L223" i="2"/>
  <c r="M223" i="2"/>
  <c r="O61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62" i="2"/>
  <c r="O224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63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65" i="2"/>
  <c r="O227" i="2"/>
  <c r="N88" i="2"/>
  <c r="N89" i="2"/>
  <c r="O89" i="2" s="1"/>
  <c r="N90" i="2"/>
  <c r="N92" i="2"/>
  <c r="N93" i="2"/>
  <c r="N94" i="2"/>
  <c r="O94" i="2" s="1"/>
  <c r="N95" i="2"/>
  <c r="N96" i="2"/>
  <c r="N98" i="2"/>
  <c r="N99" i="2"/>
  <c r="O99" i="2" s="1"/>
  <c r="N100" i="2"/>
  <c r="N101" i="2"/>
  <c r="N102" i="2"/>
  <c r="N104" i="2"/>
  <c r="O104" i="2" s="1"/>
  <c r="N105" i="2"/>
  <c r="N106" i="2"/>
  <c r="N107" i="2"/>
  <c r="N108" i="2"/>
  <c r="O108" i="2" s="1"/>
  <c r="N110" i="2"/>
  <c r="N111" i="2"/>
  <c r="N112" i="2"/>
  <c r="N113" i="2"/>
  <c r="O113" i="2" s="1"/>
  <c r="N114" i="2"/>
  <c r="N116" i="2"/>
  <c r="N117" i="2"/>
  <c r="N118" i="2"/>
  <c r="O118" i="2" s="1"/>
  <c r="N119" i="2"/>
  <c r="N120" i="2"/>
  <c r="N122" i="2"/>
  <c r="N123" i="2"/>
  <c r="O123" i="2" s="1"/>
  <c r="N124" i="2"/>
  <c r="N125" i="2"/>
  <c r="N126" i="2"/>
  <c r="N128" i="2"/>
  <c r="O128" i="2" s="1"/>
  <c r="N129" i="2"/>
  <c r="N130" i="2"/>
  <c r="N131" i="2"/>
  <c r="N132" i="2"/>
  <c r="O132" i="2" s="1"/>
  <c r="N134" i="2"/>
  <c r="N135" i="2"/>
  <c r="N136" i="2"/>
  <c r="N137" i="2"/>
  <c r="O137" i="2" s="1"/>
  <c r="N138" i="2"/>
  <c r="N140" i="2"/>
  <c r="N141" i="2"/>
  <c r="N142" i="2"/>
  <c r="O142" i="2" s="1"/>
  <c r="N143" i="2"/>
  <c r="N144" i="2"/>
  <c r="O144" i="2" s="1"/>
  <c r="N146" i="2"/>
  <c r="O146" i="2"/>
  <c r="P227" i="2"/>
  <c r="O143" i="2"/>
  <c r="P224" i="2"/>
  <c r="O141" i="2"/>
  <c r="O140" i="2"/>
  <c r="O138" i="2"/>
  <c r="P219" i="2"/>
  <c r="O136" i="2"/>
  <c r="O135" i="2"/>
  <c r="O134" i="2"/>
  <c r="P215" i="2"/>
  <c r="O131" i="2"/>
  <c r="O130" i="2"/>
  <c r="O129" i="2"/>
  <c r="P210" i="2"/>
  <c r="O126" i="2"/>
  <c r="O125" i="2"/>
  <c r="O124" i="2"/>
  <c r="P205" i="2"/>
  <c r="O122" i="2"/>
  <c r="P203" i="2" s="1"/>
  <c r="O120" i="2"/>
  <c r="O119" i="2"/>
  <c r="P200" i="2"/>
  <c r="O117" i="2"/>
  <c r="P198" i="2" s="1"/>
  <c r="O116" i="2"/>
  <c r="O114" i="2"/>
  <c r="P195" i="2"/>
  <c r="O112" i="2"/>
  <c r="P193" i="2" s="1"/>
  <c r="O111" i="2"/>
  <c r="O110" i="2"/>
  <c r="P191" i="2"/>
  <c r="O107" i="2"/>
  <c r="P188" i="2" s="1"/>
  <c r="O106" i="2"/>
  <c r="O105" i="2"/>
  <c r="P186" i="2"/>
  <c r="O102" i="2"/>
  <c r="P183" i="2" s="1"/>
  <c r="O101" i="2"/>
  <c r="O100" i="2"/>
  <c r="P181" i="2"/>
  <c r="O98" i="2"/>
  <c r="P179" i="2" s="1"/>
  <c r="O96" i="2"/>
  <c r="O95" i="2"/>
  <c r="P176" i="2"/>
  <c r="O93" i="2"/>
  <c r="P174" i="2" s="1"/>
  <c r="O92" i="2"/>
  <c r="O90" i="2"/>
  <c r="P171" i="2"/>
  <c r="O88" i="2"/>
  <c r="P169" i="2" s="1"/>
  <c r="B171" i="8"/>
  <c r="C171" i="8"/>
  <c r="D171" i="8"/>
  <c r="E171" i="8"/>
  <c r="F171" i="8"/>
  <c r="G171" i="8"/>
  <c r="H171" i="8"/>
  <c r="I171" i="8"/>
  <c r="J171" i="8"/>
  <c r="K171" i="8"/>
  <c r="L171" i="8"/>
  <c r="M171" i="8"/>
  <c r="O7" i="8"/>
  <c r="B172" i="8"/>
  <c r="C172" i="8"/>
  <c r="N172" i="8" s="1"/>
  <c r="O172" i="8" s="1"/>
  <c r="D172" i="8"/>
  <c r="E172" i="8"/>
  <c r="F172" i="8"/>
  <c r="G172" i="8"/>
  <c r="H172" i="8"/>
  <c r="I172" i="8"/>
  <c r="J172" i="8"/>
  <c r="K172" i="8"/>
  <c r="L172" i="8"/>
  <c r="M172" i="8"/>
  <c r="O8" i="8"/>
  <c r="B173" i="8"/>
  <c r="C173" i="8"/>
  <c r="D173" i="8"/>
  <c r="E173" i="8"/>
  <c r="F173" i="8"/>
  <c r="G173" i="8"/>
  <c r="H173" i="8"/>
  <c r="I173" i="8"/>
  <c r="J173" i="8"/>
  <c r="K173" i="8"/>
  <c r="L173" i="8"/>
  <c r="M173" i="8"/>
  <c r="O9" i="8"/>
  <c r="B174" i="8"/>
  <c r="C174" i="8"/>
  <c r="N174" i="8" s="1"/>
  <c r="O174" i="8" s="1"/>
  <c r="D174" i="8"/>
  <c r="E174" i="8"/>
  <c r="F174" i="8"/>
  <c r="G174" i="8"/>
  <c r="H174" i="8"/>
  <c r="I174" i="8"/>
  <c r="J174" i="8"/>
  <c r="K174" i="8"/>
  <c r="L174" i="8"/>
  <c r="M174" i="8"/>
  <c r="O10" i="8"/>
  <c r="B176" i="8"/>
  <c r="C176" i="8"/>
  <c r="D176" i="8"/>
  <c r="E176" i="8"/>
  <c r="F176" i="8"/>
  <c r="G176" i="8"/>
  <c r="H176" i="8"/>
  <c r="I176" i="8"/>
  <c r="J176" i="8"/>
  <c r="K176" i="8"/>
  <c r="L176" i="8"/>
  <c r="M176" i="8"/>
  <c r="O12" i="8"/>
  <c r="B177" i="8"/>
  <c r="C177" i="8"/>
  <c r="N177" i="8" s="1"/>
  <c r="O177" i="8" s="1"/>
  <c r="D177" i="8"/>
  <c r="E177" i="8"/>
  <c r="F177" i="8"/>
  <c r="G177" i="8"/>
  <c r="H177" i="8"/>
  <c r="I177" i="8"/>
  <c r="J177" i="8"/>
  <c r="K177" i="8"/>
  <c r="L177" i="8"/>
  <c r="M177" i="8"/>
  <c r="O13" i="8"/>
  <c r="B178" i="8"/>
  <c r="C178" i="8"/>
  <c r="D178" i="8"/>
  <c r="E178" i="8"/>
  <c r="F178" i="8"/>
  <c r="G178" i="8"/>
  <c r="H178" i="8"/>
  <c r="I178" i="8"/>
  <c r="J178" i="8"/>
  <c r="K178" i="8"/>
  <c r="L178" i="8"/>
  <c r="M178" i="8"/>
  <c r="O14" i="8"/>
  <c r="B179" i="8"/>
  <c r="C179" i="8"/>
  <c r="N179" i="8" s="1"/>
  <c r="O179" i="8" s="1"/>
  <c r="D179" i="8"/>
  <c r="E179" i="8"/>
  <c r="F179" i="8"/>
  <c r="G179" i="8"/>
  <c r="H179" i="8"/>
  <c r="I179" i="8"/>
  <c r="J179" i="8"/>
  <c r="K179" i="8"/>
  <c r="L179" i="8"/>
  <c r="M179" i="8"/>
  <c r="O15" i="8"/>
  <c r="B180" i="8"/>
  <c r="C180" i="8"/>
  <c r="D180" i="8"/>
  <c r="E180" i="8"/>
  <c r="F180" i="8"/>
  <c r="G180" i="8"/>
  <c r="H180" i="8"/>
  <c r="I180" i="8"/>
  <c r="J180" i="8"/>
  <c r="K180" i="8"/>
  <c r="L180" i="8"/>
  <c r="M180" i="8"/>
  <c r="O16" i="8"/>
  <c r="B182" i="8"/>
  <c r="C182" i="8"/>
  <c r="N182" i="8" s="1"/>
  <c r="O182" i="8" s="1"/>
  <c r="D182" i="8"/>
  <c r="E182" i="8"/>
  <c r="F182" i="8"/>
  <c r="G182" i="8"/>
  <c r="H182" i="8"/>
  <c r="I182" i="8"/>
  <c r="J182" i="8"/>
  <c r="K182" i="8"/>
  <c r="L182" i="8"/>
  <c r="M182" i="8"/>
  <c r="O18" i="8"/>
  <c r="B183" i="8"/>
  <c r="C183" i="8"/>
  <c r="D183" i="8"/>
  <c r="E183" i="8"/>
  <c r="F183" i="8"/>
  <c r="G183" i="8"/>
  <c r="H183" i="8"/>
  <c r="I183" i="8"/>
  <c r="J183" i="8"/>
  <c r="K183" i="8"/>
  <c r="L183" i="8"/>
  <c r="M183" i="8"/>
  <c r="O19" i="8"/>
  <c r="B184" i="8"/>
  <c r="C184" i="8"/>
  <c r="N184" i="8" s="1"/>
  <c r="O184" i="8" s="1"/>
  <c r="D184" i="8"/>
  <c r="E184" i="8"/>
  <c r="F184" i="8"/>
  <c r="G184" i="8"/>
  <c r="H184" i="8"/>
  <c r="I184" i="8"/>
  <c r="J184" i="8"/>
  <c r="K184" i="8"/>
  <c r="L184" i="8"/>
  <c r="M184" i="8"/>
  <c r="O20" i="8"/>
  <c r="B185" i="8"/>
  <c r="C185" i="8"/>
  <c r="D185" i="8"/>
  <c r="E185" i="8"/>
  <c r="F185" i="8"/>
  <c r="G185" i="8"/>
  <c r="H185" i="8"/>
  <c r="I185" i="8"/>
  <c r="J185" i="8"/>
  <c r="K185" i="8"/>
  <c r="L185" i="8"/>
  <c r="M185" i="8"/>
  <c r="O21" i="8"/>
  <c r="B186" i="8"/>
  <c r="C186" i="8"/>
  <c r="N186" i="8" s="1"/>
  <c r="O186" i="8" s="1"/>
  <c r="D186" i="8"/>
  <c r="E186" i="8"/>
  <c r="F186" i="8"/>
  <c r="G186" i="8"/>
  <c r="H186" i="8"/>
  <c r="I186" i="8"/>
  <c r="J186" i="8"/>
  <c r="K186" i="8"/>
  <c r="L186" i="8"/>
  <c r="M186" i="8"/>
  <c r="O22" i="8"/>
  <c r="B188" i="8"/>
  <c r="C188" i="8"/>
  <c r="D188" i="8"/>
  <c r="E188" i="8"/>
  <c r="F188" i="8"/>
  <c r="G188" i="8"/>
  <c r="H188" i="8"/>
  <c r="I188" i="8"/>
  <c r="J188" i="8"/>
  <c r="K188" i="8"/>
  <c r="L188" i="8"/>
  <c r="M188" i="8"/>
  <c r="O24" i="8"/>
  <c r="B189" i="8"/>
  <c r="C189" i="8"/>
  <c r="N189" i="8" s="1"/>
  <c r="O189" i="8" s="1"/>
  <c r="D189" i="8"/>
  <c r="E189" i="8"/>
  <c r="F189" i="8"/>
  <c r="G189" i="8"/>
  <c r="H189" i="8"/>
  <c r="I189" i="8"/>
  <c r="J189" i="8"/>
  <c r="K189" i="8"/>
  <c r="L189" i="8"/>
  <c r="M189" i="8"/>
  <c r="O25" i="8"/>
  <c r="B190" i="8"/>
  <c r="C190" i="8"/>
  <c r="D190" i="8"/>
  <c r="E190" i="8"/>
  <c r="F190" i="8"/>
  <c r="G190" i="8"/>
  <c r="H190" i="8"/>
  <c r="I190" i="8"/>
  <c r="J190" i="8"/>
  <c r="K190" i="8"/>
  <c r="L190" i="8"/>
  <c r="M190" i="8"/>
  <c r="O26" i="8"/>
  <c r="B191" i="8"/>
  <c r="C191" i="8"/>
  <c r="N191" i="8" s="1"/>
  <c r="O191" i="8" s="1"/>
  <c r="D191" i="8"/>
  <c r="E191" i="8"/>
  <c r="F191" i="8"/>
  <c r="G191" i="8"/>
  <c r="H191" i="8"/>
  <c r="I191" i="8"/>
  <c r="J191" i="8"/>
  <c r="K191" i="8"/>
  <c r="L191" i="8"/>
  <c r="M191" i="8"/>
  <c r="O27" i="8"/>
  <c r="B192" i="8"/>
  <c r="C192" i="8"/>
  <c r="D192" i="8"/>
  <c r="E192" i="8"/>
  <c r="F192" i="8"/>
  <c r="G192" i="8"/>
  <c r="H192" i="8"/>
  <c r="I192" i="8"/>
  <c r="J192" i="8"/>
  <c r="K192" i="8"/>
  <c r="L192" i="8"/>
  <c r="M192" i="8"/>
  <c r="O28" i="8"/>
  <c r="B194" i="8"/>
  <c r="C194" i="8"/>
  <c r="N194" i="8" s="1"/>
  <c r="O194" i="8" s="1"/>
  <c r="D194" i="8"/>
  <c r="E194" i="8"/>
  <c r="F194" i="8"/>
  <c r="G194" i="8"/>
  <c r="H194" i="8"/>
  <c r="I194" i="8"/>
  <c r="J194" i="8"/>
  <c r="K194" i="8"/>
  <c r="L194" i="8"/>
  <c r="M194" i="8"/>
  <c r="O30" i="8"/>
  <c r="B195" i="8"/>
  <c r="C195" i="8"/>
  <c r="D195" i="8"/>
  <c r="E195" i="8"/>
  <c r="F195" i="8"/>
  <c r="G195" i="8"/>
  <c r="H195" i="8"/>
  <c r="I195" i="8"/>
  <c r="J195" i="8"/>
  <c r="K195" i="8"/>
  <c r="L195" i="8"/>
  <c r="M195" i="8"/>
  <c r="O31" i="8"/>
  <c r="B196" i="8"/>
  <c r="C196" i="8"/>
  <c r="N196" i="8" s="1"/>
  <c r="O196" i="8" s="1"/>
  <c r="D196" i="8"/>
  <c r="E196" i="8"/>
  <c r="F196" i="8"/>
  <c r="G196" i="8"/>
  <c r="H196" i="8"/>
  <c r="I196" i="8"/>
  <c r="J196" i="8"/>
  <c r="K196" i="8"/>
  <c r="L196" i="8"/>
  <c r="M196" i="8"/>
  <c r="O32" i="8"/>
  <c r="B197" i="8"/>
  <c r="C197" i="8"/>
  <c r="D197" i="8"/>
  <c r="E197" i="8"/>
  <c r="F197" i="8"/>
  <c r="G197" i="8"/>
  <c r="H197" i="8"/>
  <c r="I197" i="8"/>
  <c r="J197" i="8"/>
  <c r="K197" i="8"/>
  <c r="L197" i="8"/>
  <c r="M197" i="8"/>
  <c r="O33" i="8"/>
  <c r="B198" i="8"/>
  <c r="C198" i="8"/>
  <c r="N198" i="8" s="1"/>
  <c r="O198" i="8" s="1"/>
  <c r="D198" i="8"/>
  <c r="E198" i="8"/>
  <c r="F198" i="8"/>
  <c r="G198" i="8"/>
  <c r="H198" i="8"/>
  <c r="I198" i="8"/>
  <c r="J198" i="8"/>
  <c r="K198" i="8"/>
  <c r="L198" i="8"/>
  <c r="M198" i="8"/>
  <c r="O34" i="8"/>
  <c r="B200" i="8"/>
  <c r="C200" i="8"/>
  <c r="D200" i="8"/>
  <c r="E200" i="8"/>
  <c r="F200" i="8"/>
  <c r="G200" i="8"/>
  <c r="H200" i="8"/>
  <c r="I200" i="8"/>
  <c r="J200" i="8"/>
  <c r="K200" i="8"/>
  <c r="L200" i="8"/>
  <c r="M200" i="8"/>
  <c r="O36" i="8"/>
  <c r="B201" i="8"/>
  <c r="C201" i="8"/>
  <c r="N201" i="8" s="1"/>
  <c r="O201" i="8" s="1"/>
  <c r="D201" i="8"/>
  <c r="E201" i="8"/>
  <c r="F201" i="8"/>
  <c r="G201" i="8"/>
  <c r="H201" i="8"/>
  <c r="I201" i="8"/>
  <c r="J201" i="8"/>
  <c r="K201" i="8"/>
  <c r="L201" i="8"/>
  <c r="M201" i="8"/>
  <c r="O37" i="8"/>
  <c r="B202" i="8"/>
  <c r="C202" i="8"/>
  <c r="D202" i="8"/>
  <c r="E202" i="8"/>
  <c r="F202" i="8"/>
  <c r="G202" i="8"/>
  <c r="H202" i="8"/>
  <c r="I202" i="8"/>
  <c r="J202" i="8"/>
  <c r="K202" i="8"/>
  <c r="L202" i="8"/>
  <c r="M202" i="8"/>
  <c r="O38" i="8"/>
  <c r="B203" i="8"/>
  <c r="C203" i="8"/>
  <c r="N203" i="8" s="1"/>
  <c r="O203" i="8" s="1"/>
  <c r="D203" i="8"/>
  <c r="E203" i="8"/>
  <c r="F203" i="8"/>
  <c r="G203" i="8"/>
  <c r="H203" i="8"/>
  <c r="I203" i="8"/>
  <c r="J203" i="8"/>
  <c r="K203" i="8"/>
  <c r="L203" i="8"/>
  <c r="M203" i="8"/>
  <c r="O39" i="8"/>
  <c r="B204" i="8"/>
  <c r="C204" i="8"/>
  <c r="D204" i="8"/>
  <c r="E204" i="8"/>
  <c r="F204" i="8"/>
  <c r="G204" i="8"/>
  <c r="H204" i="8"/>
  <c r="I204" i="8"/>
  <c r="J204" i="8"/>
  <c r="K204" i="8"/>
  <c r="L204" i="8"/>
  <c r="M204" i="8"/>
  <c r="O40" i="8"/>
  <c r="B206" i="8"/>
  <c r="C206" i="8"/>
  <c r="N206" i="8" s="1"/>
  <c r="O206" i="8" s="1"/>
  <c r="D206" i="8"/>
  <c r="E206" i="8"/>
  <c r="F206" i="8"/>
  <c r="G206" i="8"/>
  <c r="H206" i="8"/>
  <c r="I206" i="8"/>
  <c r="J206" i="8"/>
  <c r="K206" i="8"/>
  <c r="L206" i="8"/>
  <c r="M206" i="8"/>
  <c r="O42" i="8"/>
  <c r="B207" i="8"/>
  <c r="C207" i="8"/>
  <c r="D207" i="8"/>
  <c r="E207" i="8"/>
  <c r="F207" i="8"/>
  <c r="G207" i="8"/>
  <c r="H207" i="8"/>
  <c r="I207" i="8"/>
  <c r="J207" i="8"/>
  <c r="K207" i="8"/>
  <c r="L207" i="8"/>
  <c r="M207" i="8"/>
  <c r="O43" i="8"/>
  <c r="B208" i="8"/>
  <c r="C208" i="8"/>
  <c r="N208" i="8" s="1"/>
  <c r="O208" i="8" s="1"/>
  <c r="D208" i="8"/>
  <c r="E208" i="8"/>
  <c r="F208" i="8"/>
  <c r="G208" i="8"/>
  <c r="H208" i="8"/>
  <c r="I208" i="8"/>
  <c r="J208" i="8"/>
  <c r="K208" i="8"/>
  <c r="L208" i="8"/>
  <c r="M208" i="8"/>
  <c r="O44" i="8"/>
  <c r="B209" i="8"/>
  <c r="C209" i="8"/>
  <c r="D209" i="8"/>
  <c r="E209" i="8"/>
  <c r="F209" i="8"/>
  <c r="G209" i="8"/>
  <c r="H209" i="8"/>
  <c r="I209" i="8"/>
  <c r="J209" i="8"/>
  <c r="K209" i="8"/>
  <c r="L209" i="8"/>
  <c r="M209" i="8"/>
  <c r="O45" i="8"/>
  <c r="B210" i="8"/>
  <c r="C210" i="8"/>
  <c r="N210" i="8" s="1"/>
  <c r="O210" i="8" s="1"/>
  <c r="D210" i="8"/>
  <c r="E210" i="8"/>
  <c r="F210" i="8"/>
  <c r="G210" i="8"/>
  <c r="H210" i="8"/>
  <c r="I210" i="8"/>
  <c r="J210" i="8"/>
  <c r="K210" i="8"/>
  <c r="L210" i="8"/>
  <c r="M210" i="8"/>
  <c r="O46" i="8"/>
  <c r="B212" i="8"/>
  <c r="C212" i="8"/>
  <c r="D212" i="8"/>
  <c r="E212" i="8"/>
  <c r="F212" i="8"/>
  <c r="G212" i="8"/>
  <c r="H212" i="8"/>
  <c r="I212" i="8"/>
  <c r="J212" i="8"/>
  <c r="K212" i="8"/>
  <c r="L212" i="8"/>
  <c r="M212" i="8"/>
  <c r="O48" i="8"/>
  <c r="B213" i="8"/>
  <c r="C213" i="8"/>
  <c r="N213" i="8" s="1"/>
  <c r="O213" i="8" s="1"/>
  <c r="D213" i="8"/>
  <c r="E213" i="8"/>
  <c r="F213" i="8"/>
  <c r="G213" i="8"/>
  <c r="H213" i="8"/>
  <c r="I213" i="8"/>
  <c r="J213" i="8"/>
  <c r="K213" i="8"/>
  <c r="L213" i="8"/>
  <c r="M213" i="8"/>
  <c r="O49" i="8"/>
  <c r="B214" i="8"/>
  <c r="C214" i="8"/>
  <c r="D214" i="8"/>
  <c r="E214" i="8"/>
  <c r="F214" i="8"/>
  <c r="G214" i="8"/>
  <c r="H214" i="8"/>
  <c r="I214" i="8"/>
  <c r="J214" i="8"/>
  <c r="K214" i="8"/>
  <c r="L214" i="8"/>
  <c r="M214" i="8"/>
  <c r="O50" i="8"/>
  <c r="B215" i="8"/>
  <c r="C215" i="8"/>
  <c r="N215" i="8" s="1"/>
  <c r="O215" i="8" s="1"/>
  <c r="D215" i="8"/>
  <c r="E215" i="8"/>
  <c r="F215" i="8"/>
  <c r="G215" i="8"/>
  <c r="H215" i="8"/>
  <c r="I215" i="8"/>
  <c r="J215" i="8"/>
  <c r="K215" i="8"/>
  <c r="L215" i="8"/>
  <c r="M215" i="8"/>
  <c r="O51" i="8"/>
  <c r="B216" i="8"/>
  <c r="C216" i="8"/>
  <c r="D216" i="8"/>
  <c r="E216" i="8"/>
  <c r="F216" i="8"/>
  <c r="G216" i="8"/>
  <c r="H216" i="8"/>
  <c r="I216" i="8"/>
  <c r="J216" i="8"/>
  <c r="K216" i="8"/>
  <c r="L216" i="8"/>
  <c r="M216" i="8"/>
  <c r="O52" i="8"/>
  <c r="B218" i="8"/>
  <c r="C218" i="8"/>
  <c r="N218" i="8" s="1"/>
  <c r="O218" i="8" s="1"/>
  <c r="D218" i="8"/>
  <c r="E218" i="8"/>
  <c r="F218" i="8"/>
  <c r="G218" i="8"/>
  <c r="H218" i="8"/>
  <c r="I218" i="8"/>
  <c r="J218" i="8"/>
  <c r="K218" i="8"/>
  <c r="L218" i="8"/>
  <c r="M218" i="8"/>
  <c r="O54" i="8"/>
  <c r="B219" i="8"/>
  <c r="C219" i="8"/>
  <c r="D219" i="8"/>
  <c r="E219" i="8"/>
  <c r="F219" i="8"/>
  <c r="G219" i="8"/>
  <c r="H219" i="8"/>
  <c r="I219" i="8"/>
  <c r="J219" i="8"/>
  <c r="K219" i="8"/>
  <c r="L219" i="8"/>
  <c r="M219" i="8"/>
  <c r="O55" i="8"/>
  <c r="B220" i="8"/>
  <c r="C220" i="8"/>
  <c r="N220" i="8" s="1"/>
  <c r="O220" i="8" s="1"/>
  <c r="D220" i="8"/>
  <c r="E220" i="8"/>
  <c r="F220" i="8"/>
  <c r="G220" i="8"/>
  <c r="H220" i="8"/>
  <c r="I220" i="8"/>
  <c r="J220" i="8"/>
  <c r="K220" i="8"/>
  <c r="L220" i="8"/>
  <c r="M220" i="8"/>
  <c r="O56" i="8"/>
  <c r="B221" i="8"/>
  <c r="C221" i="8"/>
  <c r="D221" i="8"/>
  <c r="E221" i="8"/>
  <c r="F221" i="8"/>
  <c r="G221" i="8"/>
  <c r="H221" i="8"/>
  <c r="I221" i="8"/>
  <c r="J221" i="8"/>
  <c r="K221" i="8"/>
  <c r="L221" i="8"/>
  <c r="M221" i="8"/>
  <c r="O57" i="8"/>
  <c r="B222" i="8"/>
  <c r="C222" i="8"/>
  <c r="N222" i="8" s="1"/>
  <c r="O222" i="8" s="1"/>
  <c r="D222" i="8"/>
  <c r="E222" i="8"/>
  <c r="F222" i="8"/>
  <c r="G222" i="8"/>
  <c r="H222" i="8"/>
  <c r="I222" i="8"/>
  <c r="J222" i="8"/>
  <c r="K222" i="8"/>
  <c r="L222" i="8"/>
  <c r="M222" i="8"/>
  <c r="O58" i="8"/>
  <c r="B224" i="8"/>
  <c r="C224" i="8"/>
  <c r="D224" i="8"/>
  <c r="E224" i="8"/>
  <c r="F224" i="8"/>
  <c r="G224" i="8"/>
  <c r="H224" i="8"/>
  <c r="I224" i="8"/>
  <c r="J224" i="8"/>
  <c r="K224" i="8"/>
  <c r="L224" i="8"/>
  <c r="M224" i="8"/>
  <c r="O60" i="8"/>
  <c r="B225" i="8"/>
  <c r="C225" i="8"/>
  <c r="N225" i="8" s="1"/>
  <c r="O225" i="8" s="1"/>
  <c r="D225" i="8"/>
  <c r="E225" i="8"/>
  <c r="F225" i="8"/>
  <c r="G225" i="8"/>
  <c r="H225" i="8"/>
  <c r="I225" i="8"/>
  <c r="J225" i="8"/>
  <c r="K225" i="8"/>
  <c r="L225" i="8"/>
  <c r="M225" i="8"/>
  <c r="O61" i="8"/>
  <c r="B226" i="8"/>
  <c r="C226" i="8"/>
  <c r="D226" i="8"/>
  <c r="E226" i="8"/>
  <c r="F226" i="8"/>
  <c r="G226" i="8"/>
  <c r="H226" i="8"/>
  <c r="I226" i="8"/>
  <c r="J226" i="8"/>
  <c r="K226" i="8"/>
  <c r="L226" i="8"/>
  <c r="M226" i="8"/>
  <c r="O62" i="8"/>
  <c r="B227" i="8"/>
  <c r="C227" i="8"/>
  <c r="N227" i="8" s="1"/>
  <c r="O227" i="8" s="1"/>
  <c r="D227" i="8"/>
  <c r="E227" i="8"/>
  <c r="F227" i="8"/>
  <c r="G227" i="8"/>
  <c r="H227" i="8"/>
  <c r="I227" i="8"/>
  <c r="J227" i="8"/>
  <c r="K227" i="8"/>
  <c r="L227" i="8"/>
  <c r="M227" i="8"/>
  <c r="O63" i="8"/>
  <c r="B228" i="8"/>
  <c r="C228" i="8"/>
  <c r="D228" i="8"/>
  <c r="E228" i="8"/>
  <c r="F228" i="8"/>
  <c r="G228" i="8"/>
  <c r="H228" i="8"/>
  <c r="I228" i="8"/>
  <c r="J228" i="8"/>
  <c r="K228" i="8"/>
  <c r="L228" i="8"/>
  <c r="M228" i="8"/>
  <c r="O64" i="8"/>
  <c r="B230" i="8"/>
  <c r="C230" i="8"/>
  <c r="N230" i="8" s="1"/>
  <c r="O230" i="8" s="1"/>
  <c r="D230" i="8"/>
  <c r="E230" i="8"/>
  <c r="F230" i="8"/>
  <c r="G230" i="8"/>
  <c r="H230" i="8"/>
  <c r="I230" i="8"/>
  <c r="J230" i="8"/>
  <c r="K230" i="8"/>
  <c r="L230" i="8"/>
  <c r="M230" i="8"/>
  <c r="O66" i="8"/>
  <c r="N89" i="8"/>
  <c r="O89" i="8" s="1"/>
  <c r="N90" i="8"/>
  <c r="N91" i="8"/>
  <c r="O91" i="8" s="1"/>
  <c r="N92" i="8"/>
  <c r="N94" i="8"/>
  <c r="O94" i="8" s="1"/>
  <c r="N95" i="8"/>
  <c r="N96" i="8"/>
  <c r="O96" i="8" s="1"/>
  <c r="N97" i="8"/>
  <c r="N98" i="8"/>
  <c r="O98" i="8" s="1"/>
  <c r="N100" i="8"/>
  <c r="N101" i="8"/>
  <c r="O101" i="8" s="1"/>
  <c r="N102" i="8"/>
  <c r="N103" i="8"/>
  <c r="O103" i="8" s="1"/>
  <c r="N104" i="8"/>
  <c r="N106" i="8"/>
  <c r="O106" i="8" s="1"/>
  <c r="N107" i="8"/>
  <c r="N108" i="8"/>
  <c r="O108" i="8" s="1"/>
  <c r="N109" i="8"/>
  <c r="N110" i="8"/>
  <c r="O110" i="8" s="1"/>
  <c r="N112" i="8"/>
  <c r="N113" i="8"/>
  <c r="O113" i="8" s="1"/>
  <c r="N114" i="8"/>
  <c r="N115" i="8"/>
  <c r="O115" i="8" s="1"/>
  <c r="N116" i="8"/>
  <c r="N118" i="8"/>
  <c r="O118" i="8" s="1"/>
  <c r="N119" i="8"/>
  <c r="N120" i="8"/>
  <c r="O120" i="8" s="1"/>
  <c r="N121" i="8"/>
  <c r="N122" i="8"/>
  <c r="O122" i="8" s="1"/>
  <c r="N124" i="8"/>
  <c r="N125" i="8"/>
  <c r="O125" i="8" s="1"/>
  <c r="N126" i="8"/>
  <c r="N127" i="8"/>
  <c r="O127" i="8" s="1"/>
  <c r="N128" i="8"/>
  <c r="N130" i="8"/>
  <c r="O130" i="8" s="1"/>
  <c r="N131" i="8"/>
  <c r="N132" i="8"/>
  <c r="O132" i="8" s="1"/>
  <c r="N133" i="8"/>
  <c r="N134" i="8"/>
  <c r="O134" i="8" s="1"/>
  <c r="N136" i="8"/>
  <c r="N137" i="8"/>
  <c r="O137" i="8" s="1"/>
  <c r="N138" i="8"/>
  <c r="N139" i="8"/>
  <c r="O139" i="8" s="1"/>
  <c r="N140" i="8"/>
  <c r="N142" i="8"/>
  <c r="O142" i="8" s="1"/>
  <c r="N143" i="8"/>
  <c r="N144" i="8"/>
  <c r="O144" i="8" s="1"/>
  <c r="N145" i="8"/>
  <c r="N146" i="8"/>
  <c r="O146" i="8" s="1"/>
  <c r="N148" i="8"/>
  <c r="O148" i="8"/>
  <c r="O145" i="8"/>
  <c r="O143" i="8"/>
  <c r="O140" i="8"/>
  <c r="O138" i="8"/>
  <c r="O136" i="8"/>
  <c r="O133" i="8"/>
  <c r="O131" i="8"/>
  <c r="O128" i="8"/>
  <c r="O126" i="8"/>
  <c r="O124" i="8"/>
  <c r="O121" i="8"/>
  <c r="O119" i="8"/>
  <c r="O116" i="8"/>
  <c r="O114" i="8"/>
  <c r="O112" i="8"/>
  <c r="O109" i="8"/>
  <c r="O107" i="8"/>
  <c r="O104" i="8"/>
  <c r="O102" i="8"/>
  <c r="O100" i="8"/>
  <c r="O97" i="8"/>
  <c r="O95" i="8"/>
  <c r="O92" i="8"/>
  <c r="O90" i="8"/>
  <c r="N98" i="10" l="1"/>
  <c r="O48" i="10"/>
  <c r="N144" i="10"/>
  <c r="N108" i="10"/>
  <c r="O26" i="10"/>
  <c r="N91" i="10"/>
  <c r="O36" i="10"/>
  <c r="O16" i="10"/>
  <c r="N134" i="10"/>
  <c r="N115" i="10"/>
  <c r="N103" i="10"/>
  <c r="N94" i="10"/>
  <c r="O40" i="10"/>
  <c r="O31" i="10"/>
  <c r="C195" i="10"/>
  <c r="O21" i="10"/>
  <c r="O12" i="10"/>
  <c r="N139" i="10"/>
  <c r="N130" i="10"/>
  <c r="N120" i="10"/>
  <c r="N110" i="10"/>
  <c r="N106" i="10"/>
  <c r="N101" i="10"/>
  <c r="N96" i="10"/>
  <c r="P186" i="3"/>
  <c r="P212" i="3"/>
  <c r="P222" i="3"/>
  <c r="O229" i="3"/>
  <c r="N224" i="3"/>
  <c r="O224" i="3" s="1"/>
  <c r="N218" i="3"/>
  <c r="O218" i="3" s="1"/>
  <c r="P218" i="3" s="1"/>
  <c r="N215" i="3"/>
  <c r="O215" i="3" s="1"/>
  <c r="N206" i="3"/>
  <c r="O206" i="3" s="1"/>
  <c r="P206" i="3" s="1"/>
  <c r="N203" i="3"/>
  <c r="O203" i="3" s="1"/>
  <c r="P203" i="3" s="1"/>
  <c r="N197" i="3"/>
  <c r="O197" i="3" s="1"/>
  <c r="P197" i="3" s="1"/>
  <c r="N194" i="3"/>
  <c r="N191" i="3"/>
  <c r="O191" i="3" s="1"/>
  <c r="P191" i="3" s="1"/>
  <c r="O151" i="3"/>
  <c r="N233" i="3"/>
  <c r="O152" i="3"/>
  <c r="P244" i="3"/>
  <c r="P200" i="3"/>
  <c r="P188" i="3"/>
  <c r="N228" i="3"/>
  <c r="N223" i="3"/>
  <c r="N220" i="3"/>
  <c r="O220" i="3" s="1"/>
  <c r="N214" i="3"/>
  <c r="N210" i="3"/>
  <c r="O210" i="3" s="1"/>
  <c r="N208" i="3"/>
  <c r="O208" i="3" s="1"/>
  <c r="P208" i="3" s="1"/>
  <c r="N202" i="3"/>
  <c r="N198" i="3"/>
  <c r="O198" i="3" s="1"/>
  <c r="P198" i="3" s="1"/>
  <c r="N196" i="3"/>
  <c r="N190" i="3"/>
  <c r="N187" i="3"/>
  <c r="O187" i="3" s="1"/>
  <c r="O234" i="3"/>
  <c r="P234" i="3" s="1"/>
  <c r="O232" i="3"/>
  <c r="O227" i="3"/>
  <c r="O148" i="3"/>
  <c r="O160" i="10"/>
  <c r="P232" i="3"/>
  <c r="O233" i="3"/>
  <c r="P233" i="3" s="1"/>
  <c r="O145" i="3"/>
  <c r="O147" i="3"/>
  <c r="P229" i="3" s="1"/>
  <c r="O228" i="3"/>
  <c r="P228" i="3" s="1"/>
  <c r="O43" i="10"/>
  <c r="O125" i="10" s="1"/>
  <c r="O38" i="10"/>
  <c r="O33" i="10"/>
  <c r="O115" i="10" s="1"/>
  <c r="O28" i="10"/>
  <c r="O24" i="10"/>
  <c r="O106" i="10" s="1"/>
  <c r="B188" i="10"/>
  <c r="N188" i="10" s="1"/>
  <c r="O19" i="10"/>
  <c r="B183" i="10"/>
  <c r="N183" i="10" s="1"/>
  <c r="O14" i="10"/>
  <c r="O96" i="10" s="1"/>
  <c r="B178" i="10"/>
  <c r="N178" i="10" s="1"/>
  <c r="N89" i="10"/>
  <c r="N146" i="10"/>
  <c r="N142" i="10"/>
  <c r="N137" i="10"/>
  <c r="N132" i="10"/>
  <c r="N127" i="10"/>
  <c r="N122" i="10"/>
  <c r="N118" i="10"/>
  <c r="O118" i="10" s="1"/>
  <c r="N113" i="10"/>
  <c r="O113" i="10" s="1"/>
  <c r="P172" i="8"/>
  <c r="P177" i="8"/>
  <c r="P182" i="8"/>
  <c r="P186" i="8"/>
  <c r="P191" i="8"/>
  <c r="P196" i="8"/>
  <c r="P201" i="8"/>
  <c r="P206" i="8"/>
  <c r="P210" i="8"/>
  <c r="P215" i="8"/>
  <c r="P220" i="8"/>
  <c r="P225" i="8"/>
  <c r="P230" i="8"/>
  <c r="N228" i="8"/>
  <c r="O228" i="8" s="1"/>
  <c r="P228" i="8" s="1"/>
  <c r="N226" i="8"/>
  <c r="O226" i="8" s="1"/>
  <c r="P226" i="8" s="1"/>
  <c r="N224" i="8"/>
  <c r="O224" i="8" s="1"/>
  <c r="P224" i="8" s="1"/>
  <c r="N221" i="8"/>
  <c r="O221" i="8" s="1"/>
  <c r="P221" i="8" s="1"/>
  <c r="N219" i="8"/>
  <c r="O219" i="8" s="1"/>
  <c r="P219" i="8" s="1"/>
  <c r="N216" i="8"/>
  <c r="O216" i="8" s="1"/>
  <c r="P216" i="8" s="1"/>
  <c r="N214" i="8"/>
  <c r="O214" i="8" s="1"/>
  <c r="P214" i="8" s="1"/>
  <c r="N212" i="8"/>
  <c r="O212" i="8" s="1"/>
  <c r="P212" i="8" s="1"/>
  <c r="N209" i="8"/>
  <c r="O209" i="8" s="1"/>
  <c r="P209" i="8" s="1"/>
  <c r="N207" i="8"/>
  <c r="O207" i="8" s="1"/>
  <c r="P207" i="8" s="1"/>
  <c r="N204" i="8"/>
  <c r="O204" i="8" s="1"/>
  <c r="P204" i="8" s="1"/>
  <c r="N202" i="8"/>
  <c r="O202" i="8" s="1"/>
  <c r="P202" i="8" s="1"/>
  <c r="N200" i="8"/>
  <c r="O200" i="8" s="1"/>
  <c r="P200" i="8" s="1"/>
  <c r="N197" i="8"/>
  <c r="O197" i="8" s="1"/>
  <c r="P197" i="8" s="1"/>
  <c r="N195" i="8"/>
  <c r="O195" i="8" s="1"/>
  <c r="P195" i="8" s="1"/>
  <c r="N192" i="8"/>
  <c r="O192" i="8" s="1"/>
  <c r="P192" i="8" s="1"/>
  <c r="N190" i="8"/>
  <c r="O190" i="8" s="1"/>
  <c r="P190" i="8" s="1"/>
  <c r="N188" i="8"/>
  <c r="O188" i="8" s="1"/>
  <c r="P188" i="8" s="1"/>
  <c r="N185" i="8"/>
  <c r="O185" i="8" s="1"/>
  <c r="P185" i="8" s="1"/>
  <c r="N183" i="8"/>
  <c r="O183" i="8" s="1"/>
  <c r="P183" i="8" s="1"/>
  <c r="N180" i="8"/>
  <c r="O180" i="8" s="1"/>
  <c r="P180" i="8" s="1"/>
  <c r="N178" i="8"/>
  <c r="O178" i="8" s="1"/>
  <c r="P178" i="8" s="1"/>
  <c r="N176" i="8"/>
  <c r="O176" i="8" s="1"/>
  <c r="P176" i="8" s="1"/>
  <c r="N173" i="8"/>
  <c r="O173" i="8" s="1"/>
  <c r="P173" i="8" s="1"/>
  <c r="P220" i="3"/>
  <c r="P210" i="3"/>
  <c r="P174" i="8"/>
  <c r="P179" i="8"/>
  <c r="P184" i="8"/>
  <c r="P189" i="8"/>
  <c r="P194" i="8"/>
  <c r="P198" i="8"/>
  <c r="P203" i="8"/>
  <c r="P208" i="8"/>
  <c r="P213" i="8"/>
  <c r="P218" i="8"/>
  <c r="P222" i="8"/>
  <c r="P227" i="8"/>
  <c r="N225" i="2"/>
  <c r="O225" i="2" s="1"/>
  <c r="P225" i="2" s="1"/>
  <c r="N223" i="2"/>
  <c r="O223" i="2" s="1"/>
  <c r="P223" i="2" s="1"/>
  <c r="N221" i="2"/>
  <c r="O221" i="2" s="1"/>
  <c r="P221" i="2" s="1"/>
  <c r="N218" i="2"/>
  <c r="O218" i="2" s="1"/>
  <c r="P218" i="2" s="1"/>
  <c r="N216" i="2"/>
  <c r="O216" i="2" s="1"/>
  <c r="P216" i="2" s="1"/>
  <c r="N213" i="2"/>
  <c r="O213" i="2" s="1"/>
  <c r="P213" i="2" s="1"/>
  <c r="N211" i="2"/>
  <c r="O211" i="2" s="1"/>
  <c r="P211" i="2" s="1"/>
  <c r="N209" i="2"/>
  <c r="O209" i="2" s="1"/>
  <c r="P209" i="2" s="1"/>
  <c r="P224" i="3"/>
  <c r="P215" i="3"/>
  <c r="N206" i="2"/>
  <c r="O206" i="2" s="1"/>
  <c r="P206" i="2" s="1"/>
  <c r="N204" i="2"/>
  <c r="O204" i="2" s="1"/>
  <c r="P204" i="2" s="1"/>
  <c r="N201" i="2"/>
  <c r="O201" i="2" s="1"/>
  <c r="P201" i="2" s="1"/>
  <c r="N199" i="2"/>
  <c r="O199" i="2" s="1"/>
  <c r="P199" i="2" s="1"/>
  <c r="N197" i="2"/>
  <c r="O197" i="2" s="1"/>
  <c r="P197" i="2" s="1"/>
  <c r="N194" i="2"/>
  <c r="O194" i="2" s="1"/>
  <c r="P194" i="2" s="1"/>
  <c r="N192" i="2"/>
  <c r="O192" i="2" s="1"/>
  <c r="P192" i="2" s="1"/>
  <c r="N189" i="2"/>
  <c r="O189" i="2" s="1"/>
  <c r="P189" i="2" s="1"/>
  <c r="N187" i="2"/>
  <c r="O187" i="2" s="1"/>
  <c r="P187" i="2" s="1"/>
  <c r="N185" i="2"/>
  <c r="O185" i="2" s="1"/>
  <c r="P185" i="2" s="1"/>
  <c r="N182" i="2"/>
  <c r="O182" i="2" s="1"/>
  <c r="P182" i="2" s="1"/>
  <c r="N180" i="2"/>
  <c r="O180" i="2" s="1"/>
  <c r="P180" i="2" s="1"/>
  <c r="N177" i="2"/>
  <c r="O177" i="2" s="1"/>
  <c r="P177" i="2" s="1"/>
  <c r="N175" i="2"/>
  <c r="O175" i="2" s="1"/>
  <c r="P175" i="2" s="1"/>
  <c r="N173" i="2"/>
  <c r="O173" i="2" s="1"/>
  <c r="P173" i="2" s="1"/>
  <c r="N170" i="2"/>
  <c r="O170" i="2" s="1"/>
  <c r="P170" i="2" s="1"/>
  <c r="N213" i="4"/>
  <c r="O213" i="4" s="1"/>
  <c r="P213" i="4" s="1"/>
  <c r="N200" i="4"/>
  <c r="N196" i="4"/>
  <c r="O196" i="4" s="1"/>
  <c r="P196" i="4" s="1"/>
  <c r="N194" i="4"/>
  <c r="O194" i="4" s="1"/>
  <c r="P194" i="4" s="1"/>
  <c r="N191" i="4"/>
  <c r="N185" i="4"/>
  <c r="N179" i="4"/>
  <c r="O219" i="7"/>
  <c r="P219" i="7" s="1"/>
  <c r="O215" i="7"/>
  <c r="P215" i="7" s="1"/>
  <c r="O210" i="7"/>
  <c r="P210" i="7" s="1"/>
  <c r="O205" i="7"/>
  <c r="P205" i="7" s="1"/>
  <c r="O200" i="7"/>
  <c r="P200" i="7" s="1"/>
  <c r="O192" i="7"/>
  <c r="P192" i="7" s="1"/>
  <c r="P189" i="7"/>
  <c r="N187" i="7"/>
  <c r="O187" i="7" s="1"/>
  <c r="P187" i="7" s="1"/>
  <c r="N185" i="7"/>
  <c r="O185" i="7" s="1"/>
  <c r="P185" i="7" s="1"/>
  <c r="N182" i="7"/>
  <c r="O182" i="7" s="1"/>
  <c r="P182" i="7" s="1"/>
  <c r="N180" i="7"/>
  <c r="O180" i="7" s="1"/>
  <c r="P180" i="7" s="1"/>
  <c r="N177" i="7"/>
  <c r="O177" i="7" s="1"/>
  <c r="P177" i="7" s="1"/>
  <c r="N175" i="7"/>
  <c r="O175" i="7" s="1"/>
  <c r="P175" i="7" s="1"/>
  <c r="N173" i="7"/>
  <c r="O173" i="7" s="1"/>
  <c r="P173" i="7" s="1"/>
  <c r="N170" i="7"/>
  <c r="O170" i="7" s="1"/>
  <c r="P170" i="7" s="1"/>
  <c r="N168" i="7"/>
  <c r="O168" i="7" s="1"/>
  <c r="P168" i="7" s="1"/>
  <c r="N165" i="7"/>
  <c r="N230" i="3"/>
  <c r="O230" i="3" s="1"/>
  <c r="P230" i="3" s="1"/>
  <c r="O223" i="3"/>
  <c r="P223" i="3" s="1"/>
  <c r="O214" i="3"/>
  <c r="P214" i="3" s="1"/>
  <c r="O202" i="3"/>
  <c r="P202" i="3" s="1"/>
  <c r="O196" i="3"/>
  <c r="P196" i="3" s="1"/>
  <c r="O194" i="3"/>
  <c r="P194" i="3" s="1"/>
  <c r="O190" i="3"/>
  <c r="P190" i="3" s="1"/>
  <c r="P187" i="3"/>
  <c r="N182" i="3"/>
  <c r="O182" i="3" s="1"/>
  <c r="P182" i="3" s="1"/>
  <c r="N180" i="3"/>
  <c r="O180" i="3" s="1"/>
  <c r="P180" i="3" s="1"/>
  <c r="N178" i="3"/>
  <c r="O178" i="3" s="1"/>
  <c r="P178" i="3" s="1"/>
  <c r="N175" i="3"/>
  <c r="O175" i="3" s="1"/>
  <c r="P175" i="3" s="1"/>
  <c r="P228" i="2"/>
  <c r="O162" i="2"/>
  <c r="O87" i="4"/>
  <c r="O132" i="4"/>
  <c r="N212" i="4"/>
  <c r="N208" i="4"/>
  <c r="O208" i="4" s="1"/>
  <c r="P208" i="4" s="1"/>
  <c r="N206" i="4"/>
  <c r="O206" i="4" s="1"/>
  <c r="P206" i="4" s="1"/>
  <c r="N203" i="4"/>
  <c r="O203" i="4" s="1"/>
  <c r="P203" i="4" s="1"/>
  <c r="N201" i="4"/>
  <c r="O201" i="4" s="1"/>
  <c r="P201" i="4" s="1"/>
  <c r="N192" i="4"/>
  <c r="N190" i="4"/>
  <c r="N186" i="4"/>
  <c r="O186" i="4" s="1"/>
  <c r="P186" i="4" s="1"/>
  <c r="N184" i="4"/>
  <c r="N180" i="4"/>
  <c r="O180" i="4" s="1"/>
  <c r="P180" i="4" s="1"/>
  <c r="O160" i="4"/>
  <c r="O217" i="7"/>
  <c r="P217" i="7" s="1"/>
  <c r="O212" i="7"/>
  <c r="P212" i="7" s="1"/>
  <c r="O207" i="7"/>
  <c r="P207" i="7" s="1"/>
  <c r="O203" i="7"/>
  <c r="P203" i="7" s="1"/>
  <c r="O198" i="7"/>
  <c r="P198" i="7" s="1"/>
  <c r="O194" i="7"/>
  <c r="P194" i="7" s="1"/>
  <c r="O226" i="3"/>
  <c r="P226" i="3" s="1"/>
  <c r="O221" i="3"/>
  <c r="P221" i="3" s="1"/>
  <c r="O216" i="3"/>
  <c r="P216" i="3" s="1"/>
  <c r="O211" i="3"/>
  <c r="P211" i="3" s="1"/>
  <c r="N209" i="3"/>
  <c r="O209" i="3" s="1"/>
  <c r="P209" i="3" s="1"/>
  <c r="O204" i="3"/>
  <c r="P204" i="3" s="1"/>
  <c r="O199" i="3"/>
  <c r="P199" i="3" s="1"/>
  <c r="O192" i="3"/>
  <c r="P192" i="3" s="1"/>
  <c r="O185" i="3"/>
  <c r="P185" i="3" s="1"/>
  <c r="O184" i="3"/>
  <c r="P184" i="3" s="1"/>
  <c r="P231" i="8"/>
  <c r="P223" i="7"/>
  <c r="P222" i="7"/>
  <c r="P229" i="2"/>
  <c r="P232" i="8"/>
  <c r="P233" i="8"/>
  <c r="O240" i="3"/>
  <c r="O235" i="2"/>
  <c r="O238" i="8"/>
  <c r="N181" i="3"/>
  <c r="O181" i="3" s="1"/>
  <c r="P181" i="3" s="1"/>
  <c r="N179" i="3"/>
  <c r="O179" i="3" s="1"/>
  <c r="P179" i="3" s="1"/>
  <c r="N176" i="3"/>
  <c r="O176" i="3" s="1"/>
  <c r="P176" i="3" s="1"/>
  <c r="N174" i="3"/>
  <c r="O174" i="3" s="1"/>
  <c r="P174" i="3" s="1"/>
  <c r="N173" i="3"/>
  <c r="N235" i="3"/>
  <c r="N227" i="4"/>
  <c r="N230" i="2"/>
  <c r="O243" i="2" s="1"/>
  <c r="O234" i="8"/>
  <c r="P234" i="8" s="1"/>
  <c r="O158" i="3"/>
  <c r="O154" i="2"/>
  <c r="O229" i="7"/>
  <c r="P229" i="7" s="1"/>
  <c r="O156" i="8"/>
  <c r="N236" i="2"/>
  <c r="N230" i="7"/>
  <c r="N239" i="8"/>
  <c r="M171" i="10"/>
  <c r="I171" i="10"/>
  <c r="E171" i="10"/>
  <c r="N90" i="10"/>
  <c r="N242" i="10"/>
  <c r="O242" i="10" s="1"/>
  <c r="O50" i="10"/>
  <c r="O45" i="10"/>
  <c r="O42" i="10"/>
  <c r="O39" i="10"/>
  <c r="O37" i="10"/>
  <c r="O34" i="10"/>
  <c r="O32" i="10"/>
  <c r="O30" i="10"/>
  <c r="O27" i="10"/>
  <c r="O25" i="10"/>
  <c r="O22" i="10"/>
  <c r="O20" i="10"/>
  <c r="O18" i="10"/>
  <c r="O15" i="10"/>
  <c r="O13" i="10"/>
  <c r="N92" i="10"/>
  <c r="N148" i="10"/>
  <c r="N145" i="10"/>
  <c r="N143" i="10"/>
  <c r="N140" i="10"/>
  <c r="N138" i="10"/>
  <c r="N136" i="10"/>
  <c r="N133" i="10"/>
  <c r="N131" i="10"/>
  <c r="N128" i="10"/>
  <c r="N126" i="10"/>
  <c r="N124" i="10"/>
  <c r="O124" i="10" s="1"/>
  <c r="N121" i="10"/>
  <c r="O121" i="10" s="1"/>
  <c r="N119" i="10"/>
  <c r="O119" i="10" s="1"/>
  <c r="N116" i="10"/>
  <c r="N114" i="10"/>
  <c r="O114" i="10" s="1"/>
  <c r="N112" i="10"/>
  <c r="O112" i="10" s="1"/>
  <c r="N109" i="10"/>
  <c r="O109" i="10" s="1"/>
  <c r="N107" i="10"/>
  <c r="O107" i="10" s="1"/>
  <c r="N104" i="10"/>
  <c r="O104" i="10" s="1"/>
  <c r="N102" i="10"/>
  <c r="O102" i="10" s="1"/>
  <c r="N100" i="10"/>
  <c r="O100" i="10" s="1"/>
  <c r="N97" i="10"/>
  <c r="O97" i="10" s="1"/>
  <c r="N95" i="10"/>
  <c r="O95" i="10" s="1"/>
  <c r="O55" i="10"/>
  <c r="O57" i="10"/>
  <c r="O139" i="10" s="1"/>
  <c r="O52" i="10"/>
  <c r="P234" i="7"/>
  <c r="O61" i="10"/>
  <c r="O56" i="10"/>
  <c r="O54" i="10"/>
  <c r="O136" i="10" s="1"/>
  <c r="O51" i="10"/>
  <c r="O49" i="10"/>
  <c r="O131" i="10" s="1"/>
  <c r="O46" i="10"/>
  <c r="O44" i="10"/>
  <c r="O126" i="10" s="1"/>
  <c r="H239" i="10"/>
  <c r="J239" i="10"/>
  <c r="O8" i="10"/>
  <c r="I239" i="10"/>
  <c r="K239" i="10"/>
  <c r="O7" i="10"/>
  <c r="O89" i="10" s="1"/>
  <c r="O234" i="4"/>
  <c r="O158" i="10"/>
  <c r="N240" i="10"/>
  <c r="O75" i="10"/>
  <c r="O66" i="10"/>
  <c r="B231" i="10"/>
  <c r="O138" i="10"/>
  <c r="O116" i="10"/>
  <c r="O63" i="10"/>
  <c r="O58" i="10"/>
  <c r="O140" i="10" s="1"/>
  <c r="B172" i="10"/>
  <c r="N172" i="10" s="1"/>
  <c r="O172" i="10" s="1"/>
  <c r="L171" i="10"/>
  <c r="J171" i="10"/>
  <c r="H171" i="10"/>
  <c r="F171" i="10"/>
  <c r="D171" i="10"/>
  <c r="B171" i="10"/>
  <c r="O130" i="10"/>
  <c r="O110" i="10"/>
  <c r="O103" i="10"/>
  <c r="J231" i="10"/>
  <c r="H231" i="10"/>
  <c r="G231" i="10"/>
  <c r="F231" i="10"/>
  <c r="E231" i="10"/>
  <c r="D231" i="10"/>
  <c r="C231" i="10"/>
  <c r="O9" i="10"/>
  <c r="O91" i="10" s="1"/>
  <c r="L232" i="10"/>
  <c r="J232" i="10"/>
  <c r="B232" i="10"/>
  <c r="M233" i="10"/>
  <c r="L233" i="10"/>
  <c r="J233" i="10"/>
  <c r="D233" i="10"/>
  <c r="B233" i="10"/>
  <c r="O152" i="10"/>
  <c r="M234" i="10"/>
  <c r="K234" i="10"/>
  <c r="I234" i="10"/>
  <c r="E234" i="10"/>
  <c r="C234" i="10"/>
  <c r="B234" i="10"/>
  <c r="G238" i="10"/>
  <c r="I238" i="10"/>
  <c r="K238" i="10"/>
  <c r="F232" i="10"/>
  <c r="D232" i="10"/>
  <c r="C232" i="10"/>
  <c r="N233" i="4"/>
  <c r="O233" i="4" s="1"/>
  <c r="P224" i="4"/>
  <c r="P221" i="4"/>
  <c r="P219" i="4"/>
  <c r="P216" i="4"/>
  <c r="O212" i="4"/>
  <c r="P212" i="4" s="1"/>
  <c r="O200" i="4"/>
  <c r="P200" i="4" s="1"/>
  <c r="O192" i="4"/>
  <c r="P192" i="4" s="1"/>
  <c r="O191" i="4"/>
  <c r="P191" i="4" s="1"/>
  <c r="O190" i="4"/>
  <c r="P190" i="4" s="1"/>
  <c r="O185" i="4"/>
  <c r="P185" i="4" s="1"/>
  <c r="O184" i="4"/>
  <c r="P184" i="4" s="1"/>
  <c r="O179" i="4"/>
  <c r="P179" i="4" s="1"/>
  <c r="N177" i="4"/>
  <c r="O177" i="4" s="1"/>
  <c r="P177" i="4" s="1"/>
  <c r="N174" i="4"/>
  <c r="O174" i="4" s="1"/>
  <c r="P174" i="4" s="1"/>
  <c r="N172" i="4"/>
  <c r="O172" i="4" s="1"/>
  <c r="P172" i="4" s="1"/>
  <c r="N170" i="4"/>
  <c r="O170" i="4" s="1"/>
  <c r="P170" i="4" s="1"/>
  <c r="N167" i="4"/>
  <c r="O152" i="4"/>
  <c r="O214" i="4"/>
  <c r="P214" i="4" s="1"/>
  <c r="O209" i="4"/>
  <c r="P209" i="4" s="1"/>
  <c r="N207" i="4"/>
  <c r="O207" i="4" s="1"/>
  <c r="P207" i="4" s="1"/>
  <c r="N204" i="4"/>
  <c r="O204" i="4" s="1"/>
  <c r="P204" i="4" s="1"/>
  <c r="N202" i="4"/>
  <c r="O202" i="4" s="1"/>
  <c r="P202" i="4" s="1"/>
  <c r="O197" i="4"/>
  <c r="P197" i="4" s="1"/>
  <c r="N195" i="4"/>
  <c r="O195" i="4" s="1"/>
  <c r="P195" i="4" s="1"/>
  <c r="O188" i="4"/>
  <c r="P188" i="4" s="1"/>
  <c r="O182" i="4"/>
  <c r="P182" i="4" s="1"/>
  <c r="P225" i="4"/>
  <c r="P226" i="4"/>
  <c r="O232" i="4"/>
  <c r="N156" i="10"/>
  <c r="N157" i="10"/>
  <c r="G239" i="10"/>
  <c r="O157" i="8"/>
  <c r="O239" i="8"/>
  <c r="O151" i="7"/>
  <c r="O230" i="7"/>
  <c r="O10" i="10"/>
  <c r="O92" i="10" s="1"/>
  <c r="H238" i="10"/>
  <c r="J238" i="10"/>
  <c r="O155" i="2"/>
  <c r="O236" i="2"/>
  <c r="P236" i="2" s="1"/>
  <c r="O159" i="3"/>
  <c r="O241" i="3"/>
  <c r="N221" i="10"/>
  <c r="N202" i="10"/>
  <c r="N212" i="10"/>
  <c r="O212" i="10" s="1"/>
  <c r="N173" i="10"/>
  <c r="N230" i="10"/>
  <c r="N192" i="10"/>
  <c r="O64" i="10"/>
  <c r="O62" i="10"/>
  <c r="O60" i="10"/>
  <c r="N216" i="10"/>
  <c r="O216" i="10" s="1"/>
  <c r="N197" i="10"/>
  <c r="K232" i="10"/>
  <c r="J234" i="10"/>
  <c r="N226" i="10"/>
  <c r="N207" i="10"/>
  <c r="H233" i="10"/>
  <c r="F233" i="10"/>
  <c r="E233" i="10"/>
  <c r="N224" i="10"/>
  <c r="N214" i="10"/>
  <c r="N204" i="10"/>
  <c r="N195" i="10"/>
  <c r="N185" i="10"/>
  <c r="O185" i="10" s="1"/>
  <c r="N176" i="10"/>
  <c r="O176" i="10" s="1"/>
  <c r="N228" i="10"/>
  <c r="N227" i="10"/>
  <c r="N219" i="10"/>
  <c r="O219" i="10" s="1"/>
  <c r="N209" i="10"/>
  <c r="N200" i="10"/>
  <c r="N190" i="10"/>
  <c r="O190" i="10" s="1"/>
  <c r="N180" i="10"/>
  <c r="O180" i="10" s="1"/>
  <c r="G234" i="10"/>
  <c r="F234" i="10"/>
  <c r="L231" i="10"/>
  <c r="K231" i="10"/>
  <c r="H232" i="10"/>
  <c r="G232" i="10"/>
  <c r="I233" i="10"/>
  <c r="C233" i="10"/>
  <c r="N213" i="10"/>
  <c r="N208" i="10"/>
  <c r="N203" i="10"/>
  <c r="N198" i="10"/>
  <c r="O198" i="10" s="1"/>
  <c r="N194" i="10"/>
  <c r="N189" i="10"/>
  <c r="O189" i="10" s="1"/>
  <c r="N184" i="10"/>
  <c r="N179" i="10"/>
  <c r="O179" i="10" s="1"/>
  <c r="N174" i="10"/>
  <c r="O67" i="10"/>
  <c r="M232" i="10"/>
  <c r="I232" i="10"/>
  <c r="E232" i="10"/>
  <c r="K233" i="10"/>
  <c r="G233" i="10"/>
  <c r="L234" i="10"/>
  <c r="H234" i="10"/>
  <c r="D234" i="10"/>
  <c r="N225" i="10"/>
  <c r="N215" i="10"/>
  <c r="N210" i="10"/>
  <c r="N206" i="10"/>
  <c r="N201" i="10"/>
  <c r="N196" i="10"/>
  <c r="N191" i="10"/>
  <c r="N186" i="10"/>
  <c r="N182" i="10"/>
  <c r="N177" i="10"/>
  <c r="M231" i="10"/>
  <c r="I231" i="10"/>
  <c r="O68" i="10"/>
  <c r="O69" i="10"/>
  <c r="O167" i="4"/>
  <c r="O165" i="7"/>
  <c r="P218" i="4"/>
  <c r="O164" i="8"/>
  <c r="N220" i="10"/>
  <c r="N171" i="8"/>
  <c r="N222" i="10"/>
  <c r="N218" i="10"/>
  <c r="O74" i="10"/>
  <c r="N149" i="10"/>
  <c r="N150" i="10"/>
  <c r="N151" i="10"/>
  <c r="O98" i="10" l="1"/>
  <c r="O178" i="10"/>
  <c r="O120" i="10"/>
  <c r="O94" i="10"/>
  <c r="O134" i="10"/>
  <c r="O108" i="10"/>
  <c r="O200" i="10"/>
  <c r="O144" i="10"/>
  <c r="O192" i="10"/>
  <c r="O202" i="10"/>
  <c r="P243" i="2"/>
  <c r="O220" i="10"/>
  <c r="O195" i="10"/>
  <c r="P195" i="10" s="1"/>
  <c r="P242" i="10"/>
  <c r="P189" i="10"/>
  <c r="O188" i="10"/>
  <c r="O128" i="10"/>
  <c r="O215" i="10"/>
  <c r="P179" i="10"/>
  <c r="P198" i="10"/>
  <c r="O204" i="10"/>
  <c r="O145" i="10"/>
  <c r="O122" i="10"/>
  <c r="O142" i="10"/>
  <c r="O101" i="10"/>
  <c r="O222" i="10"/>
  <c r="P222" i="10" s="1"/>
  <c r="O225" i="10"/>
  <c r="O184" i="10"/>
  <c r="P184" i="10" s="1"/>
  <c r="O194" i="10"/>
  <c r="P194" i="10" s="1"/>
  <c r="O203" i="10"/>
  <c r="O213" i="10"/>
  <c r="P213" i="10" s="1"/>
  <c r="O209" i="10"/>
  <c r="O207" i="10"/>
  <c r="P207" i="10" s="1"/>
  <c r="O197" i="10"/>
  <c r="O132" i="10"/>
  <c r="P227" i="3"/>
  <c r="O133" i="10"/>
  <c r="O127" i="10"/>
  <c r="O137" i="10"/>
  <c r="P219" i="10" s="1"/>
  <c r="O146" i="10"/>
  <c r="O183" i="10"/>
  <c r="O182" i="10"/>
  <c r="P182" i="10" s="1"/>
  <c r="O191" i="10"/>
  <c r="P191" i="10" s="1"/>
  <c r="O201" i="10"/>
  <c r="P201" i="10" s="1"/>
  <c r="O210" i="10"/>
  <c r="O227" i="10"/>
  <c r="O221" i="10"/>
  <c r="N171" i="10"/>
  <c r="O248" i="3"/>
  <c r="O173" i="3"/>
  <c r="P235" i="2"/>
  <c r="O166" i="3"/>
  <c r="O158" i="7"/>
  <c r="O143" i="10"/>
  <c r="P238" i="8"/>
  <c r="P240" i="3"/>
  <c r="O237" i="7"/>
  <c r="O218" i="10"/>
  <c r="P218" i="10" s="1"/>
  <c r="P220" i="10"/>
  <c r="O177" i="10"/>
  <c r="P177" i="10" s="1"/>
  <c r="O186" i="10"/>
  <c r="P186" i="10" s="1"/>
  <c r="O196" i="10"/>
  <c r="P196" i="10" s="1"/>
  <c r="O206" i="10"/>
  <c r="P206" i="10" s="1"/>
  <c r="O208" i="10"/>
  <c r="P208" i="10" s="1"/>
  <c r="P190" i="10"/>
  <c r="O214" i="10"/>
  <c r="P214" i="10" s="1"/>
  <c r="N239" i="10"/>
  <c r="O239" i="10" s="1"/>
  <c r="O90" i="10"/>
  <c r="P172" i="10" s="1"/>
  <c r="O148" i="10"/>
  <c r="P197" i="10"/>
  <c r="P212" i="10"/>
  <c r="P221" i="10"/>
  <c r="O226" i="10"/>
  <c r="P226" i="10" s="1"/>
  <c r="P183" i="10"/>
  <c r="P180" i="10"/>
  <c r="P200" i="10"/>
  <c r="P185" i="10"/>
  <c r="P204" i="10"/>
  <c r="N238" i="10"/>
  <c r="O238" i="10" s="1"/>
  <c r="O173" i="10"/>
  <c r="P173" i="10" s="1"/>
  <c r="P178" i="10"/>
  <c r="O157" i="10"/>
  <c r="P203" i="10"/>
  <c r="P188" i="10"/>
  <c r="P216" i="10"/>
  <c r="P176" i="10"/>
  <c r="O230" i="10"/>
  <c r="P192" i="10"/>
  <c r="P202" i="10"/>
  <c r="P234" i="4"/>
  <c r="O240" i="10"/>
  <c r="N232" i="10"/>
  <c r="P232" i="4"/>
  <c r="O240" i="4"/>
  <c r="P240" i="4" s="1"/>
  <c r="O150" i="10"/>
  <c r="N231" i="10"/>
  <c r="O231" i="10" s="1"/>
  <c r="N234" i="10"/>
  <c r="O234" i="10" s="1"/>
  <c r="P234" i="10" s="1"/>
  <c r="O174" i="10"/>
  <c r="P174" i="10" s="1"/>
  <c r="O151" i="10"/>
  <c r="N233" i="10"/>
  <c r="O233" i="10" s="1"/>
  <c r="O228" i="10"/>
  <c r="O224" i="10"/>
  <c r="P239" i="8"/>
  <c r="P230" i="7"/>
  <c r="P233" i="4"/>
  <c r="P241" i="3"/>
  <c r="P167" i="4"/>
  <c r="O246" i="8"/>
  <c r="P246" i="8" s="1"/>
  <c r="O171" i="8"/>
  <c r="O149" i="10"/>
  <c r="P231" i="10" s="1"/>
  <c r="P165" i="7"/>
  <c r="O156" i="10"/>
  <c r="P237" i="7" l="1"/>
  <c r="P227" i="10"/>
  <c r="P230" i="10"/>
  <c r="P239" i="10"/>
  <c r="P210" i="10"/>
  <c r="P215" i="10"/>
  <c r="P224" i="10"/>
  <c r="P209" i="10"/>
  <c r="P225" i="10"/>
  <c r="P228" i="10"/>
  <c r="P248" i="3"/>
  <c r="O171" i="10"/>
  <c r="O246" i="10"/>
  <c r="P173" i="3"/>
  <c r="P233" i="10"/>
  <c r="O232" i="10"/>
  <c r="P232" i="10" s="1"/>
  <c r="P240" i="10"/>
  <c r="O164" i="10"/>
  <c r="P238" i="10"/>
  <c r="P171" i="8"/>
  <c r="P171" i="10" l="1"/>
  <c r="P246" i="10"/>
</calcChain>
</file>

<file path=xl/sharedStrings.xml><?xml version="1.0" encoding="utf-8"?>
<sst xmlns="http://schemas.openxmlformats.org/spreadsheetml/2006/main" count="385" uniqueCount="39">
  <si>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</si>
  <si>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</si>
  <si>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</si>
  <si>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</si>
  <si>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</si>
  <si>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</si>
  <si>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</si>
  <si>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</si>
  <si>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</si>
  <si>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</si>
  <si>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</si>
  <si>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</si>
  <si>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</si>
  <si>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</si>
  <si>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</si>
  <si>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</si>
  <si>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</si>
  <si>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</si>
  <si>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</si>
  <si>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</si>
  <si>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</si>
  <si>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</si>
  <si>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</si>
  <si>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</si>
  <si>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</si>
  <si>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</si>
  <si>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</si>
  <si>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</si>
  <si>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</si>
  <si>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</si>
  <si>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</si>
  <si>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</si>
  <si>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</si>
  <si>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</si>
  <si>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</si>
  <si>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</si>
  <si>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</si>
  <si>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</si>
  <si>
    <t>CANAL\DIV-DEL-LOSS\NE-BOST3MWD.XLS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</si>
</sst>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V255"/>
  <sheetViews>
    <sheetView topLeftCell="A223" zoomScaleNormal="100" workbookViewId="0">
      <selection activeCell="O249" sqref="O249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 t="s">
        <v>38</v>
      </c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107</v>
      </c>
      <c r="J76" s="2">
        <v>95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202</v>
      </c>
      <c r="P76" s="5"/>
      <c r="Q76" s="15"/>
      <c r="R76" s="15"/>
      <c r="S76" s="15"/>
      <c r="T76" s="15"/>
      <c r="U76" s="15"/>
      <c r="V76" s="15"/>
    </row>
    <row r="77" spans="1:22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5"/>
      <c r="Q77" s="15"/>
      <c r="R77" s="15"/>
      <c r="S77" s="15"/>
      <c r="T77" s="15"/>
      <c r="U77" s="15"/>
      <c r="V77" s="15"/>
    </row>
    <row r="78" spans="1:22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10</v>
      </c>
      <c r="I78" s="2">
        <v>274</v>
      </c>
      <c r="J78" s="2">
        <v>144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428</v>
      </c>
      <c r="P78" s="5"/>
      <c r="Q78" s="15"/>
      <c r="R78" s="15"/>
      <c r="S78" s="15"/>
      <c r="T78" s="15"/>
      <c r="U78" s="15"/>
      <c r="V78" s="15"/>
    </row>
    <row r="79" spans="1:22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158</v>
      </c>
      <c r="I79" s="2">
        <v>482</v>
      </c>
      <c r="J79" s="2">
        <v>244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884</v>
      </c>
      <c r="P79" s="5"/>
      <c r="Q79" s="15"/>
      <c r="R79" s="15"/>
      <c r="S79" s="15"/>
      <c r="T79" s="15"/>
      <c r="U79" s="15"/>
      <c r="V79" s="15"/>
    </row>
    <row r="80" spans="1:22">
      <c r="A80" s="5"/>
      <c r="B80" s="15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58</v>
      </c>
      <c r="I80" s="2">
        <v>304</v>
      </c>
      <c r="J80" s="2">
        <v>196</v>
      </c>
      <c r="K80" s="2">
        <v>0</v>
      </c>
      <c r="L80" s="2">
        <v>0</v>
      </c>
      <c r="M80" s="2">
        <v>0</v>
      </c>
      <c r="N80" s="2">
        <v>0</v>
      </c>
      <c r="O80" s="2">
        <f>SUM(C80:N80)</f>
        <v>558</v>
      </c>
      <c r="P80" s="5"/>
      <c r="Q80" s="15"/>
      <c r="R80" s="15"/>
      <c r="S80" s="15"/>
      <c r="T80" s="15"/>
      <c r="U80" s="15"/>
      <c r="V80" s="15"/>
    </row>
    <row r="81" spans="1:22">
      <c r="A81" s="5"/>
      <c r="B81" s="1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5"/>
      <c r="Q81" s="15"/>
      <c r="R81" s="15"/>
      <c r="S81" s="15"/>
      <c r="T81" s="15"/>
      <c r="U81" s="15"/>
      <c r="V81" s="15"/>
    </row>
    <row r="82" spans="1:22" ht="16.5" thickBot="1">
      <c r="A82" s="5"/>
      <c r="B82" s="12" t="s">
        <v>1</v>
      </c>
      <c r="C82" s="13">
        <f>SUM(C7:C80)</f>
        <v>0</v>
      </c>
      <c r="D82" s="13">
        <f>SUM(D7:D80)</f>
        <v>0</v>
      </c>
      <c r="E82" s="13">
        <f>SUM(E7:E80)</f>
        <v>0</v>
      </c>
      <c r="F82" s="13">
        <f>SUM(F7:F80)</f>
        <v>998</v>
      </c>
      <c r="G82" s="13">
        <f>SUM(G7:G80)</f>
        <v>7328</v>
      </c>
      <c r="H82" s="13">
        <f>SUM(H7:H80)</f>
        <v>17360</v>
      </c>
      <c r="I82" s="13">
        <f>SUM(I7:I80)</f>
        <v>58724</v>
      </c>
      <c r="J82" s="13">
        <f>SUM(J7:J80)</f>
        <v>45124</v>
      </c>
      <c r="K82" s="13">
        <f>SUM(K7:K80)</f>
        <v>5509</v>
      </c>
      <c r="L82" s="13">
        <f>SUM(L7:L80)</f>
        <v>-477</v>
      </c>
      <c r="M82" s="13">
        <f>SUM(M7:M80)</f>
        <v>-6</v>
      </c>
      <c r="N82" s="13">
        <f>SUM(N7:N80)</f>
        <v>0</v>
      </c>
      <c r="O82" s="13">
        <f>SUM(O7:O80)</f>
        <v>134560</v>
      </c>
      <c r="P82" s="7"/>
      <c r="Q82" s="15"/>
      <c r="R82" s="15"/>
      <c r="S82" s="15"/>
      <c r="T82" s="15"/>
      <c r="U82" s="15"/>
      <c r="V82" s="15"/>
    </row>
    <row r="83" spans="1:22" ht="17.25" thickTop="1" thickBot="1">
      <c r="A83" s="5"/>
      <c r="B83" s="17" t="s">
        <v>2</v>
      </c>
      <c r="C83" s="18">
        <f>AVERAGE(C7:C80)</f>
        <v>0</v>
      </c>
      <c r="D83" s="18">
        <f>AVERAGE(D7:D80)</f>
        <v>0</v>
      </c>
      <c r="E83" s="18">
        <f>AVERAGE(E7:E80)</f>
        <v>0</v>
      </c>
      <c r="F83" s="18">
        <f>AVERAGE(F7:F80)</f>
        <v>16.096774193548388</v>
      </c>
      <c r="G83" s="18">
        <f>AVERAGE(G7:G80)</f>
        <v>118.19354838709677</v>
      </c>
      <c r="H83" s="18">
        <f>AVERAGE(H7:H80)</f>
        <v>280</v>
      </c>
      <c r="I83" s="18">
        <f>AVERAGE(I7:I80)</f>
        <v>947.16129032258061</v>
      </c>
      <c r="J83" s="18">
        <f>AVERAGE(J7:J80)</f>
        <v>727.80645161290317</v>
      </c>
      <c r="K83" s="18">
        <f>AVERAGE(K7:K80)</f>
        <v>88.854838709677423</v>
      </c>
      <c r="L83" s="18">
        <f>AVERAGE(L7:L80)</f>
        <v>-7.693548387096774</v>
      </c>
      <c r="M83" s="18">
        <f>AVERAGE(M7:M80)</f>
        <v>-9.6774193548387094E-2</v>
      </c>
      <c r="N83" s="18">
        <f>AVERAGE(N7:N80)</f>
        <v>0</v>
      </c>
      <c r="O83" s="18">
        <f>AVERAGE(O7:O80)</f>
        <v>2170.3225806451615</v>
      </c>
      <c r="P83" s="7"/>
      <c r="Q83" s="15"/>
      <c r="R83" s="15"/>
      <c r="S83" s="15"/>
      <c r="T83" s="15"/>
      <c r="U83" s="15"/>
      <c r="V83" s="15"/>
    </row>
    <row r="84" spans="1:22" ht="15.75" thickTop="1">
      <c r="A84" s="5"/>
      <c r="B84" s="17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5"/>
      <c r="Q84" s="15"/>
      <c r="R84" s="15"/>
      <c r="S84" s="15"/>
      <c r="T84" s="15"/>
      <c r="U84" s="15"/>
      <c r="V84" s="15"/>
    </row>
    <row r="85" spans="1:22">
      <c r="A85" s="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5"/>
      <c r="Q85" s="15"/>
      <c r="R85" s="15"/>
      <c r="S85" s="15"/>
      <c r="T85" s="15"/>
      <c r="U85" s="15"/>
      <c r="V85" s="15"/>
    </row>
    <row r="86" spans="1:22">
      <c r="A86" s="33" t="s">
        <v>28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5"/>
      <c r="Q86" s="15"/>
      <c r="R86" s="15"/>
      <c r="S86" s="15"/>
      <c r="T86" s="15"/>
      <c r="U86" s="15"/>
      <c r="V86" s="15"/>
    </row>
    <row r="87" spans="1:22">
      <c r="A87" s="33" t="s">
        <v>31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5"/>
      <c r="Q87" s="15"/>
      <c r="R87" s="15"/>
      <c r="S87" s="15"/>
      <c r="T87" s="15"/>
      <c r="U87" s="15"/>
      <c r="V87" s="15"/>
    </row>
    <row r="88" spans="1:22">
      <c r="A88" s="33" t="s">
        <v>30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4"/>
      <c r="P88" s="5"/>
      <c r="Q88" s="15"/>
      <c r="R88" s="15"/>
      <c r="S88" s="15"/>
      <c r="T88" s="15"/>
      <c r="U88" s="15"/>
      <c r="V88" s="15"/>
    </row>
    <row r="89" spans="1:22">
      <c r="A89" s="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 t="s">
        <v>18</v>
      </c>
      <c r="P89" s="5"/>
      <c r="Q89" s="15"/>
      <c r="R89" s="15"/>
      <c r="S89" s="15"/>
      <c r="T89" s="15"/>
      <c r="U89" s="15"/>
      <c r="V89" s="15"/>
    </row>
    <row r="90" spans="1:22">
      <c r="A90" s="24" t="s">
        <v>0</v>
      </c>
      <c r="B90" s="16" t="s">
        <v>3</v>
      </c>
      <c r="C90" s="16" t="s">
        <v>4</v>
      </c>
      <c r="D90" s="16" t="s">
        <v>5</v>
      </c>
      <c r="E90" s="16" t="s">
        <v>6</v>
      </c>
      <c r="F90" s="16" t="s">
        <v>7</v>
      </c>
      <c r="G90" s="16" t="s">
        <v>8</v>
      </c>
      <c r="H90" s="16" t="s">
        <v>9</v>
      </c>
      <c r="I90" s="16" t="s">
        <v>10</v>
      </c>
      <c r="J90" s="16" t="s">
        <v>11</v>
      </c>
      <c r="K90" s="16" t="s">
        <v>12</v>
      </c>
      <c r="L90" s="16" t="s">
        <v>13</v>
      </c>
      <c r="M90" s="16" t="s">
        <v>14</v>
      </c>
      <c r="N90" s="16" t="s">
        <v>15</v>
      </c>
      <c r="O90" s="16" t="s">
        <v>19</v>
      </c>
      <c r="P90" s="6"/>
      <c r="Q90" s="15"/>
      <c r="R90" s="15"/>
      <c r="S90" s="15"/>
      <c r="T90" s="15"/>
      <c r="U90" s="15"/>
      <c r="V90" s="15"/>
    </row>
    <row r="91" spans="1:22">
      <c r="A91" s="11">
        <v>1952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16</v>
      </c>
      <c r="H91" s="3">
        <v>43</v>
      </c>
      <c r="I91" s="3">
        <v>234</v>
      </c>
      <c r="J91" s="3">
        <v>34</v>
      </c>
      <c r="K91" s="3">
        <v>0</v>
      </c>
      <c r="L91" s="3">
        <v>0</v>
      </c>
      <c r="M91" s="3">
        <v>0</v>
      </c>
      <c r="N91" s="3">
        <f>SUM(B91:M91)</f>
        <v>327</v>
      </c>
      <c r="O91" s="9">
        <f>N91/O7</f>
        <v>4.4514021236046829E-2</v>
      </c>
      <c r="P91" s="5"/>
      <c r="Q91" s="15"/>
      <c r="R91" s="15"/>
      <c r="S91" s="15"/>
      <c r="T91" s="15"/>
      <c r="U91" s="15"/>
      <c r="V91" s="15"/>
    </row>
    <row r="92" spans="1:22">
      <c r="A92" s="5">
        <v>1953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42</v>
      </c>
      <c r="I92" s="2">
        <v>78</v>
      </c>
      <c r="J92" s="2">
        <v>0</v>
      </c>
      <c r="K92" s="2">
        <v>0</v>
      </c>
      <c r="L92" s="2">
        <v>0</v>
      </c>
      <c r="M92" s="2">
        <v>0</v>
      </c>
      <c r="N92" s="2">
        <f>SUM(B92:M92)</f>
        <v>120</v>
      </c>
      <c r="O92" s="10">
        <f>N92/O8</f>
        <v>8.1743869209809264E-2</v>
      </c>
      <c r="P92" s="5"/>
      <c r="Q92" s="15"/>
      <c r="R92" s="15"/>
      <c r="S92" s="15"/>
      <c r="T92" s="15"/>
      <c r="U92" s="15"/>
      <c r="V92" s="15"/>
    </row>
    <row r="93" spans="1:22">
      <c r="A93" s="5">
        <v>1954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7</v>
      </c>
      <c r="H93" s="2">
        <v>927</v>
      </c>
      <c r="I93" s="2">
        <v>280</v>
      </c>
      <c r="J93" s="2">
        <v>47</v>
      </c>
      <c r="K93" s="2">
        <v>0</v>
      </c>
      <c r="L93" s="2">
        <v>0</v>
      </c>
      <c r="M93" s="2">
        <v>0</v>
      </c>
      <c r="N93" s="2">
        <f>SUM(B93:M93)</f>
        <v>1261</v>
      </c>
      <c r="O93" s="10">
        <f>N93/O9</f>
        <v>0.13017446061732219</v>
      </c>
      <c r="P93" s="5"/>
      <c r="Q93" s="15"/>
      <c r="R93" s="15"/>
      <c r="S93" s="15"/>
      <c r="T93" s="15"/>
      <c r="U93" s="15"/>
      <c r="V93" s="15"/>
    </row>
    <row r="94" spans="1:22">
      <c r="A94" s="5">
        <v>1955</v>
      </c>
      <c r="B94" s="2">
        <v>0</v>
      </c>
      <c r="C94" s="2">
        <v>0</v>
      </c>
      <c r="D94" s="2">
        <v>0</v>
      </c>
      <c r="E94" s="2">
        <v>0</v>
      </c>
      <c r="F94" s="2">
        <v>255</v>
      </c>
      <c r="G94" s="2">
        <v>9</v>
      </c>
      <c r="H94" s="2">
        <v>681</v>
      </c>
      <c r="I94" s="2">
        <v>1508</v>
      </c>
      <c r="J94" s="2">
        <v>185</v>
      </c>
      <c r="K94" s="2">
        <v>0</v>
      </c>
      <c r="L94" s="2">
        <v>0</v>
      </c>
      <c r="M94" s="2">
        <v>0</v>
      </c>
      <c r="N94" s="2">
        <f>SUM(B94:M94)</f>
        <v>2638</v>
      </c>
      <c r="O94" s="10">
        <f>N94/O10</f>
        <v>0.39939439818319455</v>
      </c>
      <c r="P94" s="5"/>
      <c r="Q94" s="15"/>
      <c r="R94" s="15"/>
      <c r="S94" s="15"/>
      <c r="T94" s="15"/>
      <c r="U94" s="15"/>
      <c r="V94" s="15"/>
    </row>
    <row r="95" spans="1:22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0"/>
      <c r="P95" s="5"/>
      <c r="Q95" s="15"/>
      <c r="R95" s="15"/>
      <c r="S95" s="15"/>
      <c r="T95" s="15"/>
      <c r="U95" s="15"/>
      <c r="V95" s="15"/>
    </row>
    <row r="96" spans="1:22">
      <c r="A96" s="5">
        <v>1956</v>
      </c>
      <c r="B96" s="2">
        <v>0</v>
      </c>
      <c r="C96" s="2">
        <v>0</v>
      </c>
      <c r="D96" s="2">
        <v>0</v>
      </c>
      <c r="E96" s="2">
        <v>0</v>
      </c>
      <c r="F96" s="2">
        <v>22</v>
      </c>
      <c r="G96" s="2">
        <v>145</v>
      </c>
      <c r="H96" s="2">
        <v>522</v>
      </c>
      <c r="I96" s="2">
        <v>1069</v>
      </c>
      <c r="J96" s="2">
        <v>205</v>
      </c>
      <c r="K96" s="2">
        <v>25</v>
      </c>
      <c r="L96" s="2">
        <v>0</v>
      </c>
      <c r="M96" s="2">
        <v>0</v>
      </c>
      <c r="N96" s="2">
        <f>SUM(B96:M96)</f>
        <v>1988</v>
      </c>
      <c r="O96" s="10">
        <f>N96/O12</f>
        <v>0.32372577756065785</v>
      </c>
      <c r="P96" s="5"/>
      <c r="Q96" s="15"/>
      <c r="R96" s="15"/>
      <c r="S96" s="15"/>
      <c r="T96" s="15"/>
      <c r="U96" s="15"/>
      <c r="V96" s="15"/>
    </row>
    <row r="97" spans="1:22">
      <c r="A97" s="5">
        <v>1957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584</v>
      </c>
      <c r="I97" s="2">
        <v>708</v>
      </c>
      <c r="J97" s="2">
        <v>46</v>
      </c>
      <c r="K97" s="2">
        <v>0</v>
      </c>
      <c r="L97" s="2">
        <v>0</v>
      </c>
      <c r="M97" s="2">
        <v>0</v>
      </c>
      <c r="N97" s="2">
        <f>SUM(B97:M97)</f>
        <v>1338</v>
      </c>
      <c r="O97" s="10">
        <f>N97/O13</f>
        <v>0.613198900091659</v>
      </c>
      <c r="P97" s="5"/>
      <c r="Q97" s="15"/>
      <c r="R97" s="15"/>
      <c r="S97" s="15"/>
      <c r="T97" s="15"/>
      <c r="U97" s="15"/>
      <c r="V97" s="15"/>
    </row>
    <row r="98" spans="1:22">
      <c r="A98" s="5">
        <v>1958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54</v>
      </c>
      <c r="H98" s="2">
        <v>0</v>
      </c>
      <c r="I98" s="2">
        <v>230</v>
      </c>
      <c r="J98" s="2">
        <v>30</v>
      </c>
      <c r="K98" s="2">
        <v>0</v>
      </c>
      <c r="L98" s="2">
        <v>0</v>
      </c>
      <c r="M98" s="2">
        <v>0</v>
      </c>
      <c r="N98" s="2">
        <f>SUM(B98:M98)</f>
        <v>314</v>
      </c>
      <c r="O98" s="10">
        <f>N98/O14</f>
        <v>0.19454770755885997</v>
      </c>
      <c r="P98" s="5"/>
      <c r="Q98" s="15"/>
      <c r="R98" s="15"/>
      <c r="S98" s="15"/>
      <c r="T98" s="15"/>
      <c r="U98" s="15"/>
      <c r="V98" s="15"/>
    </row>
    <row r="99" spans="1:22">
      <c r="A99" s="5">
        <v>1959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692</v>
      </c>
      <c r="I99" s="2">
        <v>1362</v>
      </c>
      <c r="J99" s="2">
        <v>36</v>
      </c>
      <c r="K99" s="2">
        <v>0</v>
      </c>
      <c r="L99" s="2">
        <v>0</v>
      </c>
      <c r="M99" s="2">
        <v>0</v>
      </c>
      <c r="N99" s="2">
        <f>SUM(B99:M99)</f>
        <v>2090</v>
      </c>
      <c r="O99" s="10">
        <f>N99/O15</f>
        <v>0.4071692967075784</v>
      </c>
      <c r="P99" s="5"/>
      <c r="Q99" s="15"/>
      <c r="R99" s="15"/>
      <c r="S99" s="15"/>
      <c r="T99" s="15"/>
      <c r="U99" s="15"/>
      <c r="V99" s="15"/>
    </row>
    <row r="100" spans="1:22">
      <c r="A100" s="5">
        <v>1960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0</v>
      </c>
      <c r="O100" s="10">
        <v>0</v>
      </c>
      <c r="P100" s="5"/>
      <c r="Q100" s="15"/>
      <c r="R100" s="15"/>
      <c r="S100" s="15"/>
      <c r="T100" s="15"/>
      <c r="U100" s="15"/>
      <c r="V100" s="15"/>
    </row>
    <row r="101" spans="1:22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0"/>
      <c r="P101" s="5"/>
      <c r="Q101" s="15"/>
      <c r="R101" s="15"/>
      <c r="S101" s="15"/>
      <c r="T101" s="15"/>
      <c r="U101" s="15"/>
      <c r="V101" s="15"/>
    </row>
    <row r="102" spans="1:22">
      <c r="A102" s="5">
        <v>1961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4</v>
      </c>
      <c r="H102" s="2">
        <v>490</v>
      </c>
      <c r="I102" s="2">
        <v>605</v>
      </c>
      <c r="J102" s="2">
        <v>99</v>
      </c>
      <c r="K102" s="2">
        <v>0</v>
      </c>
      <c r="L102" s="2">
        <v>0</v>
      </c>
      <c r="M102" s="2">
        <v>0</v>
      </c>
      <c r="N102" s="2">
        <f>SUM(B102:M102)</f>
        <v>1198</v>
      </c>
      <c r="O102" s="10">
        <f>N102/O18</f>
        <v>0.1944489530920305</v>
      </c>
      <c r="P102" s="5"/>
      <c r="Q102" s="15"/>
      <c r="R102" s="15"/>
      <c r="S102" s="15"/>
      <c r="T102" s="15"/>
      <c r="U102" s="15"/>
      <c r="V102" s="15"/>
    </row>
    <row r="103" spans="1:22">
      <c r="A103" s="5">
        <v>1962</v>
      </c>
      <c r="B103" s="2">
        <v>0</v>
      </c>
      <c r="C103" s="2">
        <v>0</v>
      </c>
      <c r="D103" s="2">
        <v>0</v>
      </c>
      <c r="E103" s="2">
        <v>0</v>
      </c>
      <c r="F103" s="2">
        <v>3</v>
      </c>
      <c r="G103" s="2">
        <v>0</v>
      </c>
      <c r="H103" s="2">
        <v>0</v>
      </c>
      <c r="I103" s="2">
        <v>603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606</v>
      </c>
      <c r="O103" s="10">
        <f>N103/O19</f>
        <v>0.18955270566155771</v>
      </c>
      <c r="P103" s="5"/>
      <c r="Q103" s="15"/>
      <c r="R103" s="15"/>
      <c r="S103" s="15"/>
      <c r="T103" s="15"/>
      <c r="U103" s="15"/>
      <c r="V103" s="15"/>
    </row>
    <row r="104" spans="1:22">
      <c r="A104" s="5">
        <v>1963</v>
      </c>
      <c r="B104" s="2">
        <v>0</v>
      </c>
      <c r="C104" s="2">
        <v>0</v>
      </c>
      <c r="D104" s="2">
        <v>0</v>
      </c>
      <c r="E104" s="2">
        <v>0</v>
      </c>
      <c r="F104" s="2">
        <v>26</v>
      </c>
      <c r="G104" s="2">
        <v>0</v>
      </c>
      <c r="H104" s="2">
        <v>1145</v>
      </c>
      <c r="I104" s="2">
        <v>587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1758</v>
      </c>
      <c r="O104" s="10">
        <f>N104/O20</f>
        <v>0.91182572614107882</v>
      </c>
      <c r="P104" s="5"/>
      <c r="Q104" s="15"/>
      <c r="R104" s="15"/>
      <c r="S104" s="15"/>
      <c r="T104" s="15"/>
      <c r="U104" s="15"/>
      <c r="V104" s="15"/>
    </row>
    <row r="105" spans="1:22">
      <c r="A105" s="5">
        <v>1964</v>
      </c>
      <c r="B105" s="2">
        <v>0</v>
      </c>
      <c r="C105" s="2">
        <v>0</v>
      </c>
      <c r="D105" s="2">
        <v>0</v>
      </c>
      <c r="E105" s="2">
        <v>0</v>
      </c>
      <c r="F105" s="2">
        <v>81</v>
      </c>
      <c r="G105" s="2">
        <v>21</v>
      </c>
      <c r="H105" s="2">
        <v>1326</v>
      </c>
      <c r="I105" s="2">
        <v>479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1907</v>
      </c>
      <c r="O105" s="10">
        <f>N105/O21</f>
        <v>0.88042474607571564</v>
      </c>
      <c r="P105" s="5"/>
      <c r="Q105" s="15"/>
      <c r="R105" s="15"/>
      <c r="S105" s="15"/>
      <c r="T105" s="15"/>
      <c r="U105" s="15"/>
      <c r="V105" s="15"/>
    </row>
    <row r="106" spans="1:22">
      <c r="A106" s="5">
        <v>1965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452</v>
      </c>
      <c r="I106" s="2">
        <v>748</v>
      </c>
      <c r="J106" s="2">
        <v>25</v>
      </c>
      <c r="K106" s="2">
        <v>0</v>
      </c>
      <c r="L106" s="2">
        <v>0</v>
      </c>
      <c r="M106" s="2">
        <v>0</v>
      </c>
      <c r="N106" s="2">
        <f>SUM(B106:M106)</f>
        <v>1225</v>
      </c>
      <c r="O106" s="10">
        <f>N106/O22</f>
        <v>0.86879432624113473</v>
      </c>
      <c r="P106" s="5"/>
      <c r="Q106" s="15"/>
      <c r="R106" s="15"/>
      <c r="S106" s="15"/>
      <c r="T106" s="15"/>
      <c r="U106" s="15"/>
      <c r="V106" s="15"/>
    </row>
    <row r="107" spans="1:22">
      <c r="A107" s="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0"/>
      <c r="P107" s="5"/>
      <c r="Q107" s="15"/>
      <c r="R107" s="15"/>
      <c r="S107" s="15"/>
      <c r="T107" s="15"/>
      <c r="U107" s="15"/>
      <c r="V107" s="15"/>
    </row>
    <row r="108" spans="1:22">
      <c r="A108" s="5">
        <v>1966</v>
      </c>
      <c r="B108" s="2">
        <v>0</v>
      </c>
      <c r="C108" s="2">
        <v>0</v>
      </c>
      <c r="D108" s="2">
        <v>0</v>
      </c>
      <c r="E108" s="2">
        <v>0</v>
      </c>
      <c r="F108" s="2">
        <v>113</v>
      </c>
      <c r="G108" s="2">
        <v>12</v>
      </c>
      <c r="H108" s="2">
        <v>928</v>
      </c>
      <c r="I108" s="2">
        <v>80</v>
      </c>
      <c r="J108" s="2">
        <v>213</v>
      </c>
      <c r="K108" s="2">
        <v>0</v>
      </c>
      <c r="L108" s="2">
        <v>0</v>
      </c>
      <c r="M108" s="2">
        <v>0</v>
      </c>
      <c r="N108" s="2">
        <f>SUM(B108:M108)</f>
        <v>1346</v>
      </c>
      <c r="O108" s="10">
        <f>N108/O24</f>
        <v>0.84600879949717156</v>
      </c>
      <c r="P108" s="5"/>
      <c r="Q108" s="15"/>
      <c r="R108" s="15"/>
      <c r="S108" s="15"/>
      <c r="T108" s="15"/>
      <c r="U108" s="15"/>
      <c r="V108" s="15"/>
    </row>
    <row r="109" spans="1:22">
      <c r="A109" s="5">
        <v>1967</v>
      </c>
      <c r="B109" s="2">
        <v>0</v>
      </c>
      <c r="C109" s="2">
        <v>0</v>
      </c>
      <c r="D109" s="2">
        <v>0</v>
      </c>
      <c r="E109" s="2">
        <v>0</v>
      </c>
      <c r="F109" s="2">
        <v>12</v>
      </c>
      <c r="G109" s="2">
        <v>0</v>
      </c>
      <c r="H109" s="2">
        <v>247</v>
      </c>
      <c r="I109" s="2">
        <v>1042</v>
      </c>
      <c r="J109" s="2">
        <v>122</v>
      </c>
      <c r="K109" s="2">
        <v>0</v>
      </c>
      <c r="L109" s="2">
        <v>0</v>
      </c>
      <c r="M109" s="2">
        <v>0</v>
      </c>
      <c r="N109" s="2">
        <f>SUM(B109:M109)</f>
        <v>1423</v>
      </c>
      <c r="O109" s="10">
        <f>N109/O25</f>
        <v>0.84400948991696323</v>
      </c>
      <c r="P109" s="5"/>
      <c r="Q109" s="15"/>
      <c r="R109" s="15"/>
      <c r="S109" s="15"/>
      <c r="T109" s="15"/>
      <c r="U109" s="15"/>
      <c r="V109" s="15"/>
    </row>
    <row r="110" spans="1:22">
      <c r="A110" s="5">
        <v>1968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119</v>
      </c>
      <c r="H110" s="2">
        <v>1441</v>
      </c>
      <c r="I110" s="2">
        <v>644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2204</v>
      </c>
      <c r="O110" s="10">
        <f>N110/O26</f>
        <v>0.82300224047796866</v>
      </c>
      <c r="P110" s="5"/>
      <c r="Q110" s="15"/>
      <c r="R110" s="15"/>
      <c r="S110" s="15"/>
      <c r="T110" s="15"/>
      <c r="U110" s="15"/>
      <c r="V110" s="15"/>
    </row>
    <row r="111" spans="1:22">
      <c r="A111" s="5">
        <v>1969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9</v>
      </c>
      <c r="H111" s="2">
        <v>269</v>
      </c>
      <c r="I111" s="2">
        <v>598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876</v>
      </c>
      <c r="O111" s="10">
        <f>N111/O27</f>
        <v>0.86305418719211824</v>
      </c>
      <c r="P111" s="5"/>
      <c r="Q111" s="15"/>
      <c r="R111" s="15"/>
      <c r="S111" s="15"/>
      <c r="T111" s="15"/>
      <c r="U111" s="15"/>
      <c r="V111" s="15"/>
    </row>
    <row r="112" spans="1:22">
      <c r="A112" s="5">
        <v>1970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153</v>
      </c>
      <c r="H112" s="2">
        <v>1677</v>
      </c>
      <c r="I112" s="2">
        <v>798</v>
      </c>
      <c r="J112" s="2">
        <v>15</v>
      </c>
      <c r="K112" s="2">
        <v>0</v>
      </c>
      <c r="L112" s="2">
        <v>0</v>
      </c>
      <c r="M112" s="2">
        <v>0</v>
      </c>
      <c r="N112" s="2">
        <f>SUM(B112:M112)</f>
        <v>2643</v>
      </c>
      <c r="O112" s="10">
        <f>N112/O28</f>
        <v>0.8628795298726738</v>
      </c>
      <c r="P112" s="5"/>
      <c r="Q112" s="15"/>
      <c r="R112" s="15"/>
      <c r="S112" s="15"/>
      <c r="T112" s="15"/>
      <c r="U112" s="15"/>
      <c r="V112" s="15"/>
    </row>
    <row r="113" spans="1:22">
      <c r="A113" s="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0"/>
      <c r="P113" s="5"/>
      <c r="Q113" s="15"/>
      <c r="R113" s="15"/>
      <c r="S113" s="15"/>
      <c r="T113" s="15"/>
      <c r="U113" s="15"/>
      <c r="V113" s="15"/>
    </row>
    <row r="114" spans="1:22">
      <c r="A114" s="5">
        <v>1971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57</v>
      </c>
      <c r="H114" s="2">
        <v>1079</v>
      </c>
      <c r="I114" s="2">
        <v>732</v>
      </c>
      <c r="J114" s="2">
        <v>19</v>
      </c>
      <c r="K114" s="2">
        <v>0</v>
      </c>
      <c r="L114" s="2">
        <v>0</v>
      </c>
      <c r="M114" s="2">
        <v>0</v>
      </c>
      <c r="N114" s="2">
        <f>SUM(B114:M114)</f>
        <v>1887</v>
      </c>
      <c r="O114" s="10">
        <f>N114/O30</f>
        <v>0.88716502115655849</v>
      </c>
      <c r="P114" s="5"/>
      <c r="Q114" s="15"/>
      <c r="R114" s="15"/>
      <c r="S114" s="15"/>
      <c r="T114" s="15"/>
      <c r="U114" s="15"/>
      <c r="V114" s="15"/>
    </row>
    <row r="115" spans="1:22">
      <c r="A115" s="5">
        <v>1972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7</v>
      </c>
      <c r="H115" s="2">
        <v>852</v>
      </c>
      <c r="I115" s="2">
        <v>435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1294</v>
      </c>
      <c r="O115" s="10">
        <f>N115/O31</f>
        <v>0.84908136482939633</v>
      </c>
      <c r="P115" s="5"/>
      <c r="Q115" s="15"/>
      <c r="R115" s="15"/>
      <c r="S115" s="15"/>
      <c r="T115" s="15"/>
      <c r="U115" s="15"/>
      <c r="V115" s="15"/>
    </row>
    <row r="116" spans="1:22">
      <c r="A116" s="5">
        <v>1973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157</v>
      </c>
      <c r="H116" s="2">
        <v>653</v>
      </c>
      <c r="I116" s="2">
        <v>475</v>
      </c>
      <c r="J116" s="2">
        <v>26</v>
      </c>
      <c r="K116" s="2">
        <v>0</v>
      </c>
      <c r="L116" s="2">
        <v>0</v>
      </c>
      <c r="M116" s="2">
        <v>0</v>
      </c>
      <c r="N116" s="2">
        <f>SUM(B116:M116)</f>
        <v>1311</v>
      </c>
      <c r="O116" s="10">
        <f>N116/O32</f>
        <v>0.81733167082294267</v>
      </c>
      <c r="P116" s="5"/>
      <c r="Q116" s="15"/>
      <c r="R116" s="15"/>
      <c r="S116" s="15"/>
      <c r="T116" s="15"/>
      <c r="U116" s="15"/>
      <c r="V116" s="15"/>
    </row>
    <row r="117" spans="1:22">
      <c r="A117" s="5">
        <v>1974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301</v>
      </c>
      <c r="H117" s="2">
        <v>1839</v>
      </c>
      <c r="I117" s="2">
        <v>290</v>
      </c>
      <c r="J117" s="2">
        <v>12</v>
      </c>
      <c r="K117" s="2">
        <v>0</v>
      </c>
      <c r="L117" s="2">
        <v>0</v>
      </c>
      <c r="M117" s="2">
        <v>0</v>
      </c>
      <c r="N117" s="2">
        <f>SUM(B117:M117)</f>
        <v>2442</v>
      </c>
      <c r="O117" s="10">
        <f>N117/O33</f>
        <v>0.90780669144981407</v>
      </c>
      <c r="P117" s="5"/>
      <c r="Q117" s="15"/>
      <c r="R117" s="15"/>
      <c r="S117" s="15"/>
      <c r="T117" s="15"/>
      <c r="U117" s="15"/>
      <c r="V117" s="15"/>
    </row>
    <row r="118" spans="1:22">
      <c r="A118" s="5">
        <v>1975</v>
      </c>
      <c r="B118" s="2">
        <v>0</v>
      </c>
      <c r="C118" s="2">
        <v>0</v>
      </c>
      <c r="D118" s="2">
        <v>0</v>
      </c>
      <c r="E118" s="2">
        <v>0</v>
      </c>
      <c r="F118" s="2">
        <v>6</v>
      </c>
      <c r="G118" s="2">
        <v>0</v>
      </c>
      <c r="H118" s="2">
        <v>1096</v>
      </c>
      <c r="I118" s="2">
        <v>438</v>
      </c>
      <c r="J118" s="2">
        <v>16</v>
      </c>
      <c r="K118" s="2">
        <v>0</v>
      </c>
      <c r="L118" s="2">
        <v>0</v>
      </c>
      <c r="M118" s="2">
        <v>0</v>
      </c>
      <c r="N118" s="2">
        <f>SUM(B118:M118)</f>
        <v>1556</v>
      </c>
      <c r="O118" s="10">
        <f>N118/O34</f>
        <v>0.87219730941704032</v>
      </c>
      <c r="P118" s="5"/>
      <c r="Q118" s="15"/>
      <c r="R118" s="15"/>
      <c r="S118" s="15"/>
      <c r="T118" s="15"/>
      <c r="U118" s="15"/>
      <c r="V118" s="15"/>
    </row>
    <row r="119" spans="1:22">
      <c r="A119" s="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0"/>
      <c r="P119" s="5"/>
      <c r="Q119" s="15"/>
      <c r="R119" s="15"/>
      <c r="S119" s="15"/>
      <c r="T119" s="15"/>
      <c r="U119" s="15"/>
      <c r="V119" s="15"/>
    </row>
    <row r="120" spans="1:22">
      <c r="A120" s="5">
        <v>1976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437</v>
      </c>
      <c r="H120" s="2">
        <v>1356</v>
      </c>
      <c r="I120" s="2">
        <v>1046</v>
      </c>
      <c r="J120" s="2">
        <v>47</v>
      </c>
      <c r="K120" s="2">
        <v>0</v>
      </c>
      <c r="L120" s="2">
        <v>0</v>
      </c>
      <c r="M120" s="2">
        <v>0</v>
      </c>
      <c r="N120" s="2">
        <f>SUM(B120:M120)</f>
        <v>2886</v>
      </c>
      <c r="O120" s="10">
        <f>N120/O36</f>
        <v>0.88500459981600732</v>
      </c>
      <c r="P120" s="5"/>
      <c r="Q120" s="15"/>
      <c r="R120" s="15"/>
      <c r="S120" s="15"/>
      <c r="T120" s="15"/>
      <c r="U120" s="15"/>
      <c r="V120" s="15"/>
    </row>
    <row r="121" spans="1:22">
      <c r="A121" s="5">
        <v>1977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1179</v>
      </c>
      <c r="I121" s="2">
        <v>114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1293</v>
      </c>
      <c r="O121" s="10">
        <f>N121/O37</f>
        <v>0.94655929721815524</v>
      </c>
      <c r="P121" s="5"/>
      <c r="Q121" s="15"/>
      <c r="R121" s="15"/>
      <c r="S121" s="15"/>
      <c r="T121" s="15"/>
      <c r="U121" s="15"/>
      <c r="V121" s="15"/>
    </row>
    <row r="122" spans="1:22">
      <c r="A122" s="5">
        <v>1978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143</v>
      </c>
      <c r="H122" s="2">
        <v>1121</v>
      </c>
      <c r="I122" s="2">
        <v>545</v>
      </c>
      <c r="J122" s="2">
        <v>80</v>
      </c>
      <c r="K122" s="2">
        <v>0</v>
      </c>
      <c r="L122" s="2">
        <v>0</v>
      </c>
      <c r="M122" s="2">
        <v>0</v>
      </c>
      <c r="N122" s="2">
        <f>SUM(B122:M122)</f>
        <v>1889</v>
      </c>
      <c r="O122" s="10">
        <f>N122/O38</f>
        <v>0.8881053126469205</v>
      </c>
      <c r="P122" s="5"/>
      <c r="Q122" s="15"/>
      <c r="R122" s="15"/>
      <c r="S122" s="15"/>
      <c r="T122" s="15"/>
      <c r="U122" s="15"/>
      <c r="V122" s="15"/>
    </row>
    <row r="123" spans="1:22">
      <c r="A123" s="5">
        <v>1979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6</v>
      </c>
      <c r="H123" s="2">
        <v>247</v>
      </c>
      <c r="I123" s="2">
        <v>958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1211</v>
      </c>
      <c r="O123" s="10">
        <f>N123/O39</f>
        <v>0.91534391534391535</v>
      </c>
      <c r="P123" s="5"/>
      <c r="Q123" s="15"/>
      <c r="R123" s="15"/>
      <c r="S123" s="15"/>
      <c r="T123" s="15"/>
      <c r="U123" s="15"/>
      <c r="V123" s="15"/>
    </row>
    <row r="124" spans="1:22">
      <c r="A124" s="5">
        <v>1980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62</v>
      </c>
      <c r="H124" s="2">
        <v>1586</v>
      </c>
      <c r="I124" s="2">
        <v>734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2382</v>
      </c>
      <c r="O124" s="10">
        <f>N124/O40</f>
        <v>0.94374009508716328</v>
      </c>
      <c r="P124" s="5"/>
      <c r="Q124" s="15"/>
      <c r="R124" s="15"/>
      <c r="S124" s="15"/>
      <c r="T124" s="15"/>
      <c r="U124" s="15"/>
      <c r="V124" s="15"/>
    </row>
    <row r="125" spans="1:22">
      <c r="A125" s="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0"/>
      <c r="P125" s="5"/>
      <c r="Q125" s="15"/>
      <c r="R125" s="15"/>
      <c r="S125" s="15"/>
      <c r="T125" s="15"/>
      <c r="U125" s="15"/>
      <c r="V125" s="15"/>
    </row>
    <row r="126" spans="1:22">
      <c r="A126" s="5">
        <v>1981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84</v>
      </c>
      <c r="H126" s="2">
        <v>370</v>
      </c>
      <c r="I126" s="2">
        <v>72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526</v>
      </c>
      <c r="O126" s="10">
        <f>N126/O42</f>
        <v>0.83624801271860094</v>
      </c>
      <c r="P126" s="5"/>
      <c r="Q126" s="15"/>
      <c r="R126" s="15"/>
      <c r="S126" s="15"/>
      <c r="T126" s="15"/>
      <c r="U126" s="15"/>
      <c r="V126" s="15"/>
    </row>
    <row r="127" spans="1:22">
      <c r="A127" s="5">
        <v>1982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362</v>
      </c>
      <c r="I127" s="2">
        <v>423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785</v>
      </c>
      <c r="O127" s="10">
        <f>N127/O43</f>
        <v>0.92461719670200238</v>
      </c>
      <c r="P127" s="5"/>
      <c r="Q127" s="15"/>
      <c r="R127" s="15"/>
      <c r="S127" s="15"/>
      <c r="T127" s="15"/>
      <c r="U127" s="15"/>
      <c r="V127" s="15"/>
    </row>
    <row r="128" spans="1:22">
      <c r="A128" s="5">
        <v>1983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1030</v>
      </c>
      <c r="I128" s="2">
        <v>756</v>
      </c>
      <c r="J128" s="2">
        <v>65</v>
      </c>
      <c r="K128" s="2">
        <v>0</v>
      </c>
      <c r="L128" s="2">
        <v>0</v>
      </c>
      <c r="M128" s="2">
        <v>0</v>
      </c>
      <c r="N128" s="2">
        <f>SUM(B128:M128)</f>
        <v>1851</v>
      </c>
      <c r="O128" s="10">
        <f>N128/O44</f>
        <v>0.8665730337078652</v>
      </c>
      <c r="P128" s="5"/>
      <c r="Q128" s="15"/>
      <c r="R128" s="15"/>
      <c r="S128" s="15"/>
      <c r="T128" s="15"/>
      <c r="U128" s="15"/>
      <c r="V128" s="15"/>
    </row>
    <row r="129" spans="1:22">
      <c r="A129" s="5">
        <v>1984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5</v>
      </c>
      <c r="H129" s="2">
        <v>949</v>
      </c>
      <c r="I129" s="2">
        <v>799</v>
      </c>
      <c r="J129" s="2">
        <v>208</v>
      </c>
      <c r="K129" s="2">
        <v>0</v>
      </c>
      <c r="L129" s="2">
        <v>0</v>
      </c>
      <c r="M129" s="2">
        <v>0</v>
      </c>
      <c r="N129" s="2">
        <f>SUM(B129:M129)</f>
        <v>1961</v>
      </c>
      <c r="O129" s="10">
        <f>N129/O45</f>
        <v>0.85745518146042854</v>
      </c>
      <c r="P129" s="5"/>
      <c r="Q129" s="15"/>
      <c r="R129" s="15"/>
      <c r="S129" s="15"/>
      <c r="T129" s="15"/>
      <c r="U129" s="15"/>
      <c r="V129" s="15"/>
    </row>
    <row r="130" spans="1:22">
      <c r="A130" s="5">
        <v>1985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3</v>
      </c>
      <c r="H130" s="2">
        <v>570</v>
      </c>
      <c r="I130" s="2">
        <v>219</v>
      </c>
      <c r="J130" s="2">
        <v>48</v>
      </c>
      <c r="K130" s="2">
        <v>0</v>
      </c>
      <c r="L130" s="2">
        <v>0</v>
      </c>
      <c r="M130" s="2">
        <v>0</v>
      </c>
      <c r="N130" s="2">
        <f>SUM(B130:M130)</f>
        <v>840</v>
      </c>
      <c r="O130" s="10">
        <f>N130/O46</f>
        <v>0.68348250610252237</v>
      </c>
      <c r="P130" s="5"/>
      <c r="Q130" s="15"/>
      <c r="R130" s="15"/>
      <c r="S130" s="15"/>
      <c r="T130" s="15"/>
      <c r="U130" s="15"/>
      <c r="V130" s="15"/>
    </row>
    <row r="131" spans="1:22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0"/>
      <c r="P131" s="5"/>
      <c r="Q131" s="15"/>
      <c r="R131" s="15"/>
      <c r="S131" s="15"/>
      <c r="T131" s="15"/>
      <c r="U131" s="15"/>
      <c r="V131" s="15"/>
    </row>
    <row r="132" spans="1:22">
      <c r="A132" s="5">
        <v>1986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168</v>
      </c>
      <c r="H132" s="2">
        <v>1027</v>
      </c>
      <c r="I132" s="2">
        <v>232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1427</v>
      </c>
      <c r="O132" s="10">
        <f>N132/O48</f>
        <v>0.73104508196721307</v>
      </c>
      <c r="P132" s="5"/>
      <c r="Q132" s="15"/>
      <c r="R132" s="15"/>
      <c r="S132" s="15"/>
      <c r="T132" s="15"/>
      <c r="U132" s="15"/>
      <c r="V132" s="15"/>
    </row>
    <row r="133" spans="1:22">
      <c r="A133" s="5">
        <v>1987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295</v>
      </c>
      <c r="H133" s="2">
        <v>602</v>
      </c>
      <c r="I133" s="2">
        <v>314</v>
      </c>
      <c r="J133" s="2">
        <v>22</v>
      </c>
      <c r="K133" s="2">
        <v>0</v>
      </c>
      <c r="L133" s="2">
        <v>0</v>
      </c>
      <c r="M133" s="2">
        <v>0</v>
      </c>
      <c r="N133" s="2">
        <f>SUM(B133:M133)</f>
        <v>1233</v>
      </c>
      <c r="O133" s="10">
        <f>N133/O49</f>
        <v>0.85863509749303624</v>
      </c>
      <c r="P133" s="5"/>
      <c r="Q133" s="15"/>
      <c r="R133" s="15"/>
      <c r="S133" s="15"/>
      <c r="T133" s="15"/>
      <c r="U133" s="15"/>
      <c r="V133" s="15"/>
    </row>
    <row r="134" spans="1:22">
      <c r="A134" s="5">
        <v>1988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761</v>
      </c>
      <c r="H134" s="2">
        <v>465</v>
      </c>
      <c r="I134" s="2">
        <v>404</v>
      </c>
      <c r="J134" s="2">
        <v>42</v>
      </c>
      <c r="K134" s="2">
        <v>0</v>
      </c>
      <c r="L134" s="2">
        <v>0</v>
      </c>
      <c r="M134" s="2">
        <v>0</v>
      </c>
      <c r="N134" s="2">
        <f>SUM(B134:M134)</f>
        <v>1672</v>
      </c>
      <c r="O134" s="10">
        <f>N134/O50</f>
        <v>0.71300639658848619</v>
      </c>
      <c r="P134" s="5"/>
      <c r="Q134" s="15"/>
      <c r="R134" s="15"/>
      <c r="S134" s="15"/>
      <c r="T134" s="15"/>
      <c r="U134" s="15"/>
      <c r="V134" s="15"/>
    </row>
    <row r="135" spans="1:22">
      <c r="A135" s="5">
        <v>1989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108</v>
      </c>
      <c r="H135" s="2">
        <v>662</v>
      </c>
      <c r="I135" s="2">
        <v>528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1298</v>
      </c>
      <c r="O135" s="10">
        <f>N135/O51</f>
        <v>0.70812875068194214</v>
      </c>
      <c r="P135" s="5"/>
      <c r="Q135" s="15"/>
      <c r="R135" s="15"/>
      <c r="S135" s="15"/>
      <c r="T135" s="15"/>
      <c r="U135" s="15"/>
      <c r="V135" s="15"/>
    </row>
    <row r="136" spans="1:22">
      <c r="A136" s="4">
        <v>1990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23</v>
      </c>
      <c r="H136" s="2">
        <v>875</v>
      </c>
      <c r="I136" s="2">
        <v>448</v>
      </c>
      <c r="J136" s="2">
        <v>183</v>
      </c>
      <c r="K136" s="2">
        <v>0</v>
      </c>
      <c r="L136" s="2">
        <v>0</v>
      </c>
      <c r="M136" s="2">
        <v>0</v>
      </c>
      <c r="N136" s="2">
        <f>SUM(B136:M136)</f>
        <v>1529</v>
      </c>
      <c r="O136" s="10">
        <f>N136/O52</f>
        <v>0.72878932316491896</v>
      </c>
      <c r="P136" s="5"/>
      <c r="Q136" s="15"/>
      <c r="R136" s="15"/>
      <c r="S136" s="15"/>
      <c r="T136" s="15"/>
      <c r="U136" s="15"/>
      <c r="V136" s="15"/>
    </row>
    <row r="137" spans="1:22">
      <c r="A137" s="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0"/>
      <c r="P137" s="5"/>
      <c r="Q137" s="15"/>
      <c r="R137" s="15"/>
      <c r="S137" s="15"/>
      <c r="T137" s="15"/>
      <c r="U137" s="15"/>
      <c r="V137" s="15"/>
    </row>
    <row r="138" spans="1:22">
      <c r="A138" s="5">
        <v>1991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235</v>
      </c>
      <c r="H138" s="2">
        <v>720</v>
      </c>
      <c r="I138" s="2">
        <v>459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1414</v>
      </c>
      <c r="O138" s="10">
        <f>N138/O54</f>
        <v>0.68243243243243246</v>
      </c>
      <c r="P138" s="5"/>
      <c r="Q138" s="15"/>
      <c r="R138" s="15"/>
      <c r="S138" s="15"/>
      <c r="T138" s="15"/>
      <c r="U138" s="15"/>
      <c r="V138" s="15"/>
    </row>
    <row r="139" spans="1:22">
      <c r="A139" s="5">
        <v>1992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41</v>
      </c>
      <c r="H139" s="2">
        <v>249</v>
      </c>
      <c r="I139" s="2">
        <v>282</v>
      </c>
      <c r="J139" s="2">
        <v>37</v>
      </c>
      <c r="K139" s="2">
        <v>0</v>
      </c>
      <c r="L139" s="2">
        <v>0</v>
      </c>
      <c r="M139" s="2">
        <v>0</v>
      </c>
      <c r="N139" s="2">
        <f>SUM(B139:M139)</f>
        <v>609</v>
      </c>
      <c r="O139" s="10">
        <f>N139/O55</f>
        <v>0.73639661426844016</v>
      </c>
      <c r="P139" s="5"/>
      <c r="Q139" s="15"/>
      <c r="R139" s="15"/>
      <c r="S139" s="15"/>
      <c r="T139" s="15"/>
      <c r="U139" s="15"/>
      <c r="V139" s="15"/>
    </row>
    <row r="140" spans="1:22">
      <c r="A140" s="5">
        <v>1993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10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10</v>
      </c>
      <c r="O140" s="10">
        <f>N140/O56</f>
        <v>0.83333333333333337</v>
      </c>
      <c r="P140" s="5"/>
      <c r="Q140" s="15"/>
      <c r="R140" s="15"/>
      <c r="S140" s="15"/>
      <c r="T140" s="15"/>
      <c r="U140" s="15"/>
      <c r="V140" s="15"/>
    </row>
    <row r="141" spans="1:22">
      <c r="A141" s="5">
        <v>1994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381</v>
      </c>
      <c r="H141" s="2">
        <v>461</v>
      </c>
      <c r="I141" s="2">
        <v>598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1440</v>
      </c>
      <c r="O141" s="10">
        <f>N141/O57</f>
        <v>0.69598840019333008</v>
      </c>
      <c r="P141" s="5"/>
      <c r="Q141" s="15"/>
      <c r="R141" s="15"/>
      <c r="S141" s="15"/>
      <c r="T141" s="15"/>
      <c r="U141" s="15"/>
      <c r="V141" s="15"/>
    </row>
    <row r="142" spans="1:22">
      <c r="A142" s="5">
        <v>1995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</v>
      </c>
      <c r="H142" s="2">
        <v>879</v>
      </c>
      <c r="I142" s="2">
        <v>547</v>
      </c>
      <c r="J142" s="2">
        <v>139</v>
      </c>
      <c r="K142" s="2">
        <v>0</v>
      </c>
      <c r="L142" s="2">
        <v>0</v>
      </c>
      <c r="M142" s="2">
        <v>0</v>
      </c>
      <c r="N142" s="2">
        <f>SUM(B142:M142)</f>
        <v>1566</v>
      </c>
      <c r="O142" s="10">
        <f>N142/O58</f>
        <v>0.72533580361278371</v>
      </c>
      <c r="P142" s="5"/>
      <c r="Q142" s="15"/>
      <c r="R142" s="15"/>
      <c r="S142" s="15"/>
      <c r="T142" s="15"/>
      <c r="U142" s="15"/>
      <c r="V142" s="15"/>
    </row>
    <row r="143" spans="1:22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5"/>
      <c r="Q143" s="15"/>
      <c r="R143" s="15"/>
      <c r="S143" s="15"/>
      <c r="T143" s="15"/>
      <c r="U143" s="15"/>
      <c r="V143" s="15"/>
    </row>
    <row r="144" spans="1:22">
      <c r="A144" s="5">
        <v>1996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201</v>
      </c>
      <c r="H144" s="2">
        <v>480</v>
      </c>
      <c r="I144" s="2">
        <v>435</v>
      </c>
      <c r="J144" s="2">
        <v>0</v>
      </c>
      <c r="K144" s="2">
        <v>0</v>
      </c>
      <c r="L144" s="2">
        <v>0</v>
      </c>
      <c r="M144" s="2">
        <v>0</v>
      </c>
      <c r="N144" s="2">
        <f t="shared" ref="N144:N153" si="1">SUM(B144:M144)</f>
        <v>1116</v>
      </c>
      <c r="O144" s="10">
        <f>N144/O60</f>
        <v>0.79487179487179482</v>
      </c>
      <c r="P144" s="5"/>
      <c r="Q144" s="15"/>
      <c r="R144" s="15"/>
      <c r="S144" s="15"/>
      <c r="T144" s="15"/>
      <c r="U144" s="15"/>
      <c r="V144" s="15"/>
    </row>
    <row r="145" spans="1:22">
      <c r="A145" s="5">
        <v>1997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711</v>
      </c>
      <c r="I145" s="2">
        <v>421</v>
      </c>
      <c r="J145" s="2">
        <v>25</v>
      </c>
      <c r="K145" s="2">
        <v>0</v>
      </c>
      <c r="L145" s="2">
        <v>0</v>
      </c>
      <c r="M145" s="2">
        <v>0</v>
      </c>
      <c r="N145" s="2">
        <f t="shared" si="1"/>
        <v>1157</v>
      </c>
      <c r="O145" s="10">
        <f>N145/O61</f>
        <v>0.74357326478149099</v>
      </c>
      <c r="P145" s="5"/>
      <c r="Q145" s="15"/>
      <c r="R145" s="15"/>
      <c r="S145" s="15"/>
      <c r="T145" s="15"/>
      <c r="U145" s="15"/>
      <c r="V145" s="15"/>
    </row>
    <row r="146" spans="1:22">
      <c r="A146" s="5">
        <v>1998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497</v>
      </c>
      <c r="H146" s="2">
        <v>696</v>
      </c>
      <c r="I146" s="2">
        <v>506</v>
      </c>
      <c r="J146" s="2">
        <v>41</v>
      </c>
      <c r="K146" s="2">
        <v>0</v>
      </c>
      <c r="L146" s="2">
        <v>0</v>
      </c>
      <c r="M146" s="2">
        <v>0</v>
      </c>
      <c r="N146" s="2">
        <f t="shared" si="1"/>
        <v>1740</v>
      </c>
      <c r="O146" s="10">
        <f>N146/O62</f>
        <v>0.7307853842923141</v>
      </c>
      <c r="P146" s="5"/>
      <c r="Q146" s="15"/>
      <c r="R146" s="15"/>
      <c r="S146" s="15"/>
      <c r="T146" s="15"/>
      <c r="U146" s="15"/>
      <c r="V146" s="15"/>
    </row>
    <row r="147" spans="1:22">
      <c r="A147" s="5">
        <v>1999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145</v>
      </c>
      <c r="H147" s="2">
        <v>957</v>
      </c>
      <c r="I147" s="2">
        <v>669</v>
      </c>
      <c r="J147" s="2">
        <v>73</v>
      </c>
      <c r="K147" s="2">
        <v>0</v>
      </c>
      <c r="L147" s="2">
        <v>0</v>
      </c>
      <c r="M147" s="2">
        <v>0</v>
      </c>
      <c r="N147" s="2">
        <f t="shared" si="1"/>
        <v>1844</v>
      </c>
      <c r="O147" s="10">
        <f>N147/O63</f>
        <v>0.78301486199575376</v>
      </c>
      <c r="P147" s="5"/>
      <c r="Q147" s="15"/>
      <c r="R147" s="15"/>
      <c r="S147" s="15"/>
      <c r="T147" s="15"/>
      <c r="U147" s="15"/>
      <c r="V147" s="15"/>
    </row>
    <row r="148" spans="1:22">
      <c r="A148" s="5">
        <v>2000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489</v>
      </c>
      <c r="H148" s="2">
        <v>997</v>
      </c>
      <c r="I148" s="2">
        <v>1070</v>
      </c>
      <c r="J148" s="2">
        <v>0</v>
      </c>
      <c r="K148" s="2">
        <v>0</v>
      </c>
      <c r="L148" s="2">
        <v>0</v>
      </c>
      <c r="M148" s="2">
        <v>0</v>
      </c>
      <c r="N148" s="2">
        <f t="shared" si="1"/>
        <v>2556</v>
      </c>
      <c r="O148" s="10">
        <f>N148/O64</f>
        <v>0.73808836269130806</v>
      </c>
      <c r="P148" s="5"/>
      <c r="Q148" s="15"/>
      <c r="R148" s="15"/>
      <c r="S148" s="15"/>
      <c r="T148" s="15"/>
      <c r="U148" s="15"/>
      <c r="V148" s="15"/>
    </row>
    <row r="149" spans="1:22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5"/>
      <c r="Q149" s="15"/>
      <c r="R149" s="15"/>
      <c r="S149" s="15"/>
      <c r="T149" s="15"/>
      <c r="U149" s="15"/>
      <c r="V149" s="15"/>
    </row>
    <row r="150" spans="1:22">
      <c r="A150" s="5">
        <v>2001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122</v>
      </c>
      <c r="H150" s="2">
        <v>424</v>
      </c>
      <c r="I150" s="2">
        <v>795</v>
      </c>
      <c r="J150" s="2">
        <v>0</v>
      </c>
      <c r="K150" s="2">
        <v>0</v>
      </c>
      <c r="L150" s="2">
        <v>0</v>
      </c>
      <c r="M150" s="2">
        <v>0</v>
      </c>
      <c r="N150" s="2">
        <f t="shared" si="1"/>
        <v>1341</v>
      </c>
      <c r="O150" s="10">
        <f>N150/O66</f>
        <v>0.67658930373360238</v>
      </c>
      <c r="P150" s="5"/>
      <c r="Q150" s="15"/>
      <c r="R150" s="15"/>
      <c r="S150" s="15"/>
      <c r="T150" s="15"/>
      <c r="U150" s="15"/>
      <c r="V150" s="15"/>
    </row>
    <row r="151" spans="1:22">
      <c r="A151" s="5">
        <v>2002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341</v>
      </c>
      <c r="H151" s="2">
        <v>1234</v>
      </c>
      <c r="I151" s="2">
        <v>379</v>
      </c>
      <c r="J151" s="2">
        <v>0</v>
      </c>
      <c r="K151" s="2">
        <v>0</v>
      </c>
      <c r="L151" s="2">
        <v>0</v>
      </c>
      <c r="M151" s="2">
        <v>0</v>
      </c>
      <c r="N151" s="2">
        <f t="shared" si="1"/>
        <v>1954</v>
      </c>
      <c r="O151" s="10">
        <f>N151/O67</f>
        <v>0.86345558992487847</v>
      </c>
      <c r="P151" s="5"/>
      <c r="Q151" s="15"/>
      <c r="R151" s="15"/>
      <c r="S151" s="15"/>
      <c r="T151" s="15"/>
      <c r="U151" s="15"/>
      <c r="V151" s="15"/>
    </row>
    <row r="152" spans="1:22">
      <c r="A152" s="5">
        <v>2003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879</v>
      </c>
      <c r="I152" s="2">
        <v>366</v>
      </c>
      <c r="J152" s="2">
        <v>0</v>
      </c>
      <c r="K152" s="2">
        <v>0</v>
      </c>
      <c r="L152" s="2">
        <v>0</v>
      </c>
      <c r="M152" s="2">
        <v>0</v>
      </c>
      <c r="N152" s="2">
        <f t="shared" si="1"/>
        <v>1245</v>
      </c>
      <c r="O152" s="10">
        <f>N152/O68</f>
        <v>0.83501006036217307</v>
      </c>
      <c r="P152" s="5"/>
      <c r="Q152" s="15"/>
      <c r="R152" s="15"/>
      <c r="S152" s="15"/>
      <c r="T152" s="15"/>
      <c r="U152" s="15"/>
      <c r="V152" s="15"/>
    </row>
    <row r="153" spans="1:22">
      <c r="A153" s="5">
        <v>2004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f t="shared" si="1"/>
        <v>0</v>
      </c>
      <c r="O153" s="10">
        <v>0</v>
      </c>
      <c r="P153" s="5"/>
      <c r="Q153" s="15"/>
      <c r="R153" s="15"/>
      <c r="S153" s="15"/>
      <c r="T153" s="15"/>
      <c r="U153" s="15"/>
      <c r="V153" s="15"/>
    </row>
    <row r="154" spans="1:22">
      <c r="A154" s="5">
        <v>2005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10">
        <v>0</v>
      </c>
      <c r="P154" s="5"/>
      <c r="Q154" s="15"/>
      <c r="R154" s="15"/>
      <c r="S154" s="15"/>
      <c r="T154" s="15"/>
      <c r="U154" s="15"/>
      <c r="V154" s="15"/>
    </row>
    <row r="155" spans="1:22">
      <c r="A155" s="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0"/>
      <c r="P155" s="5"/>
      <c r="Q155" s="15"/>
      <c r="R155" s="15"/>
      <c r="S155" s="15"/>
      <c r="T155" s="15"/>
      <c r="U155" s="15"/>
      <c r="V155" s="15"/>
    </row>
    <row r="156" spans="1:22">
      <c r="A156" s="5">
        <v>2006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10">
        <v>0</v>
      </c>
      <c r="P156" s="5"/>
      <c r="Q156" s="15"/>
      <c r="R156" s="15"/>
      <c r="S156" s="15"/>
      <c r="T156" s="15"/>
      <c r="U156" s="15"/>
      <c r="V156" s="15"/>
    </row>
    <row r="157" spans="1:22">
      <c r="A157" s="5">
        <v>2007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10">
        <v>0</v>
      </c>
      <c r="P157" s="5"/>
      <c r="Q157" s="15"/>
      <c r="R157" s="15"/>
      <c r="S157" s="15"/>
      <c r="T157" s="15"/>
      <c r="U157" s="15"/>
      <c r="V157" s="15"/>
    </row>
    <row r="158" spans="1:22">
      <c r="A158" s="5">
        <v>2008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48</v>
      </c>
      <c r="H158" s="2">
        <v>100</v>
      </c>
      <c r="I158" s="2">
        <v>85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233</v>
      </c>
      <c r="O158" s="10">
        <f>N158/O74</f>
        <v>0.74919614147909963</v>
      </c>
      <c r="P158" s="5"/>
      <c r="Q158" s="15"/>
      <c r="R158" s="15"/>
      <c r="S158" s="15"/>
      <c r="T158" s="15"/>
      <c r="U158" s="15"/>
      <c r="V158" s="15"/>
    </row>
    <row r="159" spans="1:22">
      <c r="A159" s="5">
        <v>2009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85</v>
      </c>
      <c r="H159" s="2">
        <v>297</v>
      </c>
      <c r="I159" s="2">
        <v>227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609</v>
      </c>
      <c r="O159" s="10">
        <f>N159/O75</f>
        <v>0.84818941504178269</v>
      </c>
      <c r="P159" s="5"/>
      <c r="Q159" s="15"/>
      <c r="R159" s="15"/>
      <c r="S159" s="15"/>
      <c r="T159" s="15"/>
      <c r="U159" s="15"/>
      <c r="V159" s="15"/>
    </row>
    <row r="160" spans="1:22">
      <c r="A160" s="5">
        <v>2010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89</v>
      </c>
      <c r="I160" s="2">
        <v>70</v>
      </c>
      <c r="J160" s="2">
        <v>0</v>
      </c>
      <c r="K160" s="2">
        <v>0</v>
      </c>
      <c r="L160" s="2">
        <v>0</v>
      </c>
      <c r="M160" s="2">
        <v>0</v>
      </c>
      <c r="N160" s="2">
        <f>SUM(B160:M160)</f>
        <v>159</v>
      </c>
      <c r="O160" s="10">
        <f>N160/O76</f>
        <v>0.78712871287128716</v>
      </c>
      <c r="P160" s="5"/>
      <c r="Q160" s="15"/>
      <c r="R160" s="15"/>
      <c r="S160" s="15"/>
      <c r="T160" s="15"/>
      <c r="U160" s="15"/>
      <c r="V160" s="15"/>
    </row>
    <row r="161" spans="1:22">
      <c r="A161" s="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0"/>
      <c r="P161" s="5"/>
      <c r="Q161" s="15"/>
      <c r="R161" s="15"/>
      <c r="S161" s="15"/>
      <c r="T161" s="15"/>
      <c r="U161" s="15"/>
      <c r="V161" s="15"/>
    </row>
    <row r="162" spans="1:22">
      <c r="A162" s="5">
        <v>2011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8</v>
      </c>
      <c r="H162" s="2">
        <v>159</v>
      </c>
      <c r="I162" s="2">
        <v>50</v>
      </c>
      <c r="J162" s="2">
        <v>0</v>
      </c>
      <c r="K162" s="2">
        <v>0</v>
      </c>
      <c r="L162" s="2">
        <v>0</v>
      </c>
      <c r="M162" s="2">
        <v>0</v>
      </c>
      <c r="N162" s="2">
        <f>SUM(B162:M162)</f>
        <v>217</v>
      </c>
      <c r="O162" s="10">
        <f>N162/O78</f>
        <v>0.5070093457943925</v>
      </c>
      <c r="P162" s="5"/>
      <c r="Q162" s="15"/>
      <c r="R162" s="15"/>
      <c r="S162" s="15"/>
      <c r="T162" s="15"/>
      <c r="U162" s="15"/>
      <c r="V162" s="15"/>
    </row>
    <row r="163" spans="1:22">
      <c r="A163" s="5">
        <v>2012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133</v>
      </c>
      <c r="H163" s="2">
        <v>416</v>
      </c>
      <c r="I163" s="2">
        <v>212</v>
      </c>
      <c r="J163" s="2">
        <v>0</v>
      </c>
      <c r="K163" s="2">
        <v>0</v>
      </c>
      <c r="L163" s="2">
        <v>0</v>
      </c>
      <c r="M163" s="2">
        <v>0</v>
      </c>
      <c r="N163" s="2">
        <f>SUM(B163:M163)</f>
        <v>761</v>
      </c>
      <c r="O163" s="10">
        <f>N163/O79</f>
        <v>0.86085972850678738</v>
      </c>
      <c r="P163" s="5"/>
      <c r="Q163" s="15"/>
      <c r="R163" s="15"/>
      <c r="S163" s="15"/>
      <c r="T163" s="15"/>
      <c r="U163" s="15"/>
      <c r="V163" s="15"/>
    </row>
    <row r="164" spans="1:22">
      <c r="A164" s="5">
        <v>2013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51</v>
      </c>
      <c r="H164" s="2">
        <v>276</v>
      </c>
      <c r="I164" s="2">
        <v>170</v>
      </c>
      <c r="J164" s="2">
        <v>0</v>
      </c>
      <c r="K164" s="2">
        <v>0</v>
      </c>
      <c r="L164" s="2">
        <v>0</v>
      </c>
      <c r="M164" s="2">
        <v>0</v>
      </c>
      <c r="N164" s="2">
        <f>SUM(B164:M164)</f>
        <v>497</v>
      </c>
      <c r="O164" s="10">
        <f>N164/O80</f>
        <v>0.89068100358422941</v>
      </c>
      <c r="P164" s="5"/>
      <c r="Q164" s="15"/>
      <c r="R164" s="15"/>
      <c r="S164" s="15"/>
      <c r="T164" s="15"/>
      <c r="U164" s="15"/>
      <c r="V164" s="15"/>
    </row>
    <row r="165" spans="1:22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0"/>
      <c r="P165" s="5"/>
      <c r="Q165" s="15"/>
      <c r="R165" s="15"/>
      <c r="S165" s="15"/>
      <c r="T165" s="15"/>
      <c r="U165" s="15"/>
      <c r="V165" s="15"/>
    </row>
    <row r="166" spans="1:22" ht="16.5" thickBot="1">
      <c r="A166" s="12" t="s">
        <v>1</v>
      </c>
      <c r="B166" s="13">
        <f>SUM(B91:B164)</f>
        <v>0</v>
      </c>
      <c r="C166" s="13">
        <f>SUM(C91:C164)</f>
        <v>0</v>
      </c>
      <c r="D166" s="13">
        <f>SUM(D91:D164)</f>
        <v>0</v>
      </c>
      <c r="E166" s="13">
        <f>SUM(E91:E164)</f>
        <v>0</v>
      </c>
      <c r="F166" s="13">
        <f>SUM(F91:F164)</f>
        <v>518</v>
      </c>
      <c r="G166" s="13">
        <f>SUM(G91:G164)</f>
        <v>5944</v>
      </c>
      <c r="H166" s="13">
        <f>SUM(H91:H164)</f>
        <v>39410</v>
      </c>
      <c r="I166" s="13">
        <f>SUM(I91:I164)</f>
        <v>28966</v>
      </c>
      <c r="J166" s="13">
        <f>SUM(J91:J164)</f>
        <v>2140</v>
      </c>
      <c r="K166" s="13">
        <f>SUM(K91:K164)</f>
        <v>25</v>
      </c>
      <c r="L166" s="13">
        <f>SUM(L91:L164)</f>
        <v>0</v>
      </c>
      <c r="M166" s="13">
        <f>SUM(M91:M164)</f>
        <v>0</v>
      </c>
      <c r="N166" s="13">
        <f>SUM(N91:N164)</f>
        <v>77003</v>
      </c>
      <c r="O166" s="14">
        <f>N166/O82</f>
        <v>0.57225772889417359</v>
      </c>
      <c r="P166" s="7"/>
      <c r="Q166" s="15"/>
      <c r="R166" s="15"/>
      <c r="S166" s="15"/>
      <c r="T166" s="15"/>
      <c r="U166" s="15"/>
      <c r="V166" s="15"/>
    </row>
    <row r="167" spans="1:22" ht="17.25" thickTop="1" thickBot="1">
      <c r="A167" s="25" t="s">
        <v>2</v>
      </c>
      <c r="B167" s="26">
        <f>AVERAGE(B91:B164)</f>
        <v>0</v>
      </c>
      <c r="C167" s="26">
        <f>AVERAGE(C91:C164)</f>
        <v>0</v>
      </c>
      <c r="D167" s="26">
        <f>AVERAGE(D91:D164)</f>
        <v>0</v>
      </c>
      <c r="E167" s="26">
        <f>AVERAGE(E91:E164)</f>
        <v>0</v>
      </c>
      <c r="F167" s="26">
        <f>AVERAGE(F91:F164)</f>
        <v>8.3548387096774199</v>
      </c>
      <c r="G167" s="26">
        <f>AVERAGE(G91:G164)</f>
        <v>95.870967741935488</v>
      </c>
      <c r="H167" s="26">
        <f>AVERAGE(H91:H164)</f>
        <v>635.64516129032256</v>
      </c>
      <c r="I167" s="26">
        <f>AVERAGE(I91:I164)</f>
        <v>467.19354838709677</v>
      </c>
      <c r="J167" s="26">
        <f>AVERAGE(J91:J164)</f>
        <v>34.516129032258064</v>
      </c>
      <c r="K167" s="26">
        <f>AVERAGE(K91:K164)</f>
        <v>0.40322580645161288</v>
      </c>
      <c r="L167" s="26">
        <f>AVERAGE(L91:L164)</f>
        <v>0</v>
      </c>
      <c r="M167" s="26">
        <f>AVERAGE(M91:M164)</f>
        <v>0</v>
      </c>
      <c r="N167" s="26">
        <f>AVERAGE(N91:N164)</f>
        <v>1241.983870967742</v>
      </c>
      <c r="O167" s="27">
        <f>AVERAGE(O91:O164)</f>
        <v>0.65775362173354301</v>
      </c>
      <c r="P167" s="7"/>
      <c r="Q167" s="15"/>
      <c r="R167" s="15"/>
      <c r="S167" s="15"/>
      <c r="T167" s="15"/>
      <c r="U167" s="15"/>
      <c r="V167" s="15"/>
    </row>
    <row r="168" spans="1:22" ht="15.75" thickTop="1">
      <c r="A168" s="34" t="s">
        <v>28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5"/>
      <c r="Q168" s="15"/>
      <c r="R168" s="15"/>
      <c r="S168" s="15"/>
      <c r="T168" s="15"/>
      <c r="U168" s="15"/>
      <c r="V168" s="15"/>
    </row>
    <row r="169" spans="1:22">
      <c r="A169" s="33" t="s">
        <v>32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5"/>
      <c r="Q169" s="15"/>
      <c r="R169" s="15"/>
      <c r="S169" s="15"/>
      <c r="T169" s="15"/>
      <c r="U169" s="15"/>
      <c r="V169" s="15"/>
    </row>
    <row r="170" spans="1:22">
      <c r="A170" s="33" t="s">
        <v>30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4"/>
      <c r="P170" s="5"/>
      <c r="Q170" s="15"/>
      <c r="R170" s="15"/>
      <c r="S170" s="15"/>
      <c r="T170" s="15"/>
      <c r="U170" s="15"/>
      <c r="V170" s="15"/>
    </row>
    <row r="171" spans="1:22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 t="s">
        <v>20</v>
      </c>
      <c r="P171" s="5"/>
      <c r="Q171" s="15"/>
      <c r="R171" s="15"/>
      <c r="S171" s="15"/>
      <c r="T171" s="15"/>
      <c r="U171" s="15"/>
      <c r="V171" s="15"/>
    </row>
    <row r="172" spans="1:22">
      <c r="A172" s="24" t="s">
        <v>0</v>
      </c>
      <c r="B172" s="16" t="s">
        <v>3</v>
      </c>
      <c r="C172" s="16" t="s">
        <v>4</v>
      </c>
      <c r="D172" s="16" t="s">
        <v>5</v>
      </c>
      <c r="E172" s="16" t="s">
        <v>6</v>
      </c>
      <c r="F172" s="16" t="s">
        <v>7</v>
      </c>
      <c r="G172" s="16" t="s">
        <v>8</v>
      </c>
      <c r="H172" s="16" t="s">
        <v>9</v>
      </c>
      <c r="I172" s="16" t="s">
        <v>10</v>
      </c>
      <c r="J172" s="16" t="s">
        <v>11</v>
      </c>
      <c r="K172" s="16" t="s">
        <v>12</v>
      </c>
      <c r="L172" s="16" t="s">
        <v>13</v>
      </c>
      <c r="M172" s="16" t="s">
        <v>14</v>
      </c>
      <c r="N172" s="16" t="s">
        <v>16</v>
      </c>
      <c r="O172" s="16" t="s">
        <v>19</v>
      </c>
      <c r="P172" s="22" t="s">
        <v>21</v>
      </c>
      <c r="Q172" s="15"/>
      <c r="R172" s="15"/>
      <c r="S172" s="15"/>
      <c r="T172" s="15"/>
      <c r="U172" s="15"/>
      <c r="V172" s="15"/>
    </row>
    <row r="173" spans="1:22">
      <c r="A173" s="11">
        <v>1952</v>
      </c>
      <c r="B173" s="3">
        <f t="shared" ref="B173:M173" si="2">C7-B91</f>
        <v>0</v>
      </c>
      <c r="C173" s="3">
        <f t="shared" si="2"/>
        <v>0</v>
      </c>
      <c r="D173" s="3">
        <f t="shared" si="2"/>
        <v>0</v>
      </c>
      <c r="E173" s="3">
        <f t="shared" si="2"/>
        <v>0</v>
      </c>
      <c r="F173" s="3">
        <f t="shared" si="2"/>
        <v>184</v>
      </c>
      <c r="G173" s="3">
        <f t="shared" si="2"/>
        <v>2146</v>
      </c>
      <c r="H173" s="3">
        <f t="shared" si="2"/>
        <v>1476</v>
      </c>
      <c r="I173" s="3">
        <f t="shared" si="2"/>
        <v>2598</v>
      </c>
      <c r="J173" s="3">
        <f t="shared" si="2"/>
        <v>615</v>
      </c>
      <c r="K173" s="3">
        <f t="shared" si="2"/>
        <v>0</v>
      </c>
      <c r="L173" s="3">
        <f t="shared" si="2"/>
        <v>0</v>
      </c>
      <c r="M173" s="3">
        <f t="shared" si="2"/>
        <v>0</v>
      </c>
      <c r="N173" s="3">
        <f>SUM(B173:M173)</f>
        <v>7019</v>
      </c>
      <c r="O173" s="9">
        <f>N173/O7</f>
        <v>0.95548597876395314</v>
      </c>
      <c r="P173" s="10">
        <f>O173+O91</f>
        <v>1</v>
      </c>
      <c r="Q173" s="15"/>
      <c r="R173" s="15"/>
      <c r="S173" s="15"/>
      <c r="T173" s="15"/>
      <c r="U173" s="15"/>
      <c r="V173" s="15"/>
    </row>
    <row r="174" spans="1:22">
      <c r="A174" s="5">
        <v>1953</v>
      </c>
      <c r="B174" s="2">
        <f t="shared" ref="B174:M174" si="3">C8-B92</f>
        <v>0</v>
      </c>
      <c r="C174" s="2">
        <f t="shared" si="3"/>
        <v>0</v>
      </c>
      <c r="D174" s="2">
        <f t="shared" si="3"/>
        <v>0</v>
      </c>
      <c r="E174" s="2">
        <f t="shared" si="3"/>
        <v>0</v>
      </c>
      <c r="F174" s="2">
        <f t="shared" si="3"/>
        <v>0</v>
      </c>
      <c r="G174" s="2">
        <f t="shared" si="3"/>
        <v>0</v>
      </c>
      <c r="H174" s="2">
        <f t="shared" si="3"/>
        <v>757</v>
      </c>
      <c r="I174" s="2">
        <f t="shared" si="3"/>
        <v>591</v>
      </c>
      <c r="J174" s="2">
        <f t="shared" si="3"/>
        <v>0</v>
      </c>
      <c r="K174" s="2">
        <f t="shared" si="3"/>
        <v>0</v>
      </c>
      <c r="L174" s="2">
        <f t="shared" si="3"/>
        <v>0</v>
      </c>
      <c r="M174" s="2">
        <f t="shared" si="3"/>
        <v>0</v>
      </c>
      <c r="N174" s="2">
        <f>SUM(B174:M174)</f>
        <v>1348</v>
      </c>
      <c r="O174" s="10">
        <f>N174/O8</f>
        <v>0.91825613079019075</v>
      </c>
      <c r="P174" s="10">
        <f>O174+O92</f>
        <v>1</v>
      </c>
      <c r="Q174" s="15"/>
      <c r="R174" s="15"/>
      <c r="S174" s="15"/>
      <c r="T174" s="15"/>
      <c r="U174" s="15"/>
      <c r="V174" s="15"/>
    </row>
    <row r="175" spans="1:22">
      <c r="A175" s="5">
        <v>1954</v>
      </c>
      <c r="B175" s="2">
        <f t="shared" ref="B175:M175" si="4">C9-B93</f>
        <v>0</v>
      </c>
      <c r="C175" s="2">
        <f t="shared" si="4"/>
        <v>0</v>
      </c>
      <c r="D175" s="2">
        <f t="shared" si="4"/>
        <v>0</v>
      </c>
      <c r="E175" s="2">
        <f t="shared" si="4"/>
        <v>0</v>
      </c>
      <c r="F175" s="2">
        <f t="shared" si="4"/>
        <v>1073</v>
      </c>
      <c r="G175" s="2">
        <f t="shared" si="4"/>
        <v>2126</v>
      </c>
      <c r="H175" s="2">
        <f t="shared" si="4"/>
        <v>1799</v>
      </c>
      <c r="I175" s="2">
        <f t="shared" si="4"/>
        <v>1980</v>
      </c>
      <c r="J175" s="2">
        <f t="shared" si="4"/>
        <v>1349</v>
      </c>
      <c r="K175" s="2">
        <f t="shared" si="4"/>
        <v>99</v>
      </c>
      <c r="L175" s="2">
        <f t="shared" si="4"/>
        <v>0</v>
      </c>
      <c r="M175" s="2">
        <f t="shared" si="4"/>
        <v>0</v>
      </c>
      <c r="N175" s="2">
        <f>SUM(B175:M175)</f>
        <v>8426</v>
      </c>
      <c r="O175" s="10">
        <f>N175/O9</f>
        <v>0.86982553938267781</v>
      </c>
      <c r="P175" s="10">
        <f>O175+O93</f>
        <v>1</v>
      </c>
      <c r="Q175" s="15"/>
      <c r="R175" s="15"/>
      <c r="S175" s="15"/>
      <c r="T175" s="15"/>
      <c r="U175" s="15"/>
      <c r="V175" s="15"/>
    </row>
    <row r="176" spans="1:22">
      <c r="A176" s="5">
        <v>1955</v>
      </c>
      <c r="B176" s="2">
        <f t="shared" ref="B176:M176" si="5">C10-B94</f>
        <v>0</v>
      </c>
      <c r="C176" s="2">
        <f t="shared" si="5"/>
        <v>0</v>
      </c>
      <c r="D176" s="2">
        <f t="shared" si="5"/>
        <v>0</v>
      </c>
      <c r="E176" s="2">
        <f t="shared" si="5"/>
        <v>0</v>
      </c>
      <c r="F176" s="2">
        <f t="shared" si="5"/>
        <v>1566</v>
      </c>
      <c r="G176" s="2">
        <f t="shared" si="5"/>
        <v>731</v>
      </c>
      <c r="H176" s="2">
        <f t="shared" si="5"/>
        <v>954</v>
      </c>
      <c r="I176" s="2">
        <f t="shared" si="5"/>
        <v>455</v>
      </c>
      <c r="J176" s="2">
        <f t="shared" si="5"/>
        <v>261</v>
      </c>
      <c r="K176" s="2">
        <f t="shared" si="5"/>
        <v>0</v>
      </c>
      <c r="L176" s="2">
        <f t="shared" si="5"/>
        <v>0</v>
      </c>
      <c r="M176" s="2">
        <f t="shared" si="5"/>
        <v>0</v>
      </c>
      <c r="N176" s="2">
        <f>SUM(B176:M176)</f>
        <v>3967</v>
      </c>
      <c r="O176" s="10">
        <f>N176/O10</f>
        <v>0.60060560181680545</v>
      </c>
      <c r="P176" s="10">
        <f>O176+O94</f>
        <v>1</v>
      </c>
      <c r="Q176" s="15"/>
      <c r="R176" s="15"/>
      <c r="S176" s="15"/>
      <c r="T176" s="15"/>
      <c r="U176" s="15"/>
      <c r="V176" s="15"/>
    </row>
    <row r="177" spans="1:22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  <c r="R177" s="15"/>
      <c r="S177" s="15"/>
      <c r="T177" s="15"/>
      <c r="U177" s="15"/>
      <c r="V177" s="15"/>
    </row>
    <row r="178" spans="1:22">
      <c r="A178" s="5">
        <v>1956</v>
      </c>
      <c r="B178" s="2">
        <f t="shared" ref="B178:M178" si="6">C12-B96</f>
        <v>0</v>
      </c>
      <c r="C178" s="2">
        <f t="shared" si="6"/>
        <v>0</v>
      </c>
      <c r="D178" s="2">
        <f t="shared" si="6"/>
        <v>0</v>
      </c>
      <c r="E178" s="2">
        <f t="shared" si="6"/>
        <v>181</v>
      </c>
      <c r="F178" s="2">
        <f t="shared" si="6"/>
        <v>1220</v>
      </c>
      <c r="G178" s="2">
        <f t="shared" si="6"/>
        <v>845</v>
      </c>
      <c r="H178" s="2">
        <f t="shared" si="6"/>
        <v>811</v>
      </c>
      <c r="I178" s="2">
        <f t="shared" si="6"/>
        <v>613</v>
      </c>
      <c r="J178" s="2">
        <f t="shared" si="6"/>
        <v>300</v>
      </c>
      <c r="K178" s="2">
        <f t="shared" si="6"/>
        <v>183</v>
      </c>
      <c r="L178" s="2">
        <f t="shared" si="6"/>
        <v>0</v>
      </c>
      <c r="M178" s="2">
        <f t="shared" si="6"/>
        <v>0</v>
      </c>
      <c r="N178" s="2">
        <f>SUM(B178:M178)</f>
        <v>4153</v>
      </c>
      <c r="O178" s="10">
        <f>N178/O12</f>
        <v>0.6762742224393421</v>
      </c>
      <c r="P178" s="10">
        <f>O178+O96</f>
        <v>1</v>
      </c>
      <c r="Q178" s="15"/>
      <c r="R178" s="15"/>
      <c r="S178" s="15"/>
      <c r="T178" s="15"/>
      <c r="U178" s="15"/>
      <c r="V178" s="15"/>
    </row>
    <row r="179" spans="1:22">
      <c r="A179" s="5">
        <v>1957</v>
      </c>
      <c r="B179" s="2">
        <f t="shared" ref="B179:M179" si="7">C13-B97</f>
        <v>0</v>
      </c>
      <c r="C179" s="2">
        <f t="shared" si="7"/>
        <v>0</v>
      </c>
      <c r="D179" s="2">
        <f t="shared" si="7"/>
        <v>0</v>
      </c>
      <c r="E179" s="2">
        <f t="shared" si="7"/>
        <v>0</v>
      </c>
      <c r="F179" s="2">
        <f t="shared" si="7"/>
        <v>0</v>
      </c>
      <c r="G179" s="2">
        <f t="shared" si="7"/>
        <v>312</v>
      </c>
      <c r="H179" s="2">
        <f t="shared" si="7"/>
        <v>555</v>
      </c>
      <c r="I179" s="2">
        <f t="shared" si="7"/>
        <v>296</v>
      </c>
      <c r="J179" s="2">
        <f t="shared" si="7"/>
        <v>243</v>
      </c>
      <c r="K179" s="2">
        <f t="shared" si="7"/>
        <v>-556</v>
      </c>
      <c r="L179" s="2">
        <f t="shared" si="7"/>
        <v>-6</v>
      </c>
      <c r="M179" s="2">
        <f t="shared" si="7"/>
        <v>0</v>
      </c>
      <c r="N179" s="2">
        <f>SUM(B179:M179)</f>
        <v>844</v>
      </c>
      <c r="O179" s="10">
        <f>N179/O13</f>
        <v>0.386801099908341</v>
      </c>
      <c r="P179" s="10">
        <f>O179+O97</f>
        <v>1</v>
      </c>
      <c r="Q179" s="15"/>
      <c r="R179" s="15"/>
      <c r="S179" s="15"/>
      <c r="T179" s="15"/>
      <c r="U179" s="15"/>
      <c r="V179" s="15"/>
    </row>
    <row r="180" spans="1:22">
      <c r="A180" s="5">
        <v>1958</v>
      </c>
      <c r="B180" s="2">
        <f t="shared" ref="B180:M180" si="8">C14-B98</f>
        <v>0</v>
      </c>
      <c r="C180" s="2">
        <f t="shared" si="8"/>
        <v>0</v>
      </c>
      <c r="D180" s="2">
        <f t="shared" si="8"/>
        <v>0</v>
      </c>
      <c r="E180" s="2">
        <f t="shared" si="8"/>
        <v>617</v>
      </c>
      <c r="F180" s="2">
        <f t="shared" si="8"/>
        <v>-130</v>
      </c>
      <c r="G180" s="2">
        <f t="shared" si="8"/>
        <v>737</v>
      </c>
      <c r="H180" s="2">
        <f t="shared" si="8"/>
        <v>293</v>
      </c>
      <c r="I180" s="2">
        <f t="shared" si="8"/>
        <v>-38</v>
      </c>
      <c r="J180" s="2">
        <f t="shared" si="8"/>
        <v>-4</v>
      </c>
      <c r="K180" s="2">
        <f t="shared" si="8"/>
        <v>-175</v>
      </c>
      <c r="L180" s="2">
        <f t="shared" si="8"/>
        <v>0</v>
      </c>
      <c r="M180" s="2">
        <f t="shared" si="8"/>
        <v>0</v>
      </c>
      <c r="N180" s="2">
        <f>SUM(B180:M180)</f>
        <v>1300</v>
      </c>
      <c r="O180" s="10">
        <f>N180/O14</f>
        <v>0.80545229244114003</v>
      </c>
      <c r="P180" s="10">
        <f>O180+O98</f>
        <v>1</v>
      </c>
      <c r="Q180" s="15"/>
      <c r="R180" s="15"/>
      <c r="S180" s="15"/>
      <c r="T180" s="15"/>
      <c r="U180" s="15"/>
      <c r="V180" s="15"/>
    </row>
    <row r="181" spans="1:22">
      <c r="A181" s="5">
        <v>1959</v>
      </c>
      <c r="B181" s="2">
        <f t="shared" ref="B181:M181" si="9">C15-B99</f>
        <v>0</v>
      </c>
      <c r="C181" s="2">
        <f t="shared" si="9"/>
        <v>0</v>
      </c>
      <c r="D181" s="2">
        <f t="shared" si="9"/>
        <v>0</v>
      </c>
      <c r="E181" s="2">
        <f t="shared" si="9"/>
        <v>0</v>
      </c>
      <c r="F181" s="2">
        <f t="shared" si="9"/>
        <v>1079</v>
      </c>
      <c r="G181" s="2">
        <f t="shared" si="9"/>
        <v>591</v>
      </c>
      <c r="H181" s="2">
        <f t="shared" si="9"/>
        <v>466</v>
      </c>
      <c r="I181" s="2">
        <f t="shared" si="9"/>
        <v>1022</v>
      </c>
      <c r="J181" s="2">
        <f t="shared" si="9"/>
        <v>-62</v>
      </c>
      <c r="K181" s="2">
        <f t="shared" si="9"/>
        <v>-53</v>
      </c>
      <c r="L181" s="2">
        <f t="shared" si="9"/>
        <v>0</v>
      </c>
      <c r="M181" s="2">
        <f t="shared" si="9"/>
        <v>0</v>
      </c>
      <c r="N181" s="2">
        <f>SUM(B181:M181)</f>
        <v>3043</v>
      </c>
      <c r="O181" s="10">
        <f>N181/O15</f>
        <v>0.5928307032924216</v>
      </c>
      <c r="P181" s="10">
        <f>O181+O99</f>
        <v>1</v>
      </c>
      <c r="Q181" s="15"/>
      <c r="R181" s="15"/>
      <c r="S181" s="15"/>
      <c r="T181" s="15"/>
      <c r="U181" s="15"/>
      <c r="V181" s="15"/>
    </row>
    <row r="182" spans="1:22">
      <c r="A182" s="5">
        <v>1960</v>
      </c>
      <c r="B182" s="2">
        <f t="shared" ref="B182:M182" si="10">C16-B100</f>
        <v>0</v>
      </c>
      <c r="C182" s="2">
        <f t="shared" si="10"/>
        <v>0</v>
      </c>
      <c r="D182" s="2">
        <f t="shared" si="10"/>
        <v>0</v>
      </c>
      <c r="E182" s="2">
        <f t="shared" si="10"/>
        <v>0</v>
      </c>
      <c r="F182" s="2">
        <f t="shared" si="10"/>
        <v>0</v>
      </c>
      <c r="G182" s="2">
        <f t="shared" si="10"/>
        <v>947</v>
      </c>
      <c r="H182" s="2">
        <f t="shared" si="10"/>
        <v>2072</v>
      </c>
      <c r="I182" s="2">
        <f t="shared" si="10"/>
        <v>2168</v>
      </c>
      <c r="J182" s="2">
        <f t="shared" si="10"/>
        <v>43</v>
      </c>
      <c r="K182" s="2">
        <f t="shared" si="10"/>
        <v>0</v>
      </c>
      <c r="L182" s="2">
        <f t="shared" si="10"/>
        <v>0</v>
      </c>
      <c r="M182" s="2">
        <f t="shared" si="10"/>
        <v>0</v>
      </c>
      <c r="N182" s="2">
        <f>SUM(B182:M182)</f>
        <v>5230</v>
      </c>
      <c r="O182" s="10">
        <f>N182/O16</f>
        <v>1</v>
      </c>
      <c r="P182" s="10">
        <f>O182+O100</f>
        <v>1</v>
      </c>
      <c r="Q182" s="15"/>
      <c r="R182" s="15"/>
      <c r="S182" s="15"/>
      <c r="T182" s="15"/>
      <c r="U182" s="15"/>
      <c r="V182" s="15"/>
    </row>
    <row r="183" spans="1:22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  <c r="R183" s="15"/>
      <c r="S183" s="15"/>
      <c r="T183" s="15"/>
      <c r="U183" s="15"/>
      <c r="V183" s="15"/>
    </row>
    <row r="184" spans="1:22">
      <c r="A184" s="5">
        <v>1961</v>
      </c>
      <c r="B184" s="2">
        <f t="shared" ref="B184:M184" si="11">C18-B102</f>
        <v>0</v>
      </c>
      <c r="C184" s="2">
        <f t="shared" si="11"/>
        <v>0</v>
      </c>
      <c r="D184" s="2">
        <f t="shared" si="11"/>
        <v>0</v>
      </c>
      <c r="E184" s="2">
        <f t="shared" si="11"/>
        <v>113</v>
      </c>
      <c r="F184" s="2">
        <f t="shared" si="11"/>
        <v>583</v>
      </c>
      <c r="G184" s="2">
        <f t="shared" si="11"/>
        <v>451</v>
      </c>
      <c r="H184" s="2">
        <f t="shared" si="11"/>
        <v>2551</v>
      </c>
      <c r="I184" s="2">
        <f t="shared" si="11"/>
        <v>971</v>
      </c>
      <c r="J184" s="2">
        <f t="shared" si="11"/>
        <v>294</v>
      </c>
      <c r="K184" s="2">
        <f t="shared" si="11"/>
        <v>0</v>
      </c>
      <c r="L184" s="2">
        <f t="shared" si="11"/>
        <v>0</v>
      </c>
      <c r="M184" s="2">
        <f t="shared" si="11"/>
        <v>0</v>
      </c>
      <c r="N184" s="2">
        <f>SUM(B184:M184)</f>
        <v>4963</v>
      </c>
      <c r="O184" s="10">
        <f>N184/O18</f>
        <v>0.80555104690796953</v>
      </c>
      <c r="P184" s="10">
        <f>O184+O102</f>
        <v>1</v>
      </c>
      <c r="Q184" s="15"/>
      <c r="R184" s="15"/>
      <c r="S184" s="15"/>
      <c r="T184" s="15"/>
      <c r="U184" s="15"/>
      <c r="V184" s="15"/>
    </row>
    <row r="185" spans="1:22">
      <c r="A185" s="5">
        <v>1962</v>
      </c>
      <c r="B185" s="2">
        <f t="shared" ref="B185:M185" si="12">C19-B103</f>
        <v>0</v>
      </c>
      <c r="C185" s="2">
        <f t="shared" si="12"/>
        <v>0</v>
      </c>
      <c r="D185" s="2">
        <f t="shared" si="12"/>
        <v>0</v>
      </c>
      <c r="E185" s="2">
        <f t="shared" si="12"/>
        <v>0</v>
      </c>
      <c r="F185" s="2">
        <f t="shared" si="12"/>
        <v>1086</v>
      </c>
      <c r="G185" s="2">
        <f t="shared" si="12"/>
        <v>650</v>
      </c>
      <c r="H185" s="2">
        <f t="shared" si="12"/>
        <v>527</v>
      </c>
      <c r="I185" s="2">
        <f t="shared" si="12"/>
        <v>418</v>
      </c>
      <c r="J185" s="2">
        <f t="shared" si="12"/>
        <v>-90</v>
      </c>
      <c r="K185" s="2">
        <f t="shared" si="12"/>
        <v>0</v>
      </c>
      <c r="L185" s="2">
        <f t="shared" si="12"/>
        <v>0</v>
      </c>
      <c r="M185" s="2">
        <f t="shared" si="12"/>
        <v>0</v>
      </c>
      <c r="N185" s="2">
        <f>SUM(B185:M185)</f>
        <v>2591</v>
      </c>
      <c r="O185" s="10">
        <f>N185/O19</f>
        <v>0.81044729433844231</v>
      </c>
      <c r="P185" s="10">
        <f>O185+O103</f>
        <v>1</v>
      </c>
      <c r="Q185" s="15"/>
      <c r="R185" s="15"/>
      <c r="S185" s="15"/>
      <c r="T185" s="15"/>
      <c r="U185" s="15"/>
      <c r="V185" s="15"/>
    </row>
    <row r="186" spans="1:22">
      <c r="A186" s="5">
        <v>1963</v>
      </c>
      <c r="B186" s="2">
        <f t="shared" ref="B186:M186" si="13">C20-B104</f>
        <v>0</v>
      </c>
      <c r="C186" s="2">
        <f t="shared" si="13"/>
        <v>0</v>
      </c>
      <c r="D186" s="2">
        <f t="shared" si="13"/>
        <v>0</v>
      </c>
      <c r="E186" s="2">
        <f t="shared" si="13"/>
        <v>87</v>
      </c>
      <c r="F186" s="2">
        <f t="shared" si="13"/>
        <v>10</v>
      </c>
      <c r="G186" s="2">
        <f t="shared" si="13"/>
        <v>0</v>
      </c>
      <c r="H186" s="2">
        <f t="shared" si="13"/>
        <v>52</v>
      </c>
      <c r="I186" s="2">
        <f t="shared" si="13"/>
        <v>21</v>
      </c>
      <c r="J186" s="2">
        <f t="shared" si="13"/>
        <v>0</v>
      </c>
      <c r="K186" s="2">
        <f t="shared" si="13"/>
        <v>0</v>
      </c>
      <c r="L186" s="2">
        <f t="shared" si="13"/>
        <v>0</v>
      </c>
      <c r="M186" s="2">
        <f t="shared" si="13"/>
        <v>0</v>
      </c>
      <c r="N186" s="2">
        <f>SUM(B186:M186)</f>
        <v>170</v>
      </c>
      <c r="O186" s="10">
        <f>N186/O20</f>
        <v>8.8174273858921168E-2</v>
      </c>
      <c r="P186" s="10">
        <f>O186+O104</f>
        <v>1</v>
      </c>
      <c r="Q186" s="15"/>
      <c r="R186" s="15"/>
      <c r="S186" s="15"/>
      <c r="T186" s="15"/>
      <c r="U186" s="15"/>
      <c r="V186" s="15"/>
    </row>
    <row r="187" spans="1:22">
      <c r="A187" s="5">
        <v>1964</v>
      </c>
      <c r="B187" s="2">
        <f t="shared" ref="B187:M187" si="14">C21-B105</f>
        <v>0</v>
      </c>
      <c r="C187" s="2">
        <f t="shared" si="14"/>
        <v>0</v>
      </c>
      <c r="D187" s="2">
        <f t="shared" si="14"/>
        <v>0</v>
      </c>
      <c r="E187" s="2">
        <f t="shared" si="14"/>
        <v>0</v>
      </c>
      <c r="F187" s="2">
        <f t="shared" si="14"/>
        <v>77</v>
      </c>
      <c r="G187" s="2">
        <f t="shared" si="14"/>
        <v>20</v>
      </c>
      <c r="H187" s="2">
        <f t="shared" si="14"/>
        <v>108</v>
      </c>
      <c r="I187" s="2">
        <f t="shared" si="14"/>
        <v>54</v>
      </c>
      <c r="J187" s="2">
        <f t="shared" si="14"/>
        <v>0</v>
      </c>
      <c r="K187" s="2">
        <f t="shared" si="14"/>
        <v>0</v>
      </c>
      <c r="L187" s="2">
        <f t="shared" si="14"/>
        <v>0</v>
      </c>
      <c r="M187" s="2">
        <f t="shared" si="14"/>
        <v>0</v>
      </c>
      <c r="N187" s="2">
        <f>SUM(B187:M187)</f>
        <v>259</v>
      </c>
      <c r="O187" s="10">
        <f>N187/O21</f>
        <v>0.11957525392428439</v>
      </c>
      <c r="P187" s="10">
        <f>O187+O105</f>
        <v>1</v>
      </c>
      <c r="Q187" s="15"/>
      <c r="R187" s="15"/>
      <c r="S187" s="15"/>
      <c r="T187" s="15"/>
      <c r="U187" s="15"/>
      <c r="V187" s="15"/>
    </row>
    <row r="188" spans="1:22">
      <c r="A188" s="5">
        <v>1965</v>
      </c>
      <c r="B188" s="2">
        <f t="shared" ref="B188:M188" si="15">C22-B106</f>
        <v>0</v>
      </c>
      <c r="C188" s="2">
        <f t="shared" si="15"/>
        <v>0</v>
      </c>
      <c r="D188" s="2">
        <f t="shared" si="15"/>
        <v>0</v>
      </c>
      <c r="E188" s="2">
        <f t="shared" si="15"/>
        <v>0</v>
      </c>
      <c r="F188" s="2">
        <f t="shared" si="15"/>
        <v>0</v>
      </c>
      <c r="G188" s="2">
        <f t="shared" si="15"/>
        <v>0</v>
      </c>
      <c r="H188" s="2">
        <f t="shared" si="15"/>
        <v>80</v>
      </c>
      <c r="I188" s="2">
        <f t="shared" si="15"/>
        <v>108</v>
      </c>
      <c r="J188" s="2">
        <f t="shared" si="15"/>
        <v>-3</v>
      </c>
      <c r="K188" s="2">
        <f t="shared" si="15"/>
        <v>0</v>
      </c>
      <c r="L188" s="2">
        <f t="shared" si="15"/>
        <v>0</v>
      </c>
      <c r="M188" s="2">
        <f t="shared" si="15"/>
        <v>0</v>
      </c>
      <c r="N188" s="2">
        <f>SUM(B188:M188)</f>
        <v>185</v>
      </c>
      <c r="O188" s="10">
        <f>N188/O22</f>
        <v>0.13120567375886524</v>
      </c>
      <c r="P188" s="10">
        <f>O188+O106</f>
        <v>1</v>
      </c>
      <c r="Q188" s="15"/>
      <c r="R188" s="15"/>
      <c r="S188" s="15"/>
      <c r="T188" s="15"/>
      <c r="U188" s="15"/>
      <c r="V188" s="15"/>
    </row>
    <row r="189" spans="1:22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  <c r="R189" s="15"/>
      <c r="S189" s="15"/>
      <c r="T189" s="15"/>
      <c r="U189" s="15"/>
      <c r="V189" s="15"/>
    </row>
    <row r="190" spans="1:22">
      <c r="A190" s="5">
        <v>1966</v>
      </c>
      <c r="B190" s="2">
        <f t="shared" ref="B190:M190" si="16">C24-B108</f>
        <v>0</v>
      </c>
      <c r="C190" s="2">
        <f t="shared" si="16"/>
        <v>0</v>
      </c>
      <c r="D190" s="2">
        <f t="shared" si="16"/>
        <v>0</v>
      </c>
      <c r="E190" s="2">
        <f t="shared" si="16"/>
        <v>0</v>
      </c>
      <c r="F190" s="2">
        <f t="shared" si="16"/>
        <v>59</v>
      </c>
      <c r="G190" s="2">
        <f t="shared" si="16"/>
        <v>5</v>
      </c>
      <c r="H190" s="2">
        <f t="shared" si="16"/>
        <v>88</v>
      </c>
      <c r="I190" s="2">
        <f t="shared" si="16"/>
        <v>12</v>
      </c>
      <c r="J190" s="2">
        <f t="shared" si="16"/>
        <v>81</v>
      </c>
      <c r="K190" s="2">
        <f t="shared" si="16"/>
        <v>0</v>
      </c>
      <c r="L190" s="2">
        <f t="shared" si="16"/>
        <v>0</v>
      </c>
      <c r="M190" s="2">
        <f t="shared" si="16"/>
        <v>0</v>
      </c>
      <c r="N190" s="2">
        <f>SUM(B190:M190)</f>
        <v>245</v>
      </c>
      <c r="O190" s="10">
        <f>N190/O24</f>
        <v>0.15399120050282841</v>
      </c>
      <c r="P190" s="10">
        <f>O190+O108</f>
        <v>1</v>
      </c>
      <c r="Q190" s="15"/>
      <c r="R190" s="15"/>
      <c r="S190" s="15"/>
      <c r="T190" s="15"/>
      <c r="U190" s="15"/>
      <c r="V190" s="15"/>
    </row>
    <row r="191" spans="1:22">
      <c r="A191" s="5">
        <v>1967</v>
      </c>
      <c r="B191" s="2">
        <f t="shared" ref="B191:M191" si="17">C25-B109</f>
        <v>0</v>
      </c>
      <c r="C191" s="2">
        <f t="shared" si="17"/>
        <v>0</v>
      </c>
      <c r="D191" s="2">
        <f t="shared" si="17"/>
        <v>0</v>
      </c>
      <c r="E191" s="2">
        <f t="shared" si="17"/>
        <v>0</v>
      </c>
      <c r="F191" s="2">
        <f t="shared" si="17"/>
        <v>2</v>
      </c>
      <c r="G191" s="2">
        <f t="shared" si="17"/>
        <v>0</v>
      </c>
      <c r="H191" s="2">
        <f t="shared" si="17"/>
        <v>48</v>
      </c>
      <c r="I191" s="2">
        <f t="shared" si="17"/>
        <v>190</v>
      </c>
      <c r="J191" s="2">
        <f t="shared" si="17"/>
        <v>23</v>
      </c>
      <c r="K191" s="2">
        <f t="shared" si="17"/>
        <v>0</v>
      </c>
      <c r="L191" s="2">
        <f t="shared" si="17"/>
        <v>0</v>
      </c>
      <c r="M191" s="2">
        <f t="shared" si="17"/>
        <v>0</v>
      </c>
      <c r="N191" s="2">
        <f>SUM(B191:M191)</f>
        <v>263</v>
      </c>
      <c r="O191" s="10">
        <f>N191/O25</f>
        <v>0.15599051008303677</v>
      </c>
      <c r="P191" s="10">
        <f>O191+O109</f>
        <v>1</v>
      </c>
      <c r="Q191" s="15"/>
      <c r="R191" s="15"/>
      <c r="S191" s="15"/>
      <c r="T191" s="15"/>
      <c r="U191" s="15"/>
      <c r="V191" s="15"/>
    </row>
    <row r="192" spans="1:22">
      <c r="A192" s="5">
        <v>1968</v>
      </c>
      <c r="B192" s="2">
        <f t="shared" ref="B192:M192" si="18">C26-B110</f>
        <v>0</v>
      </c>
      <c r="C192" s="2">
        <f t="shared" si="18"/>
        <v>0</v>
      </c>
      <c r="D192" s="2">
        <f t="shared" si="18"/>
        <v>0</v>
      </c>
      <c r="E192" s="2">
        <f t="shared" si="18"/>
        <v>0</v>
      </c>
      <c r="F192" s="2">
        <f t="shared" si="18"/>
        <v>0</v>
      </c>
      <c r="G192" s="2">
        <f t="shared" si="18"/>
        <v>20</v>
      </c>
      <c r="H192" s="2">
        <f t="shared" si="18"/>
        <v>316</v>
      </c>
      <c r="I192" s="2">
        <f t="shared" si="18"/>
        <v>138</v>
      </c>
      <c r="J192" s="2">
        <f t="shared" si="18"/>
        <v>0</v>
      </c>
      <c r="K192" s="2">
        <f t="shared" si="18"/>
        <v>0</v>
      </c>
      <c r="L192" s="2">
        <f t="shared" si="18"/>
        <v>0</v>
      </c>
      <c r="M192" s="2">
        <f t="shared" si="18"/>
        <v>0</v>
      </c>
      <c r="N192" s="2">
        <f>SUM(B192:M192)</f>
        <v>474</v>
      </c>
      <c r="O192" s="10">
        <f>N192/O26</f>
        <v>0.17699775952203137</v>
      </c>
      <c r="P192" s="10">
        <f>O192+O110</f>
        <v>1</v>
      </c>
      <c r="Q192" s="15"/>
      <c r="R192" s="15"/>
      <c r="S192" s="15"/>
      <c r="T192" s="15"/>
      <c r="U192" s="15"/>
      <c r="V192" s="15"/>
    </row>
    <row r="193" spans="1:22">
      <c r="A193" s="5">
        <v>1969</v>
      </c>
      <c r="B193" s="2">
        <f t="shared" ref="B193:M193" si="19">C27-B111</f>
        <v>0</v>
      </c>
      <c r="C193" s="2">
        <f t="shared" si="19"/>
        <v>0</v>
      </c>
      <c r="D193" s="2">
        <f t="shared" si="19"/>
        <v>0</v>
      </c>
      <c r="E193" s="2">
        <f t="shared" si="19"/>
        <v>0</v>
      </c>
      <c r="F193" s="2">
        <f t="shared" si="19"/>
        <v>0</v>
      </c>
      <c r="G193" s="2">
        <f t="shared" si="19"/>
        <v>2</v>
      </c>
      <c r="H193" s="2">
        <f t="shared" si="19"/>
        <v>54</v>
      </c>
      <c r="I193" s="2">
        <f t="shared" si="19"/>
        <v>83</v>
      </c>
      <c r="J193" s="2">
        <f t="shared" si="19"/>
        <v>0</v>
      </c>
      <c r="K193" s="2">
        <f t="shared" si="19"/>
        <v>0</v>
      </c>
      <c r="L193" s="2">
        <f t="shared" si="19"/>
        <v>0</v>
      </c>
      <c r="M193" s="2">
        <f t="shared" si="19"/>
        <v>0</v>
      </c>
      <c r="N193" s="2">
        <f>SUM(B193:M193)</f>
        <v>139</v>
      </c>
      <c r="O193" s="10">
        <f>N193/O27</f>
        <v>0.13694581280788176</v>
      </c>
      <c r="P193" s="10">
        <f>O193+O111</f>
        <v>1</v>
      </c>
      <c r="Q193" s="15"/>
      <c r="R193" s="15"/>
      <c r="S193" s="15"/>
      <c r="T193" s="15"/>
      <c r="U193" s="15"/>
      <c r="V193" s="15"/>
    </row>
    <row r="194" spans="1:22">
      <c r="A194" s="5">
        <v>1970</v>
      </c>
      <c r="B194" s="2">
        <f t="shared" ref="B194:M194" si="20">C28-B112</f>
        <v>0</v>
      </c>
      <c r="C194" s="2">
        <f t="shared" si="20"/>
        <v>0</v>
      </c>
      <c r="D194" s="2">
        <f t="shared" si="20"/>
        <v>0</v>
      </c>
      <c r="E194" s="2">
        <f t="shared" si="20"/>
        <v>0</v>
      </c>
      <c r="F194" s="2">
        <f t="shared" si="20"/>
        <v>0</v>
      </c>
      <c r="G194" s="2">
        <f t="shared" si="20"/>
        <v>35</v>
      </c>
      <c r="H194" s="2">
        <f t="shared" si="20"/>
        <v>248</v>
      </c>
      <c r="I194" s="2">
        <f t="shared" si="20"/>
        <v>134</v>
      </c>
      <c r="J194" s="2">
        <f t="shared" si="20"/>
        <v>3</v>
      </c>
      <c r="K194" s="2">
        <f t="shared" si="20"/>
        <v>0</v>
      </c>
      <c r="L194" s="2">
        <f t="shared" si="20"/>
        <v>0</v>
      </c>
      <c r="M194" s="2">
        <f t="shared" si="20"/>
        <v>0</v>
      </c>
      <c r="N194" s="2">
        <f>SUM(B194:M194)</f>
        <v>420</v>
      </c>
      <c r="O194" s="10">
        <f>N194/O28</f>
        <v>0.13712047012732614</v>
      </c>
      <c r="P194" s="10">
        <f>O194+O112</f>
        <v>1</v>
      </c>
      <c r="Q194" s="15"/>
      <c r="R194" s="15"/>
      <c r="S194" s="15"/>
      <c r="T194" s="15"/>
      <c r="U194" s="15"/>
      <c r="V194" s="15"/>
    </row>
    <row r="195" spans="1:22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  <c r="R195" s="15"/>
      <c r="S195" s="15"/>
      <c r="T195" s="15"/>
      <c r="U195" s="15"/>
      <c r="V195" s="15"/>
    </row>
    <row r="196" spans="1:22">
      <c r="A196" s="5">
        <v>1971</v>
      </c>
      <c r="B196" s="2">
        <f t="shared" ref="B196:M196" si="21">C30-B114</f>
        <v>0</v>
      </c>
      <c r="C196" s="2">
        <f t="shared" si="21"/>
        <v>0</v>
      </c>
      <c r="D196" s="2">
        <f t="shared" si="21"/>
        <v>0</v>
      </c>
      <c r="E196" s="2">
        <f t="shared" si="21"/>
        <v>0</v>
      </c>
      <c r="F196" s="2">
        <f t="shared" si="21"/>
        <v>0</v>
      </c>
      <c r="G196" s="2">
        <f t="shared" si="21"/>
        <v>-7</v>
      </c>
      <c r="H196" s="2">
        <f t="shared" si="21"/>
        <v>145</v>
      </c>
      <c r="I196" s="2">
        <f t="shared" si="21"/>
        <v>99</v>
      </c>
      <c r="J196" s="2">
        <f t="shared" si="21"/>
        <v>3</v>
      </c>
      <c r="K196" s="2">
        <f t="shared" si="21"/>
        <v>0</v>
      </c>
      <c r="L196" s="2">
        <f t="shared" si="21"/>
        <v>0</v>
      </c>
      <c r="M196" s="2">
        <f t="shared" si="21"/>
        <v>0</v>
      </c>
      <c r="N196" s="2">
        <f>SUM(B196:M196)</f>
        <v>240</v>
      </c>
      <c r="O196" s="10">
        <f>N196/O30</f>
        <v>0.11283497884344147</v>
      </c>
      <c r="P196" s="10">
        <f>O196+O114</f>
        <v>1</v>
      </c>
      <c r="Q196" s="15"/>
      <c r="R196" s="15"/>
      <c r="S196" s="15"/>
      <c r="T196" s="15"/>
      <c r="U196" s="15"/>
      <c r="V196" s="15"/>
    </row>
    <row r="197" spans="1:22">
      <c r="A197" s="5">
        <v>1972</v>
      </c>
      <c r="B197" s="2">
        <f t="shared" ref="B197:M197" si="22">C31-B115</f>
        <v>0</v>
      </c>
      <c r="C197" s="2">
        <f t="shared" si="22"/>
        <v>0</v>
      </c>
      <c r="D197" s="2">
        <f t="shared" si="22"/>
        <v>0</v>
      </c>
      <c r="E197" s="2">
        <f t="shared" si="22"/>
        <v>0</v>
      </c>
      <c r="F197" s="2">
        <f t="shared" si="22"/>
        <v>0</v>
      </c>
      <c r="G197" s="2">
        <f t="shared" si="22"/>
        <v>1</v>
      </c>
      <c r="H197" s="2">
        <f t="shared" si="22"/>
        <v>148</v>
      </c>
      <c r="I197" s="2">
        <f t="shared" si="22"/>
        <v>81</v>
      </c>
      <c r="J197" s="2">
        <f t="shared" si="22"/>
        <v>0</v>
      </c>
      <c r="K197" s="2">
        <f t="shared" si="22"/>
        <v>0</v>
      </c>
      <c r="L197" s="2">
        <f t="shared" si="22"/>
        <v>0</v>
      </c>
      <c r="M197" s="2">
        <f t="shared" si="22"/>
        <v>0</v>
      </c>
      <c r="N197" s="2">
        <f>SUM(B197:M197)</f>
        <v>230</v>
      </c>
      <c r="O197" s="10">
        <f>N197/O31</f>
        <v>0.15091863517060367</v>
      </c>
      <c r="P197" s="10">
        <f>O197+O115</f>
        <v>1</v>
      </c>
      <c r="Q197" s="15"/>
      <c r="R197" s="15"/>
      <c r="S197" s="15"/>
      <c r="T197" s="15"/>
      <c r="U197" s="15"/>
      <c r="V197" s="15"/>
    </row>
    <row r="198" spans="1:22">
      <c r="A198" s="5">
        <v>1973</v>
      </c>
      <c r="B198" s="2">
        <f t="shared" ref="B198:M198" si="23">C32-B116</f>
        <v>0</v>
      </c>
      <c r="C198" s="2">
        <f t="shared" si="23"/>
        <v>0</v>
      </c>
      <c r="D198" s="2">
        <f t="shared" si="23"/>
        <v>0</v>
      </c>
      <c r="E198" s="2">
        <f t="shared" si="23"/>
        <v>0</v>
      </c>
      <c r="F198" s="2">
        <f t="shared" si="23"/>
        <v>0</v>
      </c>
      <c r="G198" s="2">
        <f t="shared" si="23"/>
        <v>36</v>
      </c>
      <c r="H198" s="2">
        <f t="shared" si="23"/>
        <v>136</v>
      </c>
      <c r="I198" s="2">
        <f t="shared" si="23"/>
        <v>115</v>
      </c>
      <c r="J198" s="2">
        <f t="shared" si="23"/>
        <v>6</v>
      </c>
      <c r="K198" s="2">
        <f t="shared" si="23"/>
        <v>0</v>
      </c>
      <c r="L198" s="2">
        <f t="shared" si="23"/>
        <v>0</v>
      </c>
      <c r="M198" s="2">
        <f t="shared" si="23"/>
        <v>0</v>
      </c>
      <c r="N198" s="2">
        <f>SUM(B198:M198)</f>
        <v>293</v>
      </c>
      <c r="O198" s="10">
        <f>N198/O32</f>
        <v>0.18266832917705736</v>
      </c>
      <c r="P198" s="10">
        <f>O198+O116</f>
        <v>1</v>
      </c>
      <c r="Q198" s="15"/>
      <c r="R198" s="15"/>
      <c r="S198" s="15"/>
      <c r="T198" s="15"/>
      <c r="U198" s="15"/>
      <c r="V198" s="15"/>
    </row>
    <row r="199" spans="1:22">
      <c r="A199" s="5">
        <v>1974</v>
      </c>
      <c r="B199" s="2">
        <f t="shared" ref="B199:M199" si="24">C33-B117</f>
        <v>0</v>
      </c>
      <c r="C199" s="2">
        <f t="shared" si="24"/>
        <v>0</v>
      </c>
      <c r="D199" s="2">
        <f t="shared" si="24"/>
        <v>0</v>
      </c>
      <c r="E199" s="2">
        <f t="shared" si="24"/>
        <v>0</v>
      </c>
      <c r="F199" s="2">
        <f t="shared" si="24"/>
        <v>0</v>
      </c>
      <c r="G199" s="2">
        <f t="shared" si="24"/>
        <v>46</v>
      </c>
      <c r="H199" s="2">
        <f t="shared" si="24"/>
        <v>173</v>
      </c>
      <c r="I199" s="2">
        <f t="shared" si="24"/>
        <v>28</v>
      </c>
      <c r="J199" s="2">
        <f t="shared" si="24"/>
        <v>1</v>
      </c>
      <c r="K199" s="2">
        <f t="shared" si="24"/>
        <v>0</v>
      </c>
      <c r="L199" s="2">
        <f t="shared" si="24"/>
        <v>0</v>
      </c>
      <c r="M199" s="2">
        <f t="shared" si="24"/>
        <v>0</v>
      </c>
      <c r="N199" s="2">
        <f>SUM(B199:M199)</f>
        <v>248</v>
      </c>
      <c r="O199" s="10">
        <f>N199/O33</f>
        <v>9.2193308550185871E-2</v>
      </c>
      <c r="P199" s="10">
        <f>O199+O117</f>
        <v>1</v>
      </c>
      <c r="Q199" s="15"/>
      <c r="R199" s="15"/>
      <c r="S199" s="15"/>
      <c r="T199" s="15"/>
      <c r="U199" s="15"/>
      <c r="V199" s="15"/>
    </row>
    <row r="200" spans="1:22">
      <c r="A200" s="5">
        <v>1975</v>
      </c>
      <c r="B200" s="2">
        <f t="shared" ref="B200:M200" si="25">C34-B118</f>
        <v>0</v>
      </c>
      <c r="C200" s="2">
        <f t="shared" si="25"/>
        <v>0</v>
      </c>
      <c r="D200" s="2">
        <f t="shared" si="25"/>
        <v>0</v>
      </c>
      <c r="E200" s="2">
        <f t="shared" si="25"/>
        <v>0</v>
      </c>
      <c r="F200" s="2">
        <f t="shared" si="25"/>
        <v>1</v>
      </c>
      <c r="G200" s="2">
        <f t="shared" si="25"/>
        <v>0</v>
      </c>
      <c r="H200" s="2">
        <f t="shared" si="25"/>
        <v>130</v>
      </c>
      <c r="I200" s="2">
        <f t="shared" si="25"/>
        <v>88</v>
      </c>
      <c r="J200" s="2">
        <f t="shared" si="25"/>
        <v>9</v>
      </c>
      <c r="K200" s="2">
        <f t="shared" si="25"/>
        <v>0</v>
      </c>
      <c r="L200" s="2">
        <f t="shared" si="25"/>
        <v>0</v>
      </c>
      <c r="M200" s="2">
        <f t="shared" si="25"/>
        <v>0</v>
      </c>
      <c r="N200" s="2">
        <f>SUM(B200:M200)</f>
        <v>228</v>
      </c>
      <c r="O200" s="10">
        <f>N200/O34</f>
        <v>0.12780269058295965</v>
      </c>
      <c r="P200" s="10">
        <f>O200+O118</f>
        <v>1</v>
      </c>
      <c r="Q200" s="15"/>
      <c r="R200" s="15"/>
      <c r="S200" s="15"/>
      <c r="T200" s="15"/>
      <c r="U200" s="15"/>
      <c r="V200" s="15"/>
    </row>
    <row r="201" spans="1:22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  <c r="R201" s="15"/>
      <c r="S201" s="15"/>
      <c r="T201" s="15"/>
      <c r="U201" s="15"/>
      <c r="V201" s="15"/>
    </row>
    <row r="202" spans="1:22">
      <c r="A202" s="5">
        <v>1976</v>
      </c>
      <c r="B202" s="2">
        <f t="shared" ref="B202:M202" si="26">C36-B120</f>
        <v>0</v>
      </c>
      <c r="C202" s="2">
        <f t="shared" si="26"/>
        <v>0</v>
      </c>
      <c r="D202" s="2">
        <f t="shared" si="26"/>
        <v>0</v>
      </c>
      <c r="E202" s="2">
        <f t="shared" si="26"/>
        <v>0</v>
      </c>
      <c r="F202" s="2">
        <f t="shared" si="26"/>
        <v>0</v>
      </c>
      <c r="G202" s="2">
        <f t="shared" si="26"/>
        <v>64</v>
      </c>
      <c r="H202" s="2">
        <f t="shared" si="26"/>
        <v>179</v>
      </c>
      <c r="I202" s="2">
        <f t="shared" si="26"/>
        <v>128</v>
      </c>
      <c r="J202" s="2">
        <f t="shared" si="26"/>
        <v>4</v>
      </c>
      <c r="K202" s="2">
        <f t="shared" si="26"/>
        <v>0</v>
      </c>
      <c r="L202" s="2">
        <f t="shared" si="26"/>
        <v>0</v>
      </c>
      <c r="M202" s="2">
        <f t="shared" si="26"/>
        <v>0</v>
      </c>
      <c r="N202" s="2">
        <f>SUM(B202:M202)</f>
        <v>375</v>
      </c>
      <c r="O202" s="10">
        <f>N202/O36</f>
        <v>0.11499540018399264</v>
      </c>
      <c r="P202" s="10">
        <f>O202+O120</f>
        <v>1</v>
      </c>
      <c r="Q202" s="15"/>
      <c r="R202" s="15"/>
      <c r="S202" s="15"/>
      <c r="T202" s="15"/>
      <c r="U202" s="15"/>
      <c r="V202" s="15"/>
    </row>
    <row r="203" spans="1:22">
      <c r="A203" s="5">
        <v>1977</v>
      </c>
      <c r="B203" s="2">
        <f t="shared" ref="B203:M203" si="27">C37-B121</f>
        <v>0</v>
      </c>
      <c r="C203" s="2">
        <f t="shared" si="27"/>
        <v>0</v>
      </c>
      <c r="D203" s="2">
        <f t="shared" si="27"/>
        <v>0</v>
      </c>
      <c r="E203" s="2">
        <f t="shared" si="27"/>
        <v>0</v>
      </c>
      <c r="F203" s="2">
        <f t="shared" si="27"/>
        <v>0</v>
      </c>
      <c r="G203" s="2">
        <f t="shared" si="27"/>
        <v>4</v>
      </c>
      <c r="H203" s="2">
        <f t="shared" si="27"/>
        <v>58</v>
      </c>
      <c r="I203" s="2">
        <f t="shared" si="27"/>
        <v>11</v>
      </c>
      <c r="J203" s="2">
        <f t="shared" si="27"/>
        <v>0</v>
      </c>
      <c r="K203" s="2">
        <f t="shared" si="27"/>
        <v>0</v>
      </c>
      <c r="L203" s="2">
        <f t="shared" si="27"/>
        <v>0</v>
      </c>
      <c r="M203" s="2">
        <f t="shared" si="27"/>
        <v>0</v>
      </c>
      <c r="N203" s="2">
        <f>SUM(B203:M203)</f>
        <v>73</v>
      </c>
      <c r="O203" s="10">
        <f>N203/O37</f>
        <v>5.3440702781844804E-2</v>
      </c>
      <c r="P203" s="10">
        <f>O203+O121</f>
        <v>1</v>
      </c>
      <c r="Q203" s="15"/>
      <c r="R203" s="15"/>
      <c r="S203" s="15"/>
      <c r="T203" s="15"/>
      <c r="U203" s="15"/>
      <c r="V203" s="15"/>
    </row>
    <row r="204" spans="1:22">
      <c r="A204" s="5">
        <v>1978</v>
      </c>
      <c r="B204" s="2">
        <f t="shared" ref="B204:M204" si="28">C38-B122</f>
        <v>0</v>
      </c>
      <c r="C204" s="2">
        <f t="shared" si="28"/>
        <v>0</v>
      </c>
      <c r="D204" s="2">
        <f t="shared" si="28"/>
        <v>0</v>
      </c>
      <c r="E204" s="2">
        <f t="shared" si="28"/>
        <v>0</v>
      </c>
      <c r="F204" s="2">
        <f t="shared" si="28"/>
        <v>0</v>
      </c>
      <c r="G204" s="2">
        <f t="shared" si="28"/>
        <v>29</v>
      </c>
      <c r="H204" s="2">
        <f t="shared" si="28"/>
        <v>120</v>
      </c>
      <c r="I204" s="2">
        <f t="shared" si="28"/>
        <v>75</v>
      </c>
      <c r="J204" s="2">
        <f t="shared" si="28"/>
        <v>14</v>
      </c>
      <c r="K204" s="2">
        <f t="shared" si="28"/>
        <v>0</v>
      </c>
      <c r="L204" s="2">
        <f t="shared" si="28"/>
        <v>0</v>
      </c>
      <c r="M204" s="2">
        <f t="shared" si="28"/>
        <v>0</v>
      </c>
      <c r="N204" s="2">
        <f>SUM(B204:M204)</f>
        <v>238</v>
      </c>
      <c r="O204" s="10">
        <f>N204/O38</f>
        <v>0.11189468735307946</v>
      </c>
      <c r="P204" s="10">
        <f>O204+O122</f>
        <v>1</v>
      </c>
      <c r="Q204" s="15"/>
      <c r="R204" s="15"/>
      <c r="S204" s="15"/>
      <c r="T204" s="15"/>
      <c r="U204" s="15"/>
      <c r="V204" s="15"/>
    </row>
    <row r="205" spans="1:22">
      <c r="A205" s="5">
        <v>1979</v>
      </c>
      <c r="B205" s="2">
        <f t="shared" ref="B205:M205" si="29">C39-B123</f>
        <v>0</v>
      </c>
      <c r="C205" s="2">
        <f t="shared" si="29"/>
        <v>0</v>
      </c>
      <c r="D205" s="2">
        <f t="shared" si="29"/>
        <v>0</v>
      </c>
      <c r="E205" s="2">
        <f t="shared" si="29"/>
        <v>0</v>
      </c>
      <c r="F205" s="2">
        <f t="shared" si="29"/>
        <v>0</v>
      </c>
      <c r="G205" s="2">
        <f t="shared" si="29"/>
        <v>2</v>
      </c>
      <c r="H205" s="2">
        <f t="shared" si="29"/>
        <v>30</v>
      </c>
      <c r="I205" s="2">
        <f t="shared" si="29"/>
        <v>80</v>
      </c>
      <c r="J205" s="2">
        <f t="shared" si="29"/>
        <v>0</v>
      </c>
      <c r="K205" s="2">
        <f t="shared" si="29"/>
        <v>0</v>
      </c>
      <c r="L205" s="2">
        <f t="shared" si="29"/>
        <v>0</v>
      </c>
      <c r="M205" s="2">
        <f t="shared" si="29"/>
        <v>0</v>
      </c>
      <c r="N205" s="2">
        <f>SUM(B205:M205)</f>
        <v>112</v>
      </c>
      <c r="O205" s="10">
        <f>N205/O39</f>
        <v>8.4656084656084651E-2</v>
      </c>
      <c r="P205" s="10">
        <f>O205+O123</f>
        <v>1</v>
      </c>
      <c r="Q205" s="15"/>
      <c r="R205" s="15"/>
      <c r="S205" s="15"/>
      <c r="T205" s="15"/>
      <c r="U205" s="15"/>
      <c r="V205" s="15"/>
    </row>
    <row r="206" spans="1:22">
      <c r="A206" s="5">
        <v>1980</v>
      </c>
      <c r="B206" s="2">
        <f t="shared" ref="B206:M206" si="30">C40-B124</f>
        <v>0</v>
      </c>
      <c r="C206" s="2">
        <f t="shared" si="30"/>
        <v>0</v>
      </c>
      <c r="D206" s="2">
        <f t="shared" si="30"/>
        <v>0</v>
      </c>
      <c r="E206" s="2">
        <f t="shared" si="30"/>
        <v>0</v>
      </c>
      <c r="F206" s="2">
        <f t="shared" si="30"/>
        <v>0</v>
      </c>
      <c r="G206" s="2">
        <f t="shared" si="30"/>
        <v>9</v>
      </c>
      <c r="H206" s="2">
        <f t="shared" si="30"/>
        <v>96</v>
      </c>
      <c r="I206" s="2">
        <f t="shared" si="30"/>
        <v>37</v>
      </c>
      <c r="J206" s="2">
        <f t="shared" si="30"/>
        <v>0</v>
      </c>
      <c r="K206" s="2">
        <f t="shared" si="30"/>
        <v>0</v>
      </c>
      <c r="L206" s="2">
        <f t="shared" si="30"/>
        <v>0</v>
      </c>
      <c r="M206" s="2">
        <f t="shared" si="30"/>
        <v>0</v>
      </c>
      <c r="N206" s="2">
        <f>SUM(B206:M206)</f>
        <v>142</v>
      </c>
      <c r="O206" s="10">
        <f>N206/O40</f>
        <v>5.6259904912836764E-2</v>
      </c>
      <c r="P206" s="10">
        <f>O206+O124</f>
        <v>1</v>
      </c>
      <c r="Q206" s="15"/>
      <c r="R206" s="15"/>
      <c r="S206" s="15"/>
      <c r="T206" s="15"/>
      <c r="U206" s="15"/>
      <c r="V206" s="15"/>
    </row>
    <row r="207" spans="1:22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  <c r="R207" s="15"/>
      <c r="S207" s="15"/>
      <c r="T207" s="15"/>
      <c r="U207" s="15"/>
      <c r="V207" s="15"/>
    </row>
    <row r="208" spans="1:22">
      <c r="A208" s="5">
        <v>1981</v>
      </c>
      <c r="B208" s="2">
        <f t="shared" ref="B208:M208" si="31">C42-B126</f>
        <v>0</v>
      </c>
      <c r="C208" s="2">
        <f t="shared" si="31"/>
        <v>0</v>
      </c>
      <c r="D208" s="2">
        <f t="shared" si="31"/>
        <v>0</v>
      </c>
      <c r="E208" s="2">
        <f t="shared" si="31"/>
        <v>0</v>
      </c>
      <c r="F208" s="2">
        <f t="shared" si="31"/>
        <v>0</v>
      </c>
      <c r="G208" s="2">
        <f t="shared" si="31"/>
        <v>15</v>
      </c>
      <c r="H208" s="2">
        <f t="shared" si="31"/>
        <v>84</v>
      </c>
      <c r="I208" s="2">
        <f t="shared" si="31"/>
        <v>4</v>
      </c>
      <c r="J208" s="2">
        <f t="shared" si="31"/>
        <v>0</v>
      </c>
      <c r="K208" s="2">
        <f t="shared" si="31"/>
        <v>0</v>
      </c>
      <c r="L208" s="2">
        <f t="shared" si="31"/>
        <v>0</v>
      </c>
      <c r="M208" s="2">
        <f t="shared" si="31"/>
        <v>0</v>
      </c>
      <c r="N208" s="2">
        <f>SUM(B208:M208)</f>
        <v>103</v>
      </c>
      <c r="O208" s="10">
        <f>N208/O42</f>
        <v>0.16375198728139906</v>
      </c>
      <c r="P208" s="10">
        <f>O208+O126</f>
        <v>1</v>
      </c>
      <c r="Q208" s="15"/>
      <c r="R208" s="15"/>
      <c r="S208" s="15"/>
      <c r="T208" s="15"/>
      <c r="U208" s="15"/>
      <c r="V208" s="15"/>
    </row>
    <row r="209" spans="1:22">
      <c r="A209" s="5">
        <v>1982</v>
      </c>
      <c r="B209" s="2">
        <f t="shared" ref="B209:M209" si="32">C43-B127</f>
        <v>0</v>
      </c>
      <c r="C209" s="2">
        <f t="shared" si="32"/>
        <v>0</v>
      </c>
      <c r="D209" s="2">
        <f t="shared" si="32"/>
        <v>0</v>
      </c>
      <c r="E209" s="2">
        <f t="shared" si="32"/>
        <v>0</v>
      </c>
      <c r="F209" s="2">
        <f t="shared" si="32"/>
        <v>0</v>
      </c>
      <c r="G209" s="2">
        <f t="shared" si="32"/>
        <v>0</v>
      </c>
      <c r="H209" s="2">
        <f t="shared" si="32"/>
        <v>29</v>
      </c>
      <c r="I209" s="2">
        <f t="shared" si="32"/>
        <v>35</v>
      </c>
      <c r="J209" s="2">
        <f t="shared" si="32"/>
        <v>0</v>
      </c>
      <c r="K209" s="2">
        <f t="shared" si="32"/>
        <v>0</v>
      </c>
      <c r="L209" s="2">
        <f t="shared" si="32"/>
        <v>0</v>
      </c>
      <c r="M209" s="2">
        <f t="shared" si="32"/>
        <v>0</v>
      </c>
      <c r="N209" s="2">
        <f>SUM(B209:M209)</f>
        <v>64</v>
      </c>
      <c r="O209" s="10">
        <f>N209/O43</f>
        <v>7.5382803297997639E-2</v>
      </c>
      <c r="P209" s="10">
        <f>O209+O127</f>
        <v>1</v>
      </c>
      <c r="Q209" s="15"/>
      <c r="R209" s="15"/>
      <c r="S209" s="15"/>
      <c r="T209" s="15"/>
      <c r="U209" s="15"/>
      <c r="V209" s="15"/>
    </row>
    <row r="210" spans="1:22">
      <c r="A210" s="5">
        <v>1983</v>
      </c>
      <c r="B210" s="2">
        <f t="shared" ref="B210:M210" si="33">C44-B128</f>
        <v>0</v>
      </c>
      <c r="C210" s="2">
        <f t="shared" si="33"/>
        <v>0</v>
      </c>
      <c r="D210" s="2">
        <f t="shared" si="33"/>
        <v>0</v>
      </c>
      <c r="E210" s="2">
        <f t="shared" si="33"/>
        <v>0</v>
      </c>
      <c r="F210" s="2">
        <f t="shared" si="33"/>
        <v>0</v>
      </c>
      <c r="G210" s="2">
        <f t="shared" si="33"/>
        <v>0</v>
      </c>
      <c r="H210" s="2">
        <f t="shared" si="33"/>
        <v>134</v>
      </c>
      <c r="I210" s="2">
        <f t="shared" si="33"/>
        <v>131</v>
      </c>
      <c r="J210" s="2">
        <f t="shared" si="33"/>
        <v>20</v>
      </c>
      <c r="K210" s="2">
        <f t="shared" si="33"/>
        <v>0</v>
      </c>
      <c r="L210" s="2">
        <f t="shared" si="33"/>
        <v>0</v>
      </c>
      <c r="M210" s="2">
        <f t="shared" si="33"/>
        <v>0</v>
      </c>
      <c r="N210" s="2">
        <f>SUM(B210:M210)</f>
        <v>285</v>
      </c>
      <c r="O210" s="10">
        <f>N210/O44</f>
        <v>0.13342696629213482</v>
      </c>
      <c r="P210" s="10">
        <f>O210+O128</f>
        <v>1</v>
      </c>
      <c r="Q210" s="15"/>
      <c r="R210" s="15"/>
      <c r="S210" s="15"/>
      <c r="T210" s="15"/>
      <c r="U210" s="15"/>
      <c r="V210" s="15"/>
    </row>
    <row r="211" spans="1:22">
      <c r="A211" s="5">
        <v>1984</v>
      </c>
      <c r="B211" s="2">
        <f t="shared" ref="B211:M211" si="34">C45-B129</f>
        <v>0</v>
      </c>
      <c r="C211" s="2">
        <f t="shared" si="34"/>
        <v>0</v>
      </c>
      <c r="D211" s="2">
        <f t="shared" si="34"/>
        <v>0</v>
      </c>
      <c r="E211" s="2">
        <f t="shared" si="34"/>
        <v>0</v>
      </c>
      <c r="F211" s="2">
        <f t="shared" si="34"/>
        <v>0</v>
      </c>
      <c r="G211" s="2">
        <f t="shared" si="34"/>
        <v>1</v>
      </c>
      <c r="H211" s="2">
        <f t="shared" si="34"/>
        <v>56</v>
      </c>
      <c r="I211" s="2">
        <f t="shared" si="34"/>
        <v>235</v>
      </c>
      <c r="J211" s="2">
        <f t="shared" si="34"/>
        <v>34</v>
      </c>
      <c r="K211" s="2">
        <f t="shared" si="34"/>
        <v>0</v>
      </c>
      <c r="L211" s="2">
        <f t="shared" si="34"/>
        <v>0</v>
      </c>
      <c r="M211" s="2">
        <f t="shared" si="34"/>
        <v>0</v>
      </c>
      <c r="N211" s="2">
        <f>SUM(B211:M211)</f>
        <v>326</v>
      </c>
      <c r="O211" s="10">
        <f>N211/O45</f>
        <v>0.14254481853957149</v>
      </c>
      <c r="P211" s="10">
        <f>O211+O129</f>
        <v>1</v>
      </c>
      <c r="Q211" s="15"/>
      <c r="R211" s="15"/>
      <c r="S211" s="15"/>
      <c r="T211" s="15"/>
      <c r="U211" s="15"/>
      <c r="V211" s="15"/>
    </row>
    <row r="212" spans="1:22">
      <c r="A212" s="5">
        <v>1985</v>
      </c>
      <c r="B212" s="2">
        <f t="shared" ref="B212:M212" si="35">C46-B130</f>
        <v>0</v>
      </c>
      <c r="C212" s="2">
        <f t="shared" si="35"/>
        <v>0</v>
      </c>
      <c r="D212" s="2">
        <f t="shared" si="35"/>
        <v>0</v>
      </c>
      <c r="E212" s="2">
        <f t="shared" si="35"/>
        <v>0</v>
      </c>
      <c r="F212" s="2">
        <f t="shared" si="35"/>
        <v>0</v>
      </c>
      <c r="G212" s="2">
        <f t="shared" si="35"/>
        <v>1</v>
      </c>
      <c r="H212" s="2">
        <f t="shared" si="35"/>
        <v>240</v>
      </c>
      <c r="I212" s="2">
        <f t="shared" si="35"/>
        <v>133</v>
      </c>
      <c r="J212" s="2">
        <f t="shared" si="35"/>
        <v>15</v>
      </c>
      <c r="K212" s="2">
        <f t="shared" si="35"/>
        <v>0</v>
      </c>
      <c r="L212" s="2">
        <f t="shared" si="35"/>
        <v>0</v>
      </c>
      <c r="M212" s="2">
        <f t="shared" si="35"/>
        <v>0</v>
      </c>
      <c r="N212" s="2">
        <f>SUM(B212:M212)</f>
        <v>389</v>
      </c>
      <c r="O212" s="10">
        <f>N212/O46</f>
        <v>0.31651749389747763</v>
      </c>
      <c r="P212" s="10">
        <f>O212+O130</f>
        <v>1</v>
      </c>
      <c r="Q212" s="15"/>
      <c r="R212" s="15"/>
      <c r="S212" s="15"/>
      <c r="T212" s="15"/>
      <c r="U212" s="15"/>
      <c r="V212" s="15"/>
    </row>
    <row r="213" spans="1:22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  <c r="R213" s="15"/>
      <c r="S213" s="15"/>
      <c r="T213" s="15"/>
      <c r="U213" s="15"/>
      <c r="V213" s="15"/>
    </row>
    <row r="214" spans="1:22">
      <c r="A214" s="5">
        <v>1986</v>
      </c>
      <c r="B214" s="2">
        <f t="shared" ref="B214:M214" si="36">C48-B132</f>
        <v>0</v>
      </c>
      <c r="C214" s="2">
        <f t="shared" si="36"/>
        <v>0</v>
      </c>
      <c r="D214" s="2">
        <f t="shared" si="36"/>
        <v>0</v>
      </c>
      <c r="E214" s="2">
        <f t="shared" si="36"/>
        <v>0</v>
      </c>
      <c r="F214" s="2">
        <f t="shared" si="36"/>
        <v>0</v>
      </c>
      <c r="G214" s="2">
        <f t="shared" si="36"/>
        <v>95</v>
      </c>
      <c r="H214" s="2">
        <f t="shared" si="36"/>
        <v>354</v>
      </c>
      <c r="I214" s="2">
        <f t="shared" si="36"/>
        <v>76</v>
      </c>
      <c r="J214" s="2">
        <f t="shared" si="36"/>
        <v>0</v>
      </c>
      <c r="K214" s="2">
        <f t="shared" si="36"/>
        <v>0</v>
      </c>
      <c r="L214" s="2">
        <f t="shared" si="36"/>
        <v>0</v>
      </c>
      <c r="M214" s="2">
        <f t="shared" si="36"/>
        <v>0</v>
      </c>
      <c r="N214" s="2">
        <f>SUM(B214:M214)</f>
        <v>525</v>
      </c>
      <c r="O214" s="10">
        <f>N214/O48</f>
        <v>0.26895491803278687</v>
      </c>
      <c r="P214" s="10">
        <f>O214+O132</f>
        <v>1</v>
      </c>
      <c r="Q214" s="15"/>
      <c r="R214" s="15"/>
      <c r="S214" s="15"/>
      <c r="T214" s="15"/>
      <c r="U214" s="15"/>
      <c r="V214" s="15"/>
    </row>
    <row r="215" spans="1:22">
      <c r="A215" s="5">
        <v>1987</v>
      </c>
      <c r="B215" s="2">
        <f t="shared" ref="B215:M215" si="37">C49-B133</f>
        <v>0</v>
      </c>
      <c r="C215" s="2">
        <f t="shared" si="37"/>
        <v>0</v>
      </c>
      <c r="D215" s="2">
        <f t="shared" si="37"/>
        <v>0</v>
      </c>
      <c r="E215" s="2">
        <f t="shared" si="37"/>
        <v>0</v>
      </c>
      <c r="F215" s="2">
        <f t="shared" si="37"/>
        <v>0</v>
      </c>
      <c r="G215" s="2">
        <f t="shared" si="37"/>
        <v>48</v>
      </c>
      <c r="H215" s="2">
        <f t="shared" si="37"/>
        <v>103</v>
      </c>
      <c r="I215" s="2">
        <f t="shared" si="37"/>
        <v>48</v>
      </c>
      <c r="J215" s="2">
        <f t="shared" si="37"/>
        <v>4</v>
      </c>
      <c r="K215" s="2">
        <f t="shared" si="37"/>
        <v>0</v>
      </c>
      <c r="L215" s="2">
        <f t="shared" si="37"/>
        <v>0</v>
      </c>
      <c r="M215" s="2">
        <f t="shared" si="37"/>
        <v>0</v>
      </c>
      <c r="N215" s="2">
        <f>SUM(B215:M215)</f>
        <v>203</v>
      </c>
      <c r="O215" s="10">
        <f>N215/O49</f>
        <v>0.14136490250696379</v>
      </c>
      <c r="P215" s="10">
        <f>O215+O133</f>
        <v>1</v>
      </c>
      <c r="Q215" s="15"/>
      <c r="R215" s="15"/>
      <c r="S215" s="15"/>
      <c r="T215" s="15"/>
      <c r="U215" s="15"/>
      <c r="V215" s="15"/>
    </row>
    <row r="216" spans="1:22">
      <c r="A216" s="5">
        <v>1988</v>
      </c>
      <c r="B216" s="2">
        <f t="shared" ref="B216:M216" si="38">C50-B134</f>
        <v>0</v>
      </c>
      <c r="C216" s="2">
        <f t="shared" si="38"/>
        <v>0</v>
      </c>
      <c r="D216" s="2">
        <f t="shared" si="38"/>
        <v>0</v>
      </c>
      <c r="E216" s="2">
        <f t="shared" si="38"/>
        <v>0</v>
      </c>
      <c r="F216" s="2">
        <f t="shared" si="38"/>
        <v>0</v>
      </c>
      <c r="G216" s="2">
        <f t="shared" si="38"/>
        <v>265</v>
      </c>
      <c r="H216" s="2">
        <f t="shared" si="38"/>
        <v>171</v>
      </c>
      <c r="I216" s="2">
        <f t="shared" si="38"/>
        <v>221</v>
      </c>
      <c r="J216" s="2">
        <f t="shared" si="38"/>
        <v>16</v>
      </c>
      <c r="K216" s="2">
        <f t="shared" si="38"/>
        <v>0</v>
      </c>
      <c r="L216" s="2">
        <f t="shared" si="38"/>
        <v>0</v>
      </c>
      <c r="M216" s="2">
        <f t="shared" si="38"/>
        <v>0</v>
      </c>
      <c r="N216" s="2">
        <f>SUM(B216:M216)</f>
        <v>673</v>
      </c>
      <c r="O216" s="10">
        <f>N216/O50</f>
        <v>0.28699360341151386</v>
      </c>
      <c r="P216" s="10">
        <f>O216+O134</f>
        <v>1</v>
      </c>
      <c r="Q216" s="15"/>
      <c r="R216" s="15"/>
      <c r="S216" s="15"/>
      <c r="T216" s="15"/>
      <c r="U216" s="15"/>
      <c r="V216" s="15"/>
    </row>
    <row r="217" spans="1:22">
      <c r="A217" s="5">
        <v>1989</v>
      </c>
      <c r="B217" s="2">
        <f t="shared" ref="B217:M217" si="39">C51-B135</f>
        <v>0</v>
      </c>
      <c r="C217" s="2">
        <f t="shared" si="39"/>
        <v>0</v>
      </c>
      <c r="D217" s="2">
        <f t="shared" si="39"/>
        <v>0</v>
      </c>
      <c r="E217" s="2">
        <f t="shared" si="39"/>
        <v>0</v>
      </c>
      <c r="F217" s="2">
        <f t="shared" si="39"/>
        <v>0</v>
      </c>
      <c r="G217" s="2">
        <f t="shared" si="39"/>
        <v>52</v>
      </c>
      <c r="H217" s="2">
        <f t="shared" si="39"/>
        <v>261</v>
      </c>
      <c r="I217" s="2">
        <f t="shared" si="39"/>
        <v>222</v>
      </c>
      <c r="J217" s="2">
        <f t="shared" si="39"/>
        <v>0</v>
      </c>
      <c r="K217" s="2">
        <f t="shared" si="39"/>
        <v>0</v>
      </c>
      <c r="L217" s="2">
        <f t="shared" si="39"/>
        <v>0</v>
      </c>
      <c r="M217" s="2">
        <f t="shared" si="39"/>
        <v>0</v>
      </c>
      <c r="N217" s="2">
        <f>SUM(B217:M217)</f>
        <v>535</v>
      </c>
      <c r="O217" s="10">
        <f>N217/O51</f>
        <v>0.2918712493180578</v>
      </c>
      <c r="P217" s="10">
        <f>O217+O135</f>
        <v>1</v>
      </c>
      <c r="Q217" s="15"/>
      <c r="R217" s="15"/>
      <c r="S217" s="15"/>
      <c r="T217" s="15"/>
      <c r="U217" s="15"/>
      <c r="V217" s="15"/>
    </row>
    <row r="218" spans="1:22">
      <c r="A218" s="4">
        <v>1990</v>
      </c>
      <c r="B218" s="2">
        <f t="shared" ref="B218:M218" si="40">C52-B136</f>
        <v>0</v>
      </c>
      <c r="C218" s="2">
        <f t="shared" si="40"/>
        <v>0</v>
      </c>
      <c r="D218" s="2">
        <f t="shared" si="40"/>
        <v>0</v>
      </c>
      <c r="E218" s="2">
        <f t="shared" si="40"/>
        <v>0</v>
      </c>
      <c r="F218" s="2">
        <f t="shared" si="40"/>
        <v>0</v>
      </c>
      <c r="G218" s="2">
        <f t="shared" si="40"/>
        <v>16</v>
      </c>
      <c r="H218" s="2">
        <f t="shared" si="40"/>
        <v>294</v>
      </c>
      <c r="I218" s="2">
        <f t="shared" si="40"/>
        <v>202</v>
      </c>
      <c r="J218" s="2">
        <f t="shared" si="40"/>
        <v>57</v>
      </c>
      <c r="K218" s="2">
        <f t="shared" si="40"/>
        <v>0</v>
      </c>
      <c r="L218" s="2">
        <f t="shared" si="40"/>
        <v>0</v>
      </c>
      <c r="M218" s="2">
        <f t="shared" si="40"/>
        <v>0</v>
      </c>
      <c r="N218" s="2">
        <f>SUM(B218:M218)</f>
        <v>569</v>
      </c>
      <c r="O218" s="10">
        <f>N218/O52</f>
        <v>0.27121067683508104</v>
      </c>
      <c r="P218" s="10">
        <f>O218+O136</f>
        <v>1</v>
      </c>
      <c r="Q218" s="15"/>
      <c r="R218" s="15"/>
      <c r="S218" s="15"/>
      <c r="T218" s="15"/>
      <c r="U218" s="15"/>
      <c r="V218" s="15"/>
    </row>
    <row r="219" spans="1:22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15"/>
      <c r="O219" s="10"/>
      <c r="P219" s="10"/>
      <c r="Q219" s="15"/>
      <c r="R219" s="15"/>
      <c r="S219" s="15"/>
      <c r="T219" s="15"/>
      <c r="U219" s="15"/>
      <c r="V219" s="15"/>
    </row>
    <row r="220" spans="1:22">
      <c r="A220" s="5">
        <v>1991</v>
      </c>
      <c r="B220" s="2">
        <f t="shared" ref="B220:M220" si="41">C54-B138</f>
        <v>0</v>
      </c>
      <c r="C220" s="2">
        <f t="shared" si="41"/>
        <v>0</v>
      </c>
      <c r="D220" s="2">
        <f t="shared" si="41"/>
        <v>0</v>
      </c>
      <c r="E220" s="2">
        <f t="shared" si="41"/>
        <v>0</v>
      </c>
      <c r="F220" s="2">
        <f t="shared" si="41"/>
        <v>0</v>
      </c>
      <c r="G220" s="2">
        <f t="shared" si="41"/>
        <v>137</v>
      </c>
      <c r="H220" s="2">
        <f t="shared" si="41"/>
        <v>339</v>
      </c>
      <c r="I220" s="2">
        <f t="shared" si="41"/>
        <v>182</v>
      </c>
      <c r="J220" s="2">
        <f t="shared" si="41"/>
        <v>0</v>
      </c>
      <c r="K220" s="2">
        <f t="shared" si="41"/>
        <v>0</v>
      </c>
      <c r="L220" s="2">
        <f t="shared" si="41"/>
        <v>0</v>
      </c>
      <c r="M220" s="2">
        <f t="shared" si="41"/>
        <v>0</v>
      </c>
      <c r="N220" s="2">
        <f>SUM(B220:M220)</f>
        <v>658</v>
      </c>
      <c r="O220" s="10">
        <f>N220/O54</f>
        <v>0.31756756756756754</v>
      </c>
      <c r="P220" s="10">
        <f>O220+O138</f>
        <v>1</v>
      </c>
      <c r="Q220" s="15"/>
      <c r="R220" s="15"/>
      <c r="S220" s="15"/>
      <c r="T220" s="15"/>
      <c r="U220" s="15"/>
      <c r="V220" s="15"/>
    </row>
    <row r="221" spans="1:22">
      <c r="A221" s="5">
        <v>1992</v>
      </c>
      <c r="B221" s="2">
        <f t="shared" ref="B221:M221" si="42">C55-B139</f>
        <v>0</v>
      </c>
      <c r="C221" s="2">
        <f t="shared" si="42"/>
        <v>0</v>
      </c>
      <c r="D221" s="2">
        <f t="shared" si="42"/>
        <v>0</v>
      </c>
      <c r="E221" s="2">
        <f t="shared" si="42"/>
        <v>0</v>
      </c>
      <c r="F221" s="2">
        <f t="shared" si="42"/>
        <v>0</v>
      </c>
      <c r="G221" s="2">
        <f t="shared" si="42"/>
        <v>36</v>
      </c>
      <c r="H221" s="2">
        <f t="shared" si="42"/>
        <v>74</v>
      </c>
      <c r="I221" s="2">
        <f t="shared" si="42"/>
        <v>103</v>
      </c>
      <c r="J221" s="2">
        <f t="shared" si="42"/>
        <v>5</v>
      </c>
      <c r="K221" s="2">
        <f t="shared" si="42"/>
        <v>0</v>
      </c>
      <c r="L221" s="2">
        <f t="shared" si="42"/>
        <v>0</v>
      </c>
      <c r="M221" s="2">
        <f t="shared" si="42"/>
        <v>0</v>
      </c>
      <c r="N221" s="2">
        <f>SUM(B221:M221)</f>
        <v>218</v>
      </c>
      <c r="O221" s="10">
        <f>N221/O55</f>
        <v>0.26360338573155984</v>
      </c>
      <c r="P221" s="10">
        <f>O221+O139</f>
        <v>1</v>
      </c>
      <c r="Q221" s="15"/>
      <c r="R221" s="15"/>
      <c r="S221" s="15"/>
      <c r="T221" s="15"/>
      <c r="U221" s="15"/>
      <c r="V221" s="15"/>
    </row>
    <row r="222" spans="1:22">
      <c r="A222" s="5">
        <v>1993</v>
      </c>
      <c r="B222" s="2">
        <f t="shared" ref="B222:M222" si="43">C56-B140</f>
        <v>0</v>
      </c>
      <c r="C222" s="2">
        <f t="shared" si="43"/>
        <v>0</v>
      </c>
      <c r="D222" s="2">
        <f t="shared" si="43"/>
        <v>0</v>
      </c>
      <c r="E222" s="2">
        <f t="shared" si="43"/>
        <v>0</v>
      </c>
      <c r="F222" s="2">
        <f t="shared" si="43"/>
        <v>0</v>
      </c>
      <c r="G222" s="2">
        <f t="shared" si="43"/>
        <v>0</v>
      </c>
      <c r="H222" s="2">
        <f t="shared" si="43"/>
        <v>0</v>
      </c>
      <c r="I222" s="2">
        <f t="shared" si="43"/>
        <v>2</v>
      </c>
      <c r="J222" s="2">
        <f t="shared" si="43"/>
        <v>0</v>
      </c>
      <c r="K222" s="2">
        <f t="shared" si="43"/>
        <v>0</v>
      </c>
      <c r="L222" s="2">
        <f t="shared" si="43"/>
        <v>0</v>
      </c>
      <c r="M222" s="2">
        <f t="shared" si="43"/>
        <v>0</v>
      </c>
      <c r="N222" s="2">
        <f>SUM(B222:M222)</f>
        <v>2</v>
      </c>
      <c r="O222" s="10">
        <f>N222/O56</f>
        <v>0.16666666666666666</v>
      </c>
      <c r="P222" s="10">
        <f>O222+O140</f>
        <v>1</v>
      </c>
      <c r="Q222" s="15"/>
      <c r="R222" s="15"/>
      <c r="S222" s="15"/>
      <c r="T222" s="15"/>
      <c r="U222" s="15"/>
      <c r="V222" s="15"/>
    </row>
    <row r="223" spans="1:22">
      <c r="A223" s="5">
        <v>1994</v>
      </c>
      <c r="B223" s="2">
        <f t="shared" ref="B223:M223" si="44">C57-B141</f>
        <v>0</v>
      </c>
      <c r="C223" s="2">
        <f t="shared" si="44"/>
        <v>0</v>
      </c>
      <c r="D223" s="2">
        <f t="shared" si="44"/>
        <v>0</v>
      </c>
      <c r="E223" s="2">
        <f t="shared" si="44"/>
        <v>0</v>
      </c>
      <c r="F223" s="2">
        <f t="shared" si="44"/>
        <v>0</v>
      </c>
      <c r="G223" s="2">
        <f t="shared" si="44"/>
        <v>174</v>
      </c>
      <c r="H223" s="2">
        <f t="shared" si="44"/>
        <v>192</v>
      </c>
      <c r="I223" s="2">
        <f t="shared" si="44"/>
        <v>263</v>
      </c>
      <c r="J223" s="2">
        <f t="shared" si="44"/>
        <v>0</v>
      </c>
      <c r="K223" s="2">
        <f t="shared" si="44"/>
        <v>0</v>
      </c>
      <c r="L223" s="2">
        <f t="shared" si="44"/>
        <v>0</v>
      </c>
      <c r="M223" s="2">
        <f t="shared" si="44"/>
        <v>0</v>
      </c>
      <c r="N223" s="2">
        <f>SUM(B223:M223)</f>
        <v>629</v>
      </c>
      <c r="O223" s="10">
        <f>N223/O57</f>
        <v>0.30401159980666986</v>
      </c>
      <c r="P223" s="10">
        <f>O223+O141</f>
        <v>1</v>
      </c>
      <c r="Q223" s="15"/>
      <c r="R223" s="15"/>
      <c r="S223" s="15"/>
      <c r="T223" s="15"/>
      <c r="U223" s="15"/>
      <c r="V223" s="15"/>
    </row>
    <row r="224" spans="1:22">
      <c r="A224" s="5">
        <v>1995</v>
      </c>
      <c r="B224" s="2">
        <f t="shared" ref="B224:M224" si="45">C58-B142</f>
        <v>0</v>
      </c>
      <c r="C224" s="2">
        <f t="shared" si="45"/>
        <v>0</v>
      </c>
      <c r="D224" s="2">
        <f t="shared" si="45"/>
        <v>0</v>
      </c>
      <c r="E224" s="2">
        <f t="shared" si="45"/>
        <v>0</v>
      </c>
      <c r="F224" s="2">
        <f t="shared" si="45"/>
        <v>0</v>
      </c>
      <c r="G224" s="2">
        <f t="shared" si="45"/>
        <v>0</v>
      </c>
      <c r="H224" s="2">
        <f t="shared" si="45"/>
        <v>319</v>
      </c>
      <c r="I224" s="2">
        <f t="shared" si="45"/>
        <v>156</v>
      </c>
      <c r="J224" s="2">
        <f t="shared" si="45"/>
        <v>118</v>
      </c>
      <c r="K224" s="2">
        <f t="shared" si="45"/>
        <v>0</v>
      </c>
      <c r="L224" s="2">
        <f t="shared" si="45"/>
        <v>0</v>
      </c>
      <c r="M224" s="2">
        <f t="shared" si="45"/>
        <v>0</v>
      </c>
      <c r="N224" s="2">
        <f>SUM(B224:M224)</f>
        <v>593</v>
      </c>
      <c r="O224" s="10">
        <f>N224/O58</f>
        <v>0.27466419638721629</v>
      </c>
      <c r="P224" s="10">
        <f>O224+O142</f>
        <v>1</v>
      </c>
      <c r="Q224" s="15"/>
      <c r="R224" s="15"/>
      <c r="S224" s="15"/>
      <c r="T224" s="15"/>
      <c r="U224" s="15"/>
      <c r="V224" s="15"/>
    </row>
    <row r="225" spans="1:22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  <c r="R225" s="15"/>
      <c r="S225" s="15"/>
      <c r="T225" s="15"/>
      <c r="U225" s="15"/>
      <c r="V225" s="15"/>
    </row>
    <row r="226" spans="1:22">
      <c r="A226" s="5">
        <v>1996</v>
      </c>
      <c r="B226" s="2">
        <f t="shared" ref="B226:M226" si="46">C60-B144</f>
        <v>0</v>
      </c>
      <c r="C226" s="2">
        <f t="shared" si="46"/>
        <v>0</v>
      </c>
      <c r="D226" s="2">
        <f t="shared" si="46"/>
        <v>0</v>
      </c>
      <c r="E226" s="2">
        <f t="shared" si="46"/>
        <v>0</v>
      </c>
      <c r="F226" s="2">
        <f t="shared" si="46"/>
        <v>0</v>
      </c>
      <c r="G226" s="2">
        <f t="shared" si="46"/>
        <v>51</v>
      </c>
      <c r="H226" s="2">
        <f t="shared" si="46"/>
        <v>111</v>
      </c>
      <c r="I226" s="2">
        <f t="shared" si="46"/>
        <v>126</v>
      </c>
      <c r="J226" s="2">
        <f t="shared" si="46"/>
        <v>0</v>
      </c>
      <c r="K226" s="2">
        <f t="shared" si="46"/>
        <v>0</v>
      </c>
      <c r="L226" s="2">
        <f t="shared" si="46"/>
        <v>0</v>
      </c>
      <c r="M226" s="2">
        <f t="shared" si="46"/>
        <v>0</v>
      </c>
      <c r="N226" s="2">
        <f t="shared" ref="N226:N232" si="47">SUM(B226:M226)</f>
        <v>288</v>
      </c>
      <c r="O226" s="10">
        <f>N226/O60</f>
        <v>0.20512820512820512</v>
      </c>
      <c r="P226" s="10">
        <f>O226+O144</f>
        <v>1</v>
      </c>
      <c r="Q226" s="15"/>
      <c r="R226" s="15"/>
      <c r="S226" s="15"/>
      <c r="T226" s="15"/>
      <c r="U226" s="15"/>
      <c r="V226" s="15"/>
    </row>
    <row r="227" spans="1:22">
      <c r="A227" s="5">
        <v>1997</v>
      </c>
      <c r="B227" s="2">
        <f t="shared" ref="B227:M227" si="48">C61-B145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0</v>
      </c>
      <c r="G227" s="2">
        <f t="shared" si="48"/>
        <v>0</v>
      </c>
      <c r="H227" s="2">
        <f t="shared" si="48"/>
        <v>228</v>
      </c>
      <c r="I227" s="2">
        <f t="shared" si="48"/>
        <v>162</v>
      </c>
      <c r="J227" s="2">
        <f t="shared" si="48"/>
        <v>9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 t="shared" si="47"/>
        <v>399</v>
      </c>
      <c r="O227" s="10">
        <f>N227/O61</f>
        <v>0.25642673521850901</v>
      </c>
      <c r="P227" s="10">
        <f>O227+O145</f>
        <v>1</v>
      </c>
      <c r="Q227" s="15"/>
      <c r="R227" s="15"/>
      <c r="S227" s="15"/>
      <c r="T227" s="15"/>
      <c r="U227" s="15"/>
      <c r="V227" s="15"/>
    </row>
    <row r="228" spans="1:22">
      <c r="A228" s="5">
        <v>1998</v>
      </c>
      <c r="B228" s="2">
        <f t="shared" ref="B228:M228" si="49">C62-B146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0</v>
      </c>
      <c r="G228" s="2">
        <f t="shared" si="49"/>
        <v>183</v>
      </c>
      <c r="H228" s="2">
        <f t="shared" si="49"/>
        <v>243</v>
      </c>
      <c r="I228" s="2">
        <f t="shared" si="49"/>
        <v>209</v>
      </c>
      <c r="J228" s="2">
        <f t="shared" si="49"/>
        <v>6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 t="shared" si="47"/>
        <v>641</v>
      </c>
      <c r="O228" s="10">
        <f>N228/O62</f>
        <v>0.26921461570768584</v>
      </c>
      <c r="P228" s="10">
        <f>O228+O146</f>
        <v>1</v>
      </c>
      <c r="Q228" s="15"/>
      <c r="R228" s="15"/>
      <c r="S228" s="15"/>
      <c r="T228" s="15"/>
      <c r="U228" s="15"/>
      <c r="V228" s="15"/>
    </row>
    <row r="229" spans="1:22">
      <c r="A229" s="5">
        <v>1999</v>
      </c>
      <c r="B229" s="2">
        <f t="shared" ref="B229:M229" si="50">C63-B147</f>
        <v>0</v>
      </c>
      <c r="C229" s="2">
        <f t="shared" si="50"/>
        <v>0</v>
      </c>
      <c r="D229" s="2">
        <f t="shared" si="50"/>
        <v>0</v>
      </c>
      <c r="E229" s="2">
        <f t="shared" si="50"/>
        <v>0</v>
      </c>
      <c r="F229" s="2">
        <f t="shared" si="50"/>
        <v>0</v>
      </c>
      <c r="G229" s="2">
        <f t="shared" si="50"/>
        <v>91</v>
      </c>
      <c r="H229" s="2">
        <f t="shared" si="50"/>
        <v>345</v>
      </c>
      <c r="I229" s="2">
        <f t="shared" si="50"/>
        <v>80</v>
      </c>
      <c r="J229" s="2">
        <f t="shared" si="50"/>
        <v>-5</v>
      </c>
      <c r="K229" s="2">
        <f t="shared" si="50"/>
        <v>0</v>
      </c>
      <c r="L229" s="2">
        <f t="shared" si="50"/>
        <v>0</v>
      </c>
      <c r="M229" s="2">
        <f t="shared" si="50"/>
        <v>0</v>
      </c>
      <c r="N229" s="2">
        <f t="shared" si="47"/>
        <v>511</v>
      </c>
      <c r="O229" s="10">
        <f>N229/O63</f>
        <v>0.21698513800424629</v>
      </c>
      <c r="P229" s="10">
        <f>O229+O147</f>
        <v>1</v>
      </c>
      <c r="Q229" s="15"/>
      <c r="R229" s="15"/>
      <c r="S229" s="15"/>
      <c r="T229" s="15"/>
      <c r="U229" s="15"/>
      <c r="V229" s="15"/>
    </row>
    <row r="230" spans="1:22">
      <c r="A230" s="5">
        <v>2000</v>
      </c>
      <c r="B230" s="2">
        <f t="shared" ref="B230:M230" si="51">C64-B148</f>
        <v>0</v>
      </c>
      <c r="C230" s="2">
        <f t="shared" si="51"/>
        <v>0</v>
      </c>
      <c r="D230" s="2">
        <f t="shared" si="51"/>
        <v>0</v>
      </c>
      <c r="E230" s="2">
        <f t="shared" si="51"/>
        <v>0</v>
      </c>
      <c r="F230" s="2">
        <f t="shared" si="51"/>
        <v>0</v>
      </c>
      <c r="G230" s="2">
        <f t="shared" si="51"/>
        <v>246</v>
      </c>
      <c r="H230" s="2">
        <f t="shared" si="51"/>
        <v>344</v>
      </c>
      <c r="I230" s="2">
        <f t="shared" si="51"/>
        <v>317</v>
      </c>
      <c r="J230" s="2">
        <f t="shared" si="51"/>
        <v>0</v>
      </c>
      <c r="K230" s="2">
        <f t="shared" si="51"/>
        <v>0</v>
      </c>
      <c r="L230" s="2">
        <f t="shared" si="51"/>
        <v>0</v>
      </c>
      <c r="M230" s="2">
        <f t="shared" si="51"/>
        <v>0</v>
      </c>
      <c r="N230" s="2">
        <f t="shared" si="47"/>
        <v>907</v>
      </c>
      <c r="O230" s="10">
        <f>N230/O64</f>
        <v>0.26191163730869188</v>
      </c>
      <c r="P230" s="10">
        <f>O230+O148</f>
        <v>1</v>
      </c>
      <c r="Q230" s="15"/>
      <c r="R230" s="15"/>
      <c r="S230" s="15"/>
      <c r="T230" s="15"/>
      <c r="U230" s="15"/>
      <c r="V230" s="15"/>
    </row>
    <row r="231" spans="1:22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  <c r="R231" s="15"/>
      <c r="S231" s="15"/>
      <c r="T231" s="15"/>
      <c r="U231" s="15"/>
      <c r="V231" s="15"/>
    </row>
    <row r="232" spans="1:22">
      <c r="A232" s="5">
        <v>2001</v>
      </c>
      <c r="B232" s="2">
        <f t="shared" ref="B232:M232" si="52">C66-B150</f>
        <v>0</v>
      </c>
      <c r="C232" s="2">
        <f t="shared" si="52"/>
        <v>0</v>
      </c>
      <c r="D232" s="2">
        <f t="shared" si="52"/>
        <v>0</v>
      </c>
      <c r="E232" s="2">
        <f t="shared" si="52"/>
        <v>0</v>
      </c>
      <c r="F232" s="2">
        <f t="shared" si="52"/>
        <v>0</v>
      </c>
      <c r="G232" s="2">
        <f t="shared" si="52"/>
        <v>58</v>
      </c>
      <c r="H232" s="2">
        <f t="shared" si="52"/>
        <v>269</v>
      </c>
      <c r="I232" s="2">
        <f t="shared" si="52"/>
        <v>314</v>
      </c>
      <c r="J232" s="2">
        <f t="shared" si="52"/>
        <v>0</v>
      </c>
      <c r="K232" s="2">
        <f t="shared" si="52"/>
        <v>0</v>
      </c>
      <c r="L232" s="2">
        <f t="shared" si="52"/>
        <v>0</v>
      </c>
      <c r="M232" s="2">
        <f t="shared" si="52"/>
        <v>0</v>
      </c>
      <c r="N232" s="2">
        <f t="shared" si="47"/>
        <v>641</v>
      </c>
      <c r="O232" s="10">
        <f>N232/O66</f>
        <v>0.32341069626639757</v>
      </c>
      <c r="P232" s="10">
        <f>O232+O150</f>
        <v>1</v>
      </c>
      <c r="Q232" s="15"/>
      <c r="R232" s="15"/>
      <c r="S232" s="15"/>
      <c r="T232" s="15"/>
      <c r="U232" s="15"/>
      <c r="V232" s="15"/>
    </row>
    <row r="233" spans="1:22">
      <c r="A233" s="5">
        <v>2002</v>
      </c>
      <c r="B233" s="2">
        <f t="shared" ref="B233:M233" si="53">C67-B151</f>
        <v>0</v>
      </c>
      <c r="C233" s="2">
        <f t="shared" si="53"/>
        <v>0</v>
      </c>
      <c r="D233" s="2">
        <f t="shared" si="53"/>
        <v>0</v>
      </c>
      <c r="E233" s="2">
        <f t="shared" si="53"/>
        <v>0</v>
      </c>
      <c r="F233" s="2">
        <f t="shared" si="53"/>
        <v>0</v>
      </c>
      <c r="G233" s="2">
        <f t="shared" si="53"/>
        <v>93</v>
      </c>
      <c r="H233" s="2">
        <f t="shared" si="53"/>
        <v>154</v>
      </c>
      <c r="I233" s="2">
        <f t="shared" si="53"/>
        <v>62</v>
      </c>
      <c r="J233" s="2">
        <f t="shared" si="53"/>
        <v>0</v>
      </c>
      <c r="K233" s="2">
        <f t="shared" si="53"/>
        <v>0</v>
      </c>
      <c r="L233" s="2">
        <f t="shared" si="53"/>
        <v>0</v>
      </c>
      <c r="M233" s="2">
        <f t="shared" si="53"/>
        <v>0</v>
      </c>
      <c r="N233" s="2">
        <f>SUM(B233:M233)</f>
        <v>309</v>
      </c>
      <c r="O233" s="10">
        <f>N233/O67</f>
        <v>0.13654441007512153</v>
      </c>
      <c r="P233" s="10">
        <f>O233+O151</f>
        <v>1</v>
      </c>
      <c r="Q233" s="15"/>
      <c r="R233" s="15"/>
      <c r="S233" s="15"/>
      <c r="T233" s="15"/>
      <c r="U233" s="15"/>
      <c r="V233" s="15"/>
    </row>
    <row r="234" spans="1:22">
      <c r="A234" s="5">
        <v>2003</v>
      </c>
      <c r="B234" s="2">
        <f t="shared" ref="B234:M234" si="54">C68-B152</f>
        <v>0</v>
      </c>
      <c r="C234" s="2">
        <f t="shared" si="54"/>
        <v>0</v>
      </c>
      <c r="D234" s="2">
        <f t="shared" si="54"/>
        <v>0</v>
      </c>
      <c r="E234" s="2">
        <f t="shared" si="54"/>
        <v>0</v>
      </c>
      <c r="F234" s="2">
        <f t="shared" si="54"/>
        <v>0</v>
      </c>
      <c r="G234" s="2">
        <f t="shared" si="54"/>
        <v>0</v>
      </c>
      <c r="H234" s="2">
        <f t="shared" si="54"/>
        <v>175</v>
      </c>
      <c r="I234" s="2">
        <f t="shared" si="54"/>
        <v>71</v>
      </c>
      <c r="J234" s="2">
        <f t="shared" si="54"/>
        <v>0</v>
      </c>
      <c r="K234" s="2">
        <f t="shared" si="54"/>
        <v>0</v>
      </c>
      <c r="L234" s="2">
        <f t="shared" si="54"/>
        <v>0</v>
      </c>
      <c r="M234" s="2">
        <f t="shared" si="54"/>
        <v>0</v>
      </c>
      <c r="N234" s="2">
        <f>SUM(B234:M234)</f>
        <v>246</v>
      </c>
      <c r="O234" s="10">
        <f>N234/O68</f>
        <v>0.16498993963782696</v>
      </c>
      <c r="P234" s="10">
        <f>O234+O152</f>
        <v>1</v>
      </c>
      <c r="Q234" s="15"/>
      <c r="R234" s="15"/>
      <c r="S234" s="15"/>
      <c r="T234" s="15"/>
      <c r="U234" s="15"/>
      <c r="V234" s="15"/>
    </row>
    <row r="235" spans="1:22">
      <c r="A235" s="5">
        <v>2004</v>
      </c>
      <c r="B235" s="2">
        <f t="shared" ref="B235:M235" si="55">C69-B153</f>
        <v>0</v>
      </c>
      <c r="C235" s="2">
        <f t="shared" si="55"/>
        <v>0</v>
      </c>
      <c r="D235" s="2">
        <f t="shared" si="55"/>
        <v>0</v>
      </c>
      <c r="E235" s="2">
        <f t="shared" si="55"/>
        <v>0</v>
      </c>
      <c r="F235" s="2">
        <f t="shared" si="55"/>
        <v>0</v>
      </c>
      <c r="G235" s="2">
        <f t="shared" si="55"/>
        <v>0</v>
      </c>
      <c r="H235" s="2">
        <f t="shared" si="55"/>
        <v>0</v>
      </c>
      <c r="I235" s="2">
        <f t="shared" si="55"/>
        <v>0</v>
      </c>
      <c r="J235" s="2">
        <f t="shared" si="55"/>
        <v>0</v>
      </c>
      <c r="K235" s="2">
        <f t="shared" si="55"/>
        <v>0</v>
      </c>
      <c r="L235" s="2">
        <f t="shared" si="55"/>
        <v>0</v>
      </c>
      <c r="M235" s="2">
        <f t="shared" si="55"/>
        <v>0</v>
      </c>
      <c r="N235" s="2">
        <f>SUM(B235:M235)</f>
        <v>0</v>
      </c>
      <c r="O235" s="10">
        <v>0</v>
      </c>
      <c r="P235" s="10">
        <v>0</v>
      </c>
      <c r="Q235" s="15"/>
      <c r="R235" s="15"/>
      <c r="S235" s="15"/>
      <c r="T235" s="15"/>
      <c r="U235" s="15"/>
      <c r="V235" s="15"/>
    </row>
    <row r="236" spans="1:22">
      <c r="A236" s="5">
        <v>2005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10">
        <v>0</v>
      </c>
      <c r="P236" s="10">
        <v>0</v>
      </c>
      <c r="Q236" s="15"/>
      <c r="R236" s="15"/>
      <c r="S236" s="15"/>
      <c r="T236" s="15"/>
      <c r="U236" s="15"/>
      <c r="V236" s="15"/>
    </row>
    <row r="237" spans="1:22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  <c r="R237" s="15"/>
      <c r="S237" s="15"/>
      <c r="T237" s="15"/>
      <c r="U237" s="15"/>
      <c r="V237" s="15"/>
    </row>
    <row r="238" spans="1:22">
      <c r="A238" s="5">
        <v>2006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10">
        <v>0</v>
      </c>
      <c r="P238" s="10">
        <v>0</v>
      </c>
      <c r="Q238" s="15"/>
      <c r="R238" s="15"/>
      <c r="S238" s="15"/>
      <c r="T238" s="15"/>
      <c r="U238" s="15"/>
      <c r="V238" s="15"/>
    </row>
    <row r="239" spans="1:22">
      <c r="A239" s="5">
        <v>2007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10">
        <v>0</v>
      </c>
      <c r="P239" s="10">
        <v>0</v>
      </c>
      <c r="Q239" s="15"/>
      <c r="R239" s="15"/>
      <c r="S239" s="15"/>
      <c r="T239" s="15"/>
      <c r="U239" s="15"/>
      <c r="V239" s="15"/>
    </row>
    <row r="240" spans="1:22">
      <c r="A240" s="5">
        <v>2008</v>
      </c>
      <c r="B240" s="2">
        <v>0</v>
      </c>
      <c r="C240" s="2">
        <v>0</v>
      </c>
      <c r="D240" s="2">
        <v>0</v>
      </c>
      <c r="E240" s="2">
        <v>0</v>
      </c>
      <c r="F240" s="2">
        <f t="shared" ref="F240:K240" si="56">G74-F158</f>
        <v>0</v>
      </c>
      <c r="G240" s="2">
        <f t="shared" si="56"/>
        <v>5</v>
      </c>
      <c r="H240" s="2">
        <f t="shared" si="56"/>
        <v>52</v>
      </c>
      <c r="I240" s="2">
        <f t="shared" si="56"/>
        <v>21</v>
      </c>
      <c r="J240" s="2">
        <f t="shared" si="56"/>
        <v>0</v>
      </c>
      <c r="K240" s="2">
        <f t="shared" si="56"/>
        <v>0</v>
      </c>
      <c r="L240" s="2">
        <v>0</v>
      </c>
      <c r="M240" s="2">
        <v>0</v>
      </c>
      <c r="N240" s="2">
        <f>SUM(B240:M240)</f>
        <v>78</v>
      </c>
      <c r="O240" s="10">
        <f>N240/O74</f>
        <v>0.25080385852090031</v>
      </c>
      <c r="P240" s="10">
        <f>O240+O158</f>
        <v>1</v>
      </c>
      <c r="Q240" s="15"/>
      <c r="R240" s="15"/>
      <c r="S240" s="15"/>
      <c r="T240" s="15"/>
      <c r="U240" s="15"/>
      <c r="V240" s="15"/>
    </row>
    <row r="241" spans="1:22">
      <c r="A241" s="5">
        <v>2009</v>
      </c>
      <c r="B241" s="2">
        <v>0</v>
      </c>
      <c r="C241" s="2">
        <v>0</v>
      </c>
      <c r="D241" s="2">
        <v>0</v>
      </c>
      <c r="E241" s="2">
        <v>0</v>
      </c>
      <c r="F241" s="2">
        <f t="shared" ref="F241" si="57">G75-F159</f>
        <v>0</v>
      </c>
      <c r="G241" s="2">
        <f t="shared" ref="G241" si="58">H75-G159</f>
        <v>13</v>
      </c>
      <c r="H241" s="2">
        <f t="shared" ref="H241" si="59">I75-H159</f>
        <v>46</v>
      </c>
      <c r="I241" s="2">
        <f t="shared" ref="I241" si="60">J75-I159</f>
        <v>50</v>
      </c>
      <c r="J241" s="2">
        <f t="shared" ref="J241" si="61">K75-J159</f>
        <v>0</v>
      </c>
      <c r="K241" s="2">
        <f t="shared" ref="K241" si="62">L75-K159</f>
        <v>0</v>
      </c>
      <c r="L241" s="2">
        <v>0</v>
      </c>
      <c r="M241" s="2">
        <v>0</v>
      </c>
      <c r="N241" s="2">
        <f>SUM(B241:M241)</f>
        <v>109</v>
      </c>
      <c r="O241" s="10">
        <f>N241/O75</f>
        <v>0.15181058495821728</v>
      </c>
      <c r="P241" s="10">
        <f>O241+O159</f>
        <v>1</v>
      </c>
      <c r="Q241" s="15"/>
      <c r="R241" s="15"/>
      <c r="S241" s="15"/>
      <c r="T241" s="15"/>
      <c r="U241" s="15"/>
      <c r="V241" s="15"/>
    </row>
    <row r="242" spans="1:22">
      <c r="A242" s="5">
        <v>2010</v>
      </c>
      <c r="B242" s="2">
        <v>0</v>
      </c>
      <c r="C242" s="2">
        <v>0</v>
      </c>
      <c r="D242" s="2">
        <v>0</v>
      </c>
      <c r="E242" s="2">
        <v>0</v>
      </c>
      <c r="F242" s="2">
        <f t="shared" ref="F242" si="63">G76-F160</f>
        <v>0</v>
      </c>
      <c r="G242" s="2">
        <f t="shared" ref="G242" si="64">H76-G160</f>
        <v>0</v>
      </c>
      <c r="H242" s="2">
        <f t="shared" ref="H242" si="65">I76-H160</f>
        <v>18</v>
      </c>
      <c r="I242" s="2">
        <f t="shared" ref="I242" si="66">J76-I160</f>
        <v>25</v>
      </c>
      <c r="J242" s="2">
        <f t="shared" ref="J242" si="67">K76-J160</f>
        <v>0</v>
      </c>
      <c r="K242" s="2">
        <f t="shared" ref="K242" si="68">L76-K160</f>
        <v>0</v>
      </c>
      <c r="L242" s="2">
        <v>0</v>
      </c>
      <c r="M242" s="2">
        <v>0</v>
      </c>
      <c r="N242" s="2">
        <f>SUM(B242:M242)</f>
        <v>43</v>
      </c>
      <c r="O242" s="10">
        <f>N242/O76</f>
        <v>0.21287128712871287</v>
      </c>
      <c r="P242" s="10">
        <f>O242+O160</f>
        <v>1</v>
      </c>
      <c r="Q242" s="15"/>
      <c r="R242" s="15"/>
      <c r="S242" s="15"/>
      <c r="T242" s="15"/>
      <c r="U242" s="15"/>
      <c r="V242" s="15"/>
    </row>
    <row r="243" spans="1:22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  <c r="Q243" s="15"/>
      <c r="R243" s="15"/>
      <c r="S243" s="15"/>
      <c r="T243" s="15"/>
      <c r="U243" s="15"/>
      <c r="V243" s="15"/>
    </row>
    <row r="244" spans="1:22">
      <c r="A244" s="5">
        <v>2011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" si="69">G78-F162</f>
        <v>0</v>
      </c>
      <c r="G244" s="2">
        <f t="shared" ref="G244" si="70">H78-G162</f>
        <v>2</v>
      </c>
      <c r="H244" s="2">
        <f t="shared" ref="H244" si="71">I78-H162</f>
        <v>115</v>
      </c>
      <c r="I244" s="2">
        <f t="shared" ref="I244" si="72">J78-I162</f>
        <v>94</v>
      </c>
      <c r="J244" s="2">
        <f t="shared" ref="J244" si="73">K78-J162</f>
        <v>0</v>
      </c>
      <c r="K244" s="2">
        <f t="shared" ref="K244" si="74">L78-K162</f>
        <v>0</v>
      </c>
      <c r="L244" s="2">
        <v>0</v>
      </c>
      <c r="M244" s="2">
        <v>0</v>
      </c>
      <c r="N244" s="2">
        <f>SUM(B244:M244)</f>
        <v>211</v>
      </c>
      <c r="O244" s="10">
        <f>N244/O78</f>
        <v>0.4929906542056075</v>
      </c>
      <c r="P244" s="10">
        <f>O244+O162</f>
        <v>1</v>
      </c>
      <c r="Q244" s="15"/>
      <c r="R244" s="15"/>
      <c r="S244" s="15"/>
      <c r="T244" s="15"/>
      <c r="U244" s="15"/>
      <c r="V244" s="15"/>
    </row>
    <row r="245" spans="1:22">
      <c r="A245" s="5">
        <v>2012</v>
      </c>
      <c r="B245" s="2">
        <v>0</v>
      </c>
      <c r="C245" s="2">
        <v>0</v>
      </c>
      <c r="D245" s="2">
        <v>0</v>
      </c>
      <c r="E245" s="2">
        <v>0</v>
      </c>
      <c r="F245" s="2">
        <f>G79-F163</f>
        <v>0</v>
      </c>
      <c r="G245" s="2">
        <f>H79-G163</f>
        <v>25</v>
      </c>
      <c r="H245" s="2">
        <f>I79-H163</f>
        <v>66</v>
      </c>
      <c r="I245" s="2">
        <f>J79-I163</f>
        <v>32</v>
      </c>
      <c r="J245" s="2">
        <f>K79-J163</f>
        <v>0</v>
      </c>
      <c r="K245" s="2">
        <f>L79-K163</f>
        <v>0</v>
      </c>
      <c r="L245" s="2">
        <v>0</v>
      </c>
      <c r="M245" s="2">
        <v>0</v>
      </c>
      <c r="N245" s="2">
        <f>SUM(B245:M245)</f>
        <v>123</v>
      </c>
      <c r="O245" s="10">
        <f>N245/O79</f>
        <v>0.13914027149321267</v>
      </c>
      <c r="P245" s="10">
        <f>O245+O163</f>
        <v>1</v>
      </c>
      <c r="Q245" s="15"/>
      <c r="R245" s="15"/>
      <c r="S245" s="15"/>
      <c r="T245" s="15"/>
      <c r="U245" s="15"/>
      <c r="V245" s="15"/>
    </row>
    <row r="246" spans="1:22">
      <c r="A246" s="5">
        <v>2013</v>
      </c>
      <c r="B246" s="2">
        <v>0</v>
      </c>
      <c r="C246" s="2">
        <v>0</v>
      </c>
      <c r="D246" s="2">
        <v>0</v>
      </c>
      <c r="E246" s="2">
        <v>0</v>
      </c>
      <c r="F246" s="2">
        <f>G80-F164</f>
        <v>0</v>
      </c>
      <c r="G246" s="2">
        <f>H80-G164</f>
        <v>7</v>
      </c>
      <c r="H246" s="2">
        <f>I80-H164</f>
        <v>28</v>
      </c>
      <c r="I246" s="2">
        <f>J80-I164</f>
        <v>26</v>
      </c>
      <c r="J246" s="2">
        <f>K80-J164</f>
        <v>0</v>
      </c>
      <c r="K246" s="2">
        <f>L80-K164</f>
        <v>0</v>
      </c>
      <c r="L246" s="2">
        <v>0</v>
      </c>
      <c r="M246" s="2">
        <v>0</v>
      </c>
      <c r="N246" s="2">
        <f>SUM(B246:M246)</f>
        <v>61</v>
      </c>
      <c r="O246" s="10">
        <f>N246/O80</f>
        <v>0.10931899641577061</v>
      </c>
      <c r="P246" s="10">
        <f>O246+O164</f>
        <v>1</v>
      </c>
      <c r="Q246" s="15"/>
      <c r="R246" s="15"/>
      <c r="S246" s="15"/>
      <c r="T246" s="15"/>
      <c r="U246" s="15"/>
      <c r="V246" s="15"/>
    </row>
    <row r="247" spans="1:22">
      <c r="A247" s="5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0"/>
      <c r="P247" s="10"/>
      <c r="Q247" s="15"/>
      <c r="R247" s="15"/>
      <c r="S247" s="15"/>
      <c r="T247" s="15"/>
      <c r="U247" s="15"/>
      <c r="V247" s="15"/>
    </row>
    <row r="248" spans="1:22" ht="15.75" thickBot="1">
      <c r="A248" s="12" t="s">
        <v>1</v>
      </c>
      <c r="B248" s="13">
        <f>SUM(B173:B246)</f>
        <v>0</v>
      </c>
      <c r="C248" s="13">
        <f t="shared" ref="C248:N248" si="75">SUM(C173:C246)</f>
        <v>0</v>
      </c>
      <c r="D248" s="13">
        <f t="shared" si="75"/>
        <v>0</v>
      </c>
      <c r="E248" s="13">
        <f t="shared" si="75"/>
        <v>998</v>
      </c>
      <c r="F248" s="13">
        <f t="shared" si="75"/>
        <v>6810</v>
      </c>
      <c r="G248" s="13">
        <f t="shared" si="75"/>
        <v>11416</v>
      </c>
      <c r="H248" s="13">
        <f t="shared" si="75"/>
        <v>19314</v>
      </c>
      <c r="I248" s="13">
        <f t="shared" si="75"/>
        <v>16158</v>
      </c>
      <c r="J248" s="13">
        <f t="shared" si="75"/>
        <v>3369</v>
      </c>
      <c r="K248" s="13">
        <f t="shared" si="75"/>
        <v>-502</v>
      </c>
      <c r="L248" s="13">
        <f t="shared" si="75"/>
        <v>-6</v>
      </c>
      <c r="M248" s="13">
        <f t="shared" si="75"/>
        <v>0</v>
      </c>
      <c r="N248" s="13">
        <f t="shared" si="75"/>
        <v>57557</v>
      </c>
      <c r="O248" s="14">
        <f>N248/O82</f>
        <v>0.42774227110582641</v>
      </c>
      <c r="P248" s="10">
        <f>O248+O166</f>
        <v>1</v>
      </c>
      <c r="Q248" s="15"/>
      <c r="R248" s="15"/>
      <c r="S248" s="15"/>
      <c r="T248" s="15"/>
      <c r="U248" s="15"/>
      <c r="V248" s="15"/>
    </row>
    <row r="249" spans="1:22" ht="16.5" thickTop="1" thickBot="1">
      <c r="A249" s="25" t="s">
        <v>2</v>
      </c>
      <c r="B249" s="26">
        <f>AVERAGE(B173:B246)</f>
        <v>0</v>
      </c>
      <c r="C249" s="26">
        <f t="shared" ref="C249:O249" si="76">AVERAGE(C173:C246)</f>
        <v>0</v>
      </c>
      <c r="D249" s="26">
        <f t="shared" si="76"/>
        <v>0</v>
      </c>
      <c r="E249" s="26">
        <f t="shared" si="76"/>
        <v>16.096774193548388</v>
      </c>
      <c r="F249" s="26">
        <f t="shared" si="76"/>
        <v>109.83870967741936</v>
      </c>
      <c r="G249" s="26">
        <f t="shared" si="76"/>
        <v>184.12903225806451</v>
      </c>
      <c r="H249" s="26">
        <f t="shared" si="76"/>
        <v>311.51612903225805</v>
      </c>
      <c r="I249" s="26">
        <f t="shared" si="76"/>
        <v>260.61290322580646</v>
      </c>
      <c r="J249" s="26">
        <f t="shared" si="76"/>
        <v>54.338709677419352</v>
      </c>
      <c r="K249" s="26">
        <f t="shared" si="76"/>
        <v>-8.0967741935483879</v>
      </c>
      <c r="L249" s="26">
        <f t="shared" si="76"/>
        <v>-9.6774193548387094E-2</v>
      </c>
      <c r="M249" s="26">
        <f t="shared" si="76"/>
        <v>0</v>
      </c>
      <c r="N249" s="26">
        <f t="shared" si="76"/>
        <v>928.33870967741939</v>
      </c>
      <c r="O249" s="27">
        <f t="shared" si="76"/>
        <v>0.27773024923419853</v>
      </c>
      <c r="P249" s="10"/>
      <c r="Q249" s="15"/>
      <c r="R249" s="15"/>
      <c r="S249" s="15"/>
      <c r="T249" s="15"/>
      <c r="U249" s="15"/>
      <c r="V249" s="15"/>
    </row>
    <row r="250" spans="1:22" ht="15.75" thickTop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10"/>
      <c r="Q250" s="15"/>
      <c r="R250" s="15"/>
      <c r="S250" s="15"/>
      <c r="T250" s="15"/>
      <c r="U250" s="15"/>
      <c r="V250" s="15"/>
    </row>
    <row r="251" spans="1:2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10"/>
      <c r="Q251" s="15"/>
      <c r="R251" s="15"/>
      <c r="S251" s="15"/>
      <c r="T251" s="15"/>
      <c r="U251" s="15"/>
      <c r="V251" s="15"/>
    </row>
    <row r="252" spans="1:2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0"/>
      <c r="Q252" s="15"/>
      <c r="R252" s="15"/>
      <c r="S252" s="15"/>
      <c r="T252" s="15"/>
      <c r="U252" s="15"/>
      <c r="V252" s="15"/>
    </row>
    <row r="253" spans="1:2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0"/>
      <c r="Q253" s="15"/>
      <c r="R253" s="15"/>
      <c r="S253" s="15"/>
      <c r="T253" s="15"/>
      <c r="U253" s="15"/>
      <c r="V253" s="15"/>
    </row>
    <row r="254" spans="1:2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0"/>
      <c r="Q254" s="15"/>
      <c r="R254" s="15"/>
      <c r="S254" s="15"/>
      <c r="T254" s="15"/>
      <c r="U254" s="15"/>
      <c r="V254" s="15"/>
    </row>
    <row r="255" spans="1:2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0"/>
      <c r="Q255" s="15"/>
      <c r="R255" s="15"/>
      <c r="S255" s="15"/>
      <c r="T255" s="15"/>
      <c r="U255" s="15"/>
      <c r="V255" s="15"/>
    </row>
  </sheetData>
  <mergeCells count="9">
    <mergeCell ref="A170:O170"/>
    <mergeCell ref="A86:O86"/>
    <mergeCell ref="A87:O87"/>
    <mergeCell ref="A88:O88"/>
    <mergeCell ref="B2:O2"/>
    <mergeCell ref="B3:O3"/>
    <mergeCell ref="B4:O4"/>
    <mergeCell ref="A168:O168"/>
    <mergeCell ref="A169:O169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5" max="16383" man="1"/>
    <brk id="1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R252"/>
  <sheetViews>
    <sheetView topLeftCell="A217" zoomScaleNormal="100" workbookViewId="0">
      <selection activeCell="O241" sqref="O24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 t="s">
        <v>38</v>
      </c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5285</v>
      </c>
      <c r="J74" s="2">
        <v>8330</v>
      </c>
      <c r="K74" s="2">
        <v>264</v>
      </c>
      <c r="L74" s="2">
        <v>0</v>
      </c>
      <c r="M74" s="2">
        <v>0</v>
      </c>
      <c r="N74" s="2">
        <v>0</v>
      </c>
      <c r="O74" s="2">
        <f>SUM(C74:N74)</f>
        <v>13879</v>
      </c>
      <c r="P74" s="7"/>
      <c r="Q74" s="15"/>
      <c r="R74" s="15"/>
    </row>
    <row r="75" spans="1:18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7"/>
      <c r="Q75" s="15"/>
      <c r="R75" s="15"/>
    </row>
    <row r="76" spans="1:18" ht="15.75">
      <c r="A76" s="5"/>
      <c r="B76" s="15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1902</v>
      </c>
      <c r="I76" s="2">
        <v>10061</v>
      </c>
      <c r="J76" s="2">
        <v>5986</v>
      </c>
      <c r="K76" s="2">
        <v>904</v>
      </c>
      <c r="L76" s="2">
        <v>0</v>
      </c>
      <c r="M76" s="2">
        <v>0</v>
      </c>
      <c r="N76" s="2">
        <v>0</v>
      </c>
      <c r="O76" s="2">
        <f>SUM(C76:N76)</f>
        <v>18853</v>
      </c>
      <c r="P76" s="7"/>
      <c r="Q76" s="15"/>
      <c r="R76" s="15"/>
    </row>
    <row r="77" spans="1:18" ht="15.75">
      <c r="A77" s="5"/>
      <c r="B77" s="15">
        <v>2012</v>
      </c>
      <c r="C77" s="2">
        <v>0</v>
      </c>
      <c r="D77" s="2">
        <v>0</v>
      </c>
      <c r="E77" s="2">
        <v>0</v>
      </c>
      <c r="F77" s="2">
        <v>0</v>
      </c>
      <c r="G77" s="2">
        <v>421</v>
      </c>
      <c r="H77" s="2">
        <v>9074</v>
      </c>
      <c r="I77" s="2">
        <v>13049</v>
      </c>
      <c r="J77" s="2">
        <v>8245</v>
      </c>
      <c r="K77" s="2">
        <v>81</v>
      </c>
      <c r="L77" s="2">
        <v>0</v>
      </c>
      <c r="M77" s="2">
        <v>0</v>
      </c>
      <c r="N77" s="2">
        <v>0</v>
      </c>
      <c r="O77" s="2">
        <f>SUM(C77:N77)</f>
        <v>30870</v>
      </c>
      <c r="P77" s="7"/>
      <c r="Q77" s="15"/>
      <c r="R77" s="15"/>
    </row>
    <row r="78" spans="1:18" ht="15.75">
      <c r="A78" s="5"/>
      <c r="B78" s="15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1974</v>
      </c>
      <c r="I78" s="2">
        <v>7325</v>
      </c>
      <c r="J78" s="2">
        <v>6497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15796</v>
      </c>
      <c r="P78" s="7"/>
      <c r="Q78" s="15"/>
      <c r="R78" s="15"/>
    </row>
    <row r="79" spans="1:18" ht="15.75">
      <c r="A79" s="5"/>
      <c r="B79" s="1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7"/>
      <c r="Q79" s="15"/>
      <c r="R79" s="15"/>
    </row>
    <row r="80" spans="1:18" ht="16.5" thickBot="1">
      <c r="A80" s="5"/>
      <c r="B80" s="12" t="s">
        <v>1</v>
      </c>
      <c r="C80" s="13">
        <f>SUM(C7:C78)</f>
        <v>0</v>
      </c>
      <c r="D80" s="13">
        <f>SUM(D7:D78)</f>
        <v>0</v>
      </c>
      <c r="E80" s="13">
        <f>SUM(E7:E78)</f>
        <v>0</v>
      </c>
      <c r="F80" s="13">
        <f>SUM(F7:F78)</f>
        <v>1332</v>
      </c>
      <c r="G80" s="13">
        <f>SUM(G7:G78)</f>
        <v>38147</v>
      </c>
      <c r="H80" s="13">
        <f>SUM(H7:H78)</f>
        <v>154297</v>
      </c>
      <c r="I80" s="13">
        <f>SUM(I7:I78)</f>
        <v>593694</v>
      </c>
      <c r="J80" s="13">
        <f>SUM(J7:J78)</f>
        <v>519660</v>
      </c>
      <c r="K80" s="13">
        <f>SUM(K7:K78)</f>
        <v>77921</v>
      </c>
      <c r="L80" s="13">
        <f>SUM(L7:L78)</f>
        <v>734</v>
      </c>
      <c r="M80" s="13">
        <f>SUM(M7:M78)</f>
        <v>0</v>
      </c>
      <c r="N80" s="13">
        <f>SUM(N7:N78)</f>
        <v>0</v>
      </c>
      <c r="O80" s="13">
        <f>SUM(O7:O78)</f>
        <v>1385785</v>
      </c>
      <c r="P80" s="7"/>
      <c r="Q80" s="15"/>
      <c r="R80" s="15"/>
    </row>
    <row r="81" spans="1:18" ht="16.5" thickTop="1" thickBot="1">
      <c r="A81" s="5"/>
      <c r="B81" s="25" t="s">
        <v>2</v>
      </c>
      <c r="C81" s="26">
        <f>AVERAGE(C7:C78)</f>
        <v>0</v>
      </c>
      <c r="D81" s="26">
        <f>AVERAGE(D7:D78)</f>
        <v>0</v>
      </c>
      <c r="E81" s="26">
        <f>AVERAGE(E7:E78)</f>
        <v>0</v>
      </c>
      <c r="F81" s="26">
        <f>AVERAGE(F7:F78)</f>
        <v>22.576271186440678</v>
      </c>
      <c r="G81" s="26">
        <f>AVERAGE(G7:G78)</f>
        <v>635.7833333333333</v>
      </c>
      <c r="H81" s="26">
        <f>AVERAGE(H7:H78)</f>
        <v>2571.6166666666668</v>
      </c>
      <c r="I81" s="26">
        <f>AVERAGE(I7:I78)</f>
        <v>9894.9</v>
      </c>
      <c r="J81" s="26">
        <f>AVERAGE(J7:J78)</f>
        <v>8661</v>
      </c>
      <c r="K81" s="26">
        <f>AVERAGE(K7:K78)</f>
        <v>1298.6833333333334</v>
      </c>
      <c r="L81" s="26">
        <f>AVERAGE(L7:L78)</f>
        <v>12.233333333333333</v>
      </c>
      <c r="M81" s="26">
        <f>AVERAGE(M7:M78)</f>
        <v>0</v>
      </c>
      <c r="N81" s="26">
        <f>AVERAGE(N7:N78)</f>
        <v>0</v>
      </c>
      <c r="O81" s="26">
        <f>AVERAGE(O7:O78)</f>
        <v>23096.416666666668</v>
      </c>
      <c r="P81" s="5"/>
      <c r="Q81" s="15"/>
      <c r="R81" s="15"/>
    </row>
    <row r="82" spans="1:18" ht="15.75" thickTop="1">
      <c r="A82" s="5"/>
      <c r="B82" s="35" t="s">
        <v>27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5"/>
      <c r="Q82" s="5"/>
      <c r="R82" s="5"/>
    </row>
    <row r="83" spans="1:18">
      <c r="A83" s="5"/>
      <c r="B83" s="36" t="s">
        <v>31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5"/>
      <c r="Q83" s="15"/>
      <c r="R83" s="15"/>
    </row>
    <row r="84" spans="1:18">
      <c r="A84" s="5"/>
      <c r="B84" s="36" t="s">
        <v>30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5"/>
      <c r="P84" s="5"/>
      <c r="Q84" s="15"/>
      <c r="R84" s="15"/>
    </row>
    <row r="85" spans="1:18">
      <c r="A85" s="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 t="s">
        <v>22</v>
      </c>
      <c r="P85" s="5"/>
      <c r="Q85" s="15"/>
      <c r="R85" s="15"/>
    </row>
    <row r="86" spans="1:18">
      <c r="A86" s="23" t="s">
        <v>26</v>
      </c>
      <c r="B86" s="16" t="s">
        <v>3</v>
      </c>
      <c r="C86" s="16" t="s">
        <v>4</v>
      </c>
      <c r="D86" s="16" t="s">
        <v>5</v>
      </c>
      <c r="E86" s="16" t="s">
        <v>6</v>
      </c>
      <c r="F86" s="16" t="s">
        <v>7</v>
      </c>
      <c r="G86" s="16" t="s">
        <v>8</v>
      </c>
      <c r="H86" s="16" t="s">
        <v>9</v>
      </c>
      <c r="I86" s="16" t="s">
        <v>10</v>
      </c>
      <c r="J86" s="16" t="s">
        <v>11</v>
      </c>
      <c r="K86" s="16" t="s">
        <v>12</v>
      </c>
      <c r="L86" s="16" t="s">
        <v>13</v>
      </c>
      <c r="M86" s="16" t="s">
        <v>14</v>
      </c>
      <c r="N86" s="16" t="s">
        <v>15</v>
      </c>
      <c r="O86" s="24" t="s">
        <v>19</v>
      </c>
      <c r="P86" s="28"/>
      <c r="Q86" s="15"/>
      <c r="R86" s="15"/>
    </row>
    <row r="87" spans="1:18">
      <c r="A87" s="11">
        <v>1954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19</v>
      </c>
      <c r="H87" s="3">
        <v>1030</v>
      </c>
      <c r="I87" s="3">
        <v>312</v>
      </c>
      <c r="J87" s="3">
        <v>67</v>
      </c>
      <c r="K87" s="3">
        <v>0</v>
      </c>
      <c r="L87" s="3">
        <v>0</v>
      </c>
      <c r="M87" s="3">
        <v>0</v>
      </c>
      <c r="N87" s="3">
        <f>SUM(B87:M87)</f>
        <v>1428</v>
      </c>
      <c r="O87" s="9">
        <f>N87/O7</f>
        <v>0.18007566204287515</v>
      </c>
      <c r="P87" s="5"/>
      <c r="Q87" s="15"/>
      <c r="R87" s="15"/>
    </row>
    <row r="88" spans="1:18">
      <c r="A88" s="5">
        <v>1955</v>
      </c>
      <c r="B88" s="2">
        <v>0</v>
      </c>
      <c r="C88" s="2">
        <v>0</v>
      </c>
      <c r="D88" s="2">
        <v>0</v>
      </c>
      <c r="E88" s="2">
        <v>0</v>
      </c>
      <c r="F88" s="2">
        <v>6</v>
      </c>
      <c r="G88" s="2">
        <v>0</v>
      </c>
      <c r="H88" s="2">
        <v>1243</v>
      </c>
      <c r="I88" s="2">
        <v>2799</v>
      </c>
      <c r="J88" s="2">
        <v>438</v>
      </c>
      <c r="K88" s="2">
        <v>0</v>
      </c>
      <c r="L88" s="2">
        <v>0</v>
      </c>
      <c r="M88" s="15">
        <v>0</v>
      </c>
      <c r="N88" s="2">
        <f>SUM(B88:L88)</f>
        <v>4486</v>
      </c>
      <c r="O88" s="10">
        <f>N88/O8</f>
        <v>0.39042645778938206</v>
      </c>
      <c r="P88" s="5"/>
      <c r="Q88" s="15"/>
      <c r="R88" s="15"/>
    </row>
    <row r="89" spans="1:18">
      <c r="A89" s="5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15"/>
      <c r="P89" s="5"/>
      <c r="Q89" s="15"/>
      <c r="R89" s="15"/>
    </row>
    <row r="90" spans="1:18">
      <c r="A90" s="5">
        <v>1956</v>
      </c>
      <c r="B90" s="15">
        <v>0</v>
      </c>
      <c r="C90" s="2">
        <v>0</v>
      </c>
      <c r="D90" s="2">
        <v>0</v>
      </c>
      <c r="E90" s="2">
        <v>0</v>
      </c>
      <c r="F90" s="2">
        <v>312</v>
      </c>
      <c r="G90" s="2">
        <v>1416</v>
      </c>
      <c r="H90" s="2">
        <v>3395</v>
      </c>
      <c r="I90" s="2">
        <v>4253</v>
      </c>
      <c r="J90" s="2">
        <v>633</v>
      </c>
      <c r="K90" s="2">
        <v>206</v>
      </c>
      <c r="L90" s="2">
        <v>0</v>
      </c>
      <c r="M90" s="2">
        <v>0</v>
      </c>
      <c r="N90" s="2">
        <f>SUM(B90:L90)</f>
        <v>10215</v>
      </c>
      <c r="O90" s="10">
        <f>N90/O10</f>
        <v>0.48068326196414285</v>
      </c>
      <c r="P90" s="5"/>
      <c r="Q90" s="15"/>
      <c r="R90" s="15"/>
    </row>
    <row r="91" spans="1:18">
      <c r="A91" s="5">
        <v>1957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14</v>
      </c>
      <c r="H91" s="2">
        <v>3373</v>
      </c>
      <c r="I91" s="2">
        <v>3712</v>
      </c>
      <c r="J91" s="2">
        <v>241</v>
      </c>
      <c r="K91" s="2">
        <v>0</v>
      </c>
      <c r="L91" s="2">
        <v>0</v>
      </c>
      <c r="M91" s="2">
        <v>0</v>
      </c>
      <c r="N91" s="2">
        <f>SUM(B91:M91)</f>
        <v>7340</v>
      </c>
      <c r="O91" s="10">
        <f>N91/O11</f>
        <v>0.55821735493193403</v>
      </c>
      <c r="P91" s="5"/>
      <c r="Q91" s="15"/>
      <c r="R91" s="15"/>
    </row>
    <row r="92" spans="1:18">
      <c r="A92" s="5">
        <v>1958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67</v>
      </c>
      <c r="H92" s="2">
        <v>893</v>
      </c>
      <c r="I92" s="2">
        <v>2305</v>
      </c>
      <c r="J92" s="2">
        <v>577</v>
      </c>
      <c r="K92" s="2">
        <v>0</v>
      </c>
      <c r="L92" s="2">
        <v>0</v>
      </c>
      <c r="M92" s="2">
        <v>0</v>
      </c>
      <c r="N92" s="2">
        <f>SUM(B92:M92)</f>
        <v>3842</v>
      </c>
      <c r="O92" s="10">
        <f>N92/O12</f>
        <v>0.27826464836677051</v>
      </c>
      <c r="P92" s="5"/>
      <c r="Q92" s="15"/>
      <c r="R92" s="15"/>
    </row>
    <row r="93" spans="1:18">
      <c r="A93" s="5">
        <v>1959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294</v>
      </c>
      <c r="H93" s="2">
        <v>5518</v>
      </c>
      <c r="I93" s="2">
        <v>6792</v>
      </c>
      <c r="J93" s="2">
        <v>771</v>
      </c>
      <c r="K93" s="2">
        <v>0</v>
      </c>
      <c r="L93" s="2">
        <v>0</v>
      </c>
      <c r="M93" s="2">
        <v>0</v>
      </c>
      <c r="N93" s="2">
        <f>SUM(B93:M93)</f>
        <v>13375</v>
      </c>
      <c r="O93" s="10">
        <f>N93/O13</f>
        <v>0.51746817812512091</v>
      </c>
      <c r="P93" s="5"/>
      <c r="Q93" s="15"/>
      <c r="R93" s="15"/>
    </row>
    <row r="94" spans="1:18">
      <c r="A94" s="5">
        <v>1960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18</v>
      </c>
      <c r="H94" s="2">
        <v>3533</v>
      </c>
      <c r="I94" s="2">
        <v>5912</v>
      </c>
      <c r="J94" s="2">
        <v>1409</v>
      </c>
      <c r="K94" s="2">
        <v>0</v>
      </c>
      <c r="L94" s="2">
        <v>0</v>
      </c>
      <c r="M94" s="2">
        <v>0</v>
      </c>
      <c r="N94" s="2">
        <f>SUM(B94:M94)</f>
        <v>10872</v>
      </c>
      <c r="O94" s="10">
        <f>N94/O14</f>
        <v>0.48114710568242169</v>
      </c>
      <c r="P94" s="5"/>
      <c r="Q94" s="15"/>
      <c r="R94" s="15"/>
    </row>
    <row r="95" spans="1:18">
      <c r="A95" s="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5"/>
      <c r="Q95" s="15"/>
      <c r="R95" s="15"/>
    </row>
    <row r="96" spans="1:18">
      <c r="A96" s="5">
        <v>1961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30</v>
      </c>
      <c r="H96" s="2">
        <v>4518</v>
      </c>
      <c r="I96" s="2">
        <v>4160</v>
      </c>
      <c r="J96" s="2">
        <v>1262</v>
      </c>
      <c r="K96" s="2">
        <v>0</v>
      </c>
      <c r="L96" s="2">
        <v>0</v>
      </c>
      <c r="M96" s="2">
        <v>0</v>
      </c>
      <c r="N96" s="2">
        <f>SUM(B96:M96)</f>
        <v>9970</v>
      </c>
      <c r="O96" s="10">
        <f>N96/O16</f>
        <v>0.40193509373110259</v>
      </c>
      <c r="P96" s="5"/>
      <c r="Q96" s="15"/>
      <c r="R96" s="15"/>
    </row>
    <row r="97" spans="1:18">
      <c r="A97" s="5">
        <v>1962</v>
      </c>
      <c r="B97" s="2">
        <v>0</v>
      </c>
      <c r="C97" s="2">
        <v>0</v>
      </c>
      <c r="D97" s="2">
        <v>0</v>
      </c>
      <c r="E97" s="2">
        <v>0</v>
      </c>
      <c r="F97" s="2">
        <v>123</v>
      </c>
      <c r="G97" s="2">
        <v>124</v>
      </c>
      <c r="H97" s="2">
        <v>1520</v>
      </c>
      <c r="I97" s="2">
        <v>3989</v>
      </c>
      <c r="J97" s="2">
        <v>361</v>
      </c>
      <c r="K97" s="2">
        <v>0</v>
      </c>
      <c r="L97" s="2">
        <v>0</v>
      </c>
      <c r="M97" s="2">
        <v>0</v>
      </c>
      <c r="N97" s="2">
        <f>SUM(B97:M97)</f>
        <v>6117</v>
      </c>
      <c r="O97" s="10">
        <f>N97/O17</f>
        <v>0.30954911188705025</v>
      </c>
      <c r="P97" s="5"/>
      <c r="Q97" s="15"/>
      <c r="R97" s="15"/>
    </row>
    <row r="98" spans="1:18">
      <c r="A98" s="5">
        <v>1963</v>
      </c>
      <c r="B98" s="2">
        <v>0</v>
      </c>
      <c r="C98" s="2">
        <v>0</v>
      </c>
      <c r="D98" s="2">
        <v>0</v>
      </c>
      <c r="E98" s="2">
        <v>0</v>
      </c>
      <c r="F98" s="2">
        <v>206</v>
      </c>
      <c r="G98" s="2">
        <v>732</v>
      </c>
      <c r="H98" s="2">
        <v>9958</v>
      </c>
      <c r="I98" s="2">
        <v>3170</v>
      </c>
      <c r="J98" s="2">
        <v>72</v>
      </c>
      <c r="K98" s="2">
        <v>0</v>
      </c>
      <c r="L98" s="2">
        <v>0</v>
      </c>
      <c r="M98" s="2">
        <v>0</v>
      </c>
      <c r="N98" s="2">
        <f>SUM(B98:M98)</f>
        <v>14138</v>
      </c>
      <c r="O98" s="10">
        <f>N98/O18</f>
        <v>0.49631397879660183</v>
      </c>
      <c r="P98" s="5"/>
      <c r="Q98" s="15"/>
      <c r="R98" s="15"/>
    </row>
    <row r="99" spans="1:18">
      <c r="A99" s="5">
        <v>1964</v>
      </c>
      <c r="B99" s="2">
        <v>0</v>
      </c>
      <c r="C99" s="2">
        <v>0</v>
      </c>
      <c r="D99" s="2">
        <v>0</v>
      </c>
      <c r="E99" s="2">
        <v>0</v>
      </c>
      <c r="F99" s="2">
        <v>297</v>
      </c>
      <c r="G99" s="2">
        <v>207</v>
      </c>
      <c r="H99" s="2">
        <v>8961</v>
      </c>
      <c r="I99" s="2">
        <v>3885</v>
      </c>
      <c r="J99" s="2">
        <v>288</v>
      </c>
      <c r="K99" s="2">
        <v>0</v>
      </c>
      <c r="L99" s="2">
        <v>0</v>
      </c>
      <c r="M99" s="2">
        <v>0</v>
      </c>
      <c r="N99" s="2">
        <f>SUM(B99:M99)</f>
        <v>13638</v>
      </c>
      <c r="O99" s="10">
        <f>N99/O19</f>
        <v>0.47914836805677546</v>
      </c>
      <c r="P99" s="5"/>
      <c r="Q99" s="15"/>
      <c r="R99" s="15"/>
    </row>
    <row r="100" spans="1:18">
      <c r="A100" s="5">
        <v>1965</v>
      </c>
      <c r="B100" s="2">
        <v>0</v>
      </c>
      <c r="C100" s="2">
        <v>0</v>
      </c>
      <c r="D100" s="2">
        <v>0</v>
      </c>
      <c r="E100" s="2">
        <v>0</v>
      </c>
      <c r="F100" s="2">
        <v>10</v>
      </c>
      <c r="G100" s="2">
        <v>0</v>
      </c>
      <c r="H100" s="2">
        <v>1961</v>
      </c>
      <c r="I100" s="2">
        <v>5312</v>
      </c>
      <c r="J100" s="2">
        <v>182</v>
      </c>
      <c r="K100" s="2">
        <v>0</v>
      </c>
      <c r="L100" s="2">
        <v>0</v>
      </c>
      <c r="M100" s="2">
        <v>0</v>
      </c>
      <c r="N100" s="2">
        <f>SUM(B100:M100)</f>
        <v>7465</v>
      </c>
      <c r="O100" s="10">
        <f>N100/O20</f>
        <v>0.36029731164631495</v>
      </c>
      <c r="P100" s="5"/>
      <c r="Q100" s="15"/>
      <c r="R100" s="15"/>
    </row>
    <row r="101" spans="1:18">
      <c r="A101" s="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5"/>
      <c r="Q101" s="15"/>
      <c r="R101" s="15"/>
    </row>
    <row r="102" spans="1:18">
      <c r="A102" s="5">
        <v>1966</v>
      </c>
      <c r="B102" s="2">
        <v>0</v>
      </c>
      <c r="C102" s="2">
        <v>0</v>
      </c>
      <c r="D102" s="2">
        <v>0</v>
      </c>
      <c r="E102" s="2">
        <v>0</v>
      </c>
      <c r="F102" s="2">
        <v>437</v>
      </c>
      <c r="G102" s="2">
        <v>602</v>
      </c>
      <c r="H102" s="2">
        <v>6236</v>
      </c>
      <c r="I102" s="2">
        <v>2896</v>
      </c>
      <c r="J102" s="2">
        <v>853</v>
      </c>
      <c r="K102" s="2">
        <v>0</v>
      </c>
      <c r="L102" s="2">
        <v>0</v>
      </c>
      <c r="M102" s="2">
        <v>0</v>
      </c>
      <c r="N102" s="2">
        <f>SUM(B102:M102)</f>
        <v>11024</v>
      </c>
      <c r="O102" s="10">
        <f>N102/O22</f>
        <v>0.39245283018867927</v>
      </c>
      <c r="P102" s="5"/>
      <c r="Q102" s="15"/>
      <c r="R102" s="15"/>
    </row>
    <row r="103" spans="1:18">
      <c r="A103" s="5">
        <v>1967</v>
      </c>
      <c r="B103" s="15">
        <v>0</v>
      </c>
      <c r="C103" s="15">
        <v>0</v>
      </c>
      <c r="D103" s="15">
        <v>0</v>
      </c>
      <c r="E103" s="15">
        <v>0</v>
      </c>
      <c r="F103" s="15">
        <v>66</v>
      </c>
      <c r="G103" s="15">
        <v>0</v>
      </c>
      <c r="H103" s="15">
        <v>3056</v>
      </c>
      <c r="I103" s="15">
        <v>6836</v>
      </c>
      <c r="J103" s="15">
        <v>1374</v>
      </c>
      <c r="K103" s="15">
        <v>0</v>
      </c>
      <c r="L103" s="15">
        <v>0</v>
      </c>
      <c r="M103" s="15">
        <v>0</v>
      </c>
      <c r="N103" s="2">
        <f>SUM(B103:M103)</f>
        <v>11332</v>
      </c>
      <c r="O103" s="10">
        <f>N103/O23</f>
        <v>0.46423596886521917</v>
      </c>
      <c r="P103" s="5"/>
      <c r="Q103" s="15"/>
      <c r="R103" s="15"/>
    </row>
    <row r="104" spans="1:18">
      <c r="A104" s="5">
        <v>1968</v>
      </c>
      <c r="B104" s="15">
        <v>0</v>
      </c>
      <c r="C104" s="15">
        <v>0</v>
      </c>
      <c r="D104" s="15">
        <v>0</v>
      </c>
      <c r="E104" s="15">
        <v>0</v>
      </c>
      <c r="F104" s="15">
        <v>0</v>
      </c>
      <c r="G104" s="15">
        <v>524</v>
      </c>
      <c r="H104" s="15">
        <v>7499</v>
      </c>
      <c r="I104" s="15">
        <v>3727</v>
      </c>
      <c r="J104" s="15">
        <v>304</v>
      </c>
      <c r="K104" s="15">
        <v>0</v>
      </c>
      <c r="L104" s="15">
        <v>0</v>
      </c>
      <c r="M104" s="15">
        <v>0</v>
      </c>
      <c r="N104" s="2">
        <f>SUM(B104:M104)</f>
        <v>12054</v>
      </c>
      <c r="O104" s="10">
        <f>N104/O24</f>
        <v>0.49884125144843566</v>
      </c>
      <c r="P104" s="5"/>
      <c r="Q104" s="15"/>
      <c r="R104" s="15"/>
    </row>
    <row r="105" spans="1:18">
      <c r="A105" s="5">
        <v>1969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335</v>
      </c>
      <c r="H105" s="15">
        <v>2208</v>
      </c>
      <c r="I105" s="15">
        <v>5774</v>
      </c>
      <c r="J105" s="15">
        <v>0</v>
      </c>
      <c r="K105" s="15">
        <v>0</v>
      </c>
      <c r="L105" s="15">
        <v>0</v>
      </c>
      <c r="M105" s="15">
        <v>0</v>
      </c>
      <c r="N105" s="2">
        <f>SUM(B105:M105)</f>
        <v>8317</v>
      </c>
      <c r="O105" s="10">
        <f>N105/O25</f>
        <v>0.38586805233367355</v>
      </c>
      <c r="P105" s="5"/>
      <c r="Q105" s="15"/>
      <c r="R105" s="15"/>
    </row>
    <row r="106" spans="1:18">
      <c r="A106" s="5">
        <v>1970</v>
      </c>
      <c r="B106" s="15">
        <v>0</v>
      </c>
      <c r="C106" s="15">
        <v>0</v>
      </c>
      <c r="D106" s="15">
        <v>0</v>
      </c>
      <c r="E106" s="15">
        <v>0</v>
      </c>
      <c r="F106" s="15">
        <v>18</v>
      </c>
      <c r="G106" s="15">
        <v>1418</v>
      </c>
      <c r="H106" s="15">
        <v>9654</v>
      </c>
      <c r="I106" s="15">
        <v>4966</v>
      </c>
      <c r="J106" s="15">
        <v>99</v>
      </c>
      <c r="K106" s="15">
        <v>0</v>
      </c>
      <c r="L106" s="15">
        <v>0</v>
      </c>
      <c r="M106" s="15">
        <v>0</v>
      </c>
      <c r="N106" s="2">
        <f>SUM(B106:M106)</f>
        <v>16155</v>
      </c>
      <c r="O106" s="10">
        <f>N106/O26</f>
        <v>0.49281596046490345</v>
      </c>
      <c r="P106" s="5"/>
      <c r="Q106" s="15"/>
      <c r="R106" s="15"/>
    </row>
    <row r="107" spans="1:18">
      <c r="A107" s="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2"/>
      <c r="O107" s="15"/>
      <c r="P107" s="5"/>
      <c r="Q107" s="15"/>
      <c r="R107" s="15"/>
    </row>
    <row r="108" spans="1:18">
      <c r="A108" s="5">
        <v>1971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597</v>
      </c>
      <c r="H108" s="15">
        <v>7713</v>
      </c>
      <c r="I108" s="15">
        <v>7146</v>
      </c>
      <c r="J108" s="15">
        <v>66</v>
      </c>
      <c r="K108" s="15">
        <v>0</v>
      </c>
      <c r="L108" s="15">
        <v>0</v>
      </c>
      <c r="M108" s="15">
        <v>0</v>
      </c>
      <c r="N108" s="2">
        <f>SUM(B108:M108)</f>
        <v>15522</v>
      </c>
      <c r="O108" s="10">
        <f>N108/O28</f>
        <v>0.45123404750138085</v>
      </c>
      <c r="P108" s="5"/>
      <c r="Q108" s="15"/>
      <c r="R108" s="15"/>
    </row>
    <row r="109" spans="1:18">
      <c r="A109" s="5">
        <v>1972</v>
      </c>
      <c r="B109" s="15">
        <v>0</v>
      </c>
      <c r="C109" s="15">
        <v>0</v>
      </c>
      <c r="D109" s="15">
        <v>0</v>
      </c>
      <c r="E109" s="15">
        <v>0</v>
      </c>
      <c r="F109" s="15">
        <v>0</v>
      </c>
      <c r="G109" s="15">
        <v>0</v>
      </c>
      <c r="H109" s="15">
        <v>6940</v>
      </c>
      <c r="I109" s="15">
        <v>4043</v>
      </c>
      <c r="J109" s="15">
        <v>23</v>
      </c>
      <c r="K109" s="15">
        <v>0</v>
      </c>
      <c r="L109" s="15">
        <v>0</v>
      </c>
      <c r="M109" s="15">
        <v>0</v>
      </c>
      <c r="N109" s="2">
        <f>SUM(B109:M109)</f>
        <v>11006</v>
      </c>
      <c r="O109" s="10">
        <f>N109/O29</f>
        <v>0.38978608868111631</v>
      </c>
      <c r="P109" s="5"/>
      <c r="Q109" s="15"/>
      <c r="R109" s="15"/>
    </row>
    <row r="110" spans="1:18">
      <c r="A110" s="5">
        <v>1973</v>
      </c>
      <c r="B110" s="15">
        <v>0</v>
      </c>
      <c r="C110" s="15">
        <v>0</v>
      </c>
      <c r="D110" s="15">
        <v>0</v>
      </c>
      <c r="E110" s="15">
        <v>0</v>
      </c>
      <c r="F110" s="15">
        <v>1</v>
      </c>
      <c r="G110" s="15">
        <v>864</v>
      </c>
      <c r="H110" s="15">
        <v>4653</v>
      </c>
      <c r="I110" s="15">
        <v>7343</v>
      </c>
      <c r="J110" s="15">
        <v>328</v>
      </c>
      <c r="K110" s="15">
        <v>0</v>
      </c>
      <c r="L110" s="15">
        <v>0</v>
      </c>
      <c r="M110" s="15">
        <v>0</v>
      </c>
      <c r="N110" s="2">
        <f>SUM(B110:M110)</f>
        <v>13189</v>
      </c>
      <c r="O110" s="10">
        <f>N110/O30</f>
        <v>0.42165670258000576</v>
      </c>
      <c r="P110" s="5"/>
      <c r="Q110" s="15"/>
      <c r="R110" s="15"/>
    </row>
    <row r="111" spans="1:18">
      <c r="A111" s="5">
        <v>1974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1337</v>
      </c>
      <c r="H111" s="15">
        <v>10006</v>
      </c>
      <c r="I111" s="15">
        <v>3873</v>
      </c>
      <c r="J111" s="15">
        <v>0</v>
      </c>
      <c r="K111" s="15">
        <v>0</v>
      </c>
      <c r="L111" s="15">
        <v>0</v>
      </c>
      <c r="M111" s="15">
        <v>0</v>
      </c>
      <c r="N111" s="2">
        <f>SUM(B111:M111)</f>
        <v>15216</v>
      </c>
      <c r="O111" s="10">
        <f>N111/O31</f>
        <v>0.49482926829268292</v>
      </c>
      <c r="P111" s="5"/>
      <c r="Q111" s="15"/>
      <c r="R111" s="15"/>
    </row>
    <row r="112" spans="1:18">
      <c r="A112" s="5">
        <v>1975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8</v>
      </c>
      <c r="H112" s="15">
        <v>6926</v>
      </c>
      <c r="I112" s="15">
        <v>5814</v>
      </c>
      <c r="J112" s="15">
        <v>210</v>
      </c>
      <c r="K112" s="15">
        <v>0</v>
      </c>
      <c r="L112" s="15">
        <v>0</v>
      </c>
      <c r="M112" s="15">
        <v>0</v>
      </c>
      <c r="N112" s="2">
        <f>SUM(B112:M112)</f>
        <v>12958</v>
      </c>
      <c r="O112" s="10">
        <f>N112/O32</f>
        <v>0.43757809070340731</v>
      </c>
      <c r="P112" s="5"/>
      <c r="Q112" s="15"/>
      <c r="R112" s="15"/>
    </row>
    <row r="113" spans="1:18">
      <c r="A113" s="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2"/>
      <c r="O113" s="15"/>
      <c r="P113" s="5"/>
      <c r="Q113" s="15"/>
      <c r="R113" s="15"/>
    </row>
    <row r="114" spans="1:18">
      <c r="A114" s="5">
        <v>1976</v>
      </c>
      <c r="B114" s="15">
        <v>0</v>
      </c>
      <c r="C114" s="15">
        <v>0</v>
      </c>
      <c r="D114" s="15">
        <v>0</v>
      </c>
      <c r="E114" s="15">
        <v>0</v>
      </c>
      <c r="F114" s="15">
        <v>0</v>
      </c>
      <c r="G114" s="15">
        <v>1071</v>
      </c>
      <c r="H114" s="15">
        <v>8605</v>
      </c>
      <c r="I114" s="15">
        <v>7939</v>
      </c>
      <c r="J114" s="15">
        <v>563</v>
      </c>
      <c r="K114" s="15">
        <v>0</v>
      </c>
      <c r="L114" s="15">
        <v>0</v>
      </c>
      <c r="M114" s="15">
        <v>0</v>
      </c>
      <c r="N114" s="2">
        <f>SUM(B114:M114)</f>
        <v>18178</v>
      </c>
      <c r="O114" s="10">
        <f>N114/O34</f>
        <v>0.52439059570171642</v>
      </c>
      <c r="P114" s="5"/>
      <c r="Q114" s="15"/>
      <c r="R114" s="15"/>
    </row>
    <row r="115" spans="1:18">
      <c r="A115" s="5">
        <v>1977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744</v>
      </c>
      <c r="H115" s="15">
        <v>6588</v>
      </c>
      <c r="I115" s="15">
        <v>1728</v>
      </c>
      <c r="J115" s="15">
        <v>0</v>
      </c>
      <c r="K115" s="15">
        <v>0</v>
      </c>
      <c r="L115" s="15">
        <v>0</v>
      </c>
      <c r="M115" s="15">
        <v>0</v>
      </c>
      <c r="N115" s="2">
        <f>SUM(B115:M115)</f>
        <v>9060</v>
      </c>
      <c r="O115" s="10">
        <f>N115/O35</f>
        <v>0.4182825484764543</v>
      </c>
      <c r="P115" s="5"/>
      <c r="Q115" s="15"/>
      <c r="R115" s="15"/>
    </row>
    <row r="116" spans="1:18">
      <c r="A116" s="5">
        <v>1978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1256</v>
      </c>
      <c r="H116" s="15">
        <v>5748</v>
      </c>
      <c r="I116" s="15">
        <v>3234</v>
      </c>
      <c r="J116" s="15">
        <v>551</v>
      </c>
      <c r="K116" s="15">
        <v>0</v>
      </c>
      <c r="L116" s="15">
        <v>0</v>
      </c>
      <c r="M116" s="15">
        <v>0</v>
      </c>
      <c r="N116" s="2">
        <f>SUM(B116:M116)</f>
        <v>10789</v>
      </c>
      <c r="O116" s="10">
        <f>N116/O36</f>
        <v>0.394406872600987</v>
      </c>
      <c r="P116" s="5"/>
      <c r="Q116" s="15"/>
      <c r="R116" s="15"/>
    </row>
    <row r="117" spans="1:18">
      <c r="A117" s="5">
        <v>1979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1841</v>
      </c>
      <c r="I117" s="15">
        <v>4884</v>
      </c>
      <c r="J117" s="15">
        <v>0</v>
      </c>
      <c r="K117" s="15">
        <v>0</v>
      </c>
      <c r="L117" s="15">
        <v>0</v>
      </c>
      <c r="M117" s="15">
        <v>0</v>
      </c>
      <c r="N117" s="2">
        <f>SUM(B117:M117)</f>
        <v>6725</v>
      </c>
      <c r="O117" s="10">
        <f>N117/O37</f>
        <v>0.39094291361469596</v>
      </c>
      <c r="P117" s="5"/>
      <c r="Q117" s="15"/>
      <c r="R117" s="15"/>
    </row>
    <row r="118" spans="1:18">
      <c r="A118" s="5">
        <v>1980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498</v>
      </c>
      <c r="H118" s="15">
        <v>9440</v>
      </c>
      <c r="I118" s="15">
        <v>5668</v>
      </c>
      <c r="J118" s="15">
        <v>11</v>
      </c>
      <c r="K118" s="15">
        <v>0</v>
      </c>
      <c r="L118" s="15">
        <v>0</v>
      </c>
      <c r="M118" s="15">
        <v>0</v>
      </c>
      <c r="N118" s="2">
        <f>SUM(B118:M118)</f>
        <v>15617</v>
      </c>
      <c r="O118" s="10">
        <f>N118/O38</f>
        <v>0.52529431550622263</v>
      </c>
      <c r="P118" s="5"/>
      <c r="Q118" s="15"/>
      <c r="R118" s="15"/>
    </row>
    <row r="119" spans="1:18">
      <c r="A119" s="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2"/>
      <c r="O119" s="15"/>
      <c r="P119" s="5"/>
      <c r="Q119" s="15"/>
      <c r="R119" s="15"/>
    </row>
    <row r="120" spans="1:18">
      <c r="A120" s="5">
        <v>1981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66</v>
      </c>
      <c r="H120" s="15">
        <v>3765</v>
      </c>
      <c r="I120" s="15">
        <v>1407</v>
      </c>
      <c r="J120" s="15">
        <v>0</v>
      </c>
      <c r="K120" s="15">
        <v>0</v>
      </c>
      <c r="L120" s="15">
        <v>0</v>
      </c>
      <c r="M120" s="15">
        <v>0</v>
      </c>
      <c r="N120" s="2">
        <f>SUM(B120:M120)</f>
        <v>5238</v>
      </c>
      <c r="O120" s="10">
        <f>N120/O40</f>
        <v>0.3282777638505891</v>
      </c>
      <c r="P120" s="5"/>
      <c r="Q120" s="15"/>
      <c r="R120" s="15"/>
    </row>
    <row r="121" spans="1:18">
      <c r="A121" s="5">
        <v>1982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0</v>
      </c>
      <c r="H121" s="15">
        <v>3353</v>
      </c>
      <c r="I121" s="15">
        <v>4396</v>
      </c>
      <c r="J121" s="15">
        <v>896</v>
      </c>
      <c r="K121" s="15">
        <v>0</v>
      </c>
      <c r="L121" s="15">
        <v>0</v>
      </c>
      <c r="M121" s="15">
        <v>0</v>
      </c>
      <c r="N121" s="2">
        <f>SUM(B121:M121)</f>
        <v>8645</v>
      </c>
      <c r="O121" s="10">
        <f>N121/O41</f>
        <v>0.37895059834305</v>
      </c>
      <c r="P121" s="5"/>
      <c r="Q121" s="15"/>
      <c r="R121" s="15"/>
    </row>
    <row r="122" spans="1:18">
      <c r="A122" s="5">
        <v>1983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0</v>
      </c>
      <c r="H122" s="15">
        <v>5786</v>
      </c>
      <c r="I122" s="15">
        <v>5978</v>
      </c>
      <c r="J122" s="15">
        <v>616</v>
      </c>
      <c r="K122" s="15">
        <v>0</v>
      </c>
      <c r="L122" s="15">
        <v>0</v>
      </c>
      <c r="M122" s="15">
        <v>0</v>
      </c>
      <c r="N122" s="2">
        <f>SUM(B122:M122)</f>
        <v>12380</v>
      </c>
      <c r="O122" s="10">
        <f>N122/O42</f>
        <v>0.44388669774112582</v>
      </c>
      <c r="P122" s="5"/>
      <c r="Q122" s="15"/>
      <c r="R122" s="15"/>
    </row>
    <row r="123" spans="1:18">
      <c r="A123" s="5">
        <v>1984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58</v>
      </c>
      <c r="H123" s="15">
        <v>6814</v>
      </c>
      <c r="I123" s="15">
        <v>7159</v>
      </c>
      <c r="J123" s="15">
        <v>487</v>
      </c>
      <c r="K123" s="15">
        <v>0</v>
      </c>
      <c r="L123" s="15">
        <v>0</v>
      </c>
      <c r="M123" s="15">
        <v>0</v>
      </c>
      <c r="N123" s="2">
        <f>SUM(B123:M123)</f>
        <v>14518</v>
      </c>
      <c r="O123" s="10">
        <f>N123/O43</f>
        <v>0.44727194306663792</v>
      </c>
      <c r="P123" s="5"/>
      <c r="Q123" s="15"/>
      <c r="R123" s="15"/>
    </row>
    <row r="124" spans="1:18">
      <c r="A124" s="5">
        <v>1985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493</v>
      </c>
      <c r="H124" s="15">
        <v>6315</v>
      </c>
      <c r="I124" s="15">
        <v>4142</v>
      </c>
      <c r="J124" s="15">
        <v>1029</v>
      </c>
      <c r="K124" s="15">
        <v>0</v>
      </c>
      <c r="L124" s="15">
        <v>0</v>
      </c>
      <c r="M124" s="15">
        <v>0</v>
      </c>
      <c r="N124" s="2">
        <f>SUM(B124:M124)</f>
        <v>11979</v>
      </c>
      <c r="O124" s="10">
        <f>N124/O44</f>
        <v>0.39655058262711862</v>
      </c>
      <c r="P124" s="5"/>
      <c r="Q124" s="15"/>
      <c r="R124" s="15"/>
    </row>
    <row r="125" spans="1:18">
      <c r="A125" s="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2"/>
      <c r="O125" s="15"/>
      <c r="P125" s="5"/>
      <c r="Q125" s="15"/>
      <c r="R125" s="15"/>
    </row>
    <row r="126" spans="1:18">
      <c r="A126" s="5">
        <v>1986</v>
      </c>
      <c r="B126" s="15">
        <v>0</v>
      </c>
      <c r="C126" s="15">
        <v>0</v>
      </c>
      <c r="D126" s="15">
        <v>0</v>
      </c>
      <c r="E126" s="15">
        <v>0</v>
      </c>
      <c r="F126" s="15">
        <v>0</v>
      </c>
      <c r="G126" s="15">
        <v>2395</v>
      </c>
      <c r="H126" s="15">
        <v>8162</v>
      </c>
      <c r="I126" s="15">
        <v>3988</v>
      </c>
      <c r="J126" s="15">
        <v>36</v>
      </c>
      <c r="K126" s="15">
        <v>0</v>
      </c>
      <c r="L126" s="15">
        <v>0</v>
      </c>
      <c r="M126" s="15">
        <v>0</v>
      </c>
      <c r="N126" s="2">
        <f>SUM(B126:M126)</f>
        <v>14581</v>
      </c>
      <c r="O126" s="10">
        <f>N126/O46</f>
        <v>0.43912061436530642</v>
      </c>
      <c r="P126" s="5"/>
      <c r="Q126" s="15"/>
      <c r="R126" s="15"/>
    </row>
    <row r="127" spans="1:18">
      <c r="A127" s="5">
        <v>1987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958</v>
      </c>
      <c r="H127" s="15">
        <v>5568</v>
      </c>
      <c r="I127" s="15">
        <v>3028</v>
      </c>
      <c r="J127" s="15">
        <v>123</v>
      </c>
      <c r="K127" s="15">
        <v>0</v>
      </c>
      <c r="L127" s="15">
        <v>0</v>
      </c>
      <c r="M127" s="15">
        <v>0</v>
      </c>
      <c r="N127" s="2">
        <f>SUM(B127:M127)</f>
        <v>9677</v>
      </c>
      <c r="O127" s="10">
        <f>N127/O47</f>
        <v>0.36821277729157947</v>
      </c>
      <c r="P127" s="5"/>
      <c r="Q127" s="15"/>
      <c r="R127" s="15"/>
    </row>
    <row r="128" spans="1:18">
      <c r="A128" s="5">
        <v>1988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3845</v>
      </c>
      <c r="H128" s="15">
        <v>5762</v>
      </c>
      <c r="I128" s="15">
        <v>5451</v>
      </c>
      <c r="J128" s="15">
        <v>220</v>
      </c>
      <c r="K128" s="15">
        <v>0</v>
      </c>
      <c r="L128" s="15">
        <v>0</v>
      </c>
      <c r="M128" s="15">
        <v>0</v>
      </c>
      <c r="N128" s="2">
        <f>SUM(B128:M128)</f>
        <v>15278</v>
      </c>
      <c r="O128" s="10">
        <f>N128/O48</f>
        <v>0.4594472679156768</v>
      </c>
      <c r="P128" s="5"/>
      <c r="Q128" s="15"/>
      <c r="R128" s="15"/>
    </row>
    <row r="129" spans="1:18">
      <c r="A129" s="5">
        <v>1989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274</v>
      </c>
      <c r="H129" s="15">
        <v>4315</v>
      </c>
      <c r="I129" s="15">
        <v>4786</v>
      </c>
      <c r="J129" s="15">
        <v>632</v>
      </c>
      <c r="K129" s="15">
        <v>0</v>
      </c>
      <c r="L129" s="15">
        <v>0</v>
      </c>
      <c r="M129" s="15">
        <v>0</v>
      </c>
      <c r="N129" s="2">
        <f>SUM(B129:M129)</f>
        <v>10007</v>
      </c>
      <c r="O129" s="10">
        <f>N129/O49</f>
        <v>0.37789358407915108</v>
      </c>
      <c r="P129" s="5"/>
      <c r="Q129" s="15"/>
      <c r="R129" s="15"/>
    </row>
    <row r="130" spans="1:18">
      <c r="A130" s="4">
        <v>1990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80</v>
      </c>
      <c r="H130" s="15">
        <v>5265</v>
      </c>
      <c r="I130" s="15">
        <v>923</v>
      </c>
      <c r="J130" s="15">
        <v>1744</v>
      </c>
      <c r="K130" s="15">
        <v>0</v>
      </c>
      <c r="L130" s="15">
        <v>0</v>
      </c>
      <c r="M130" s="15">
        <v>0</v>
      </c>
      <c r="N130" s="2">
        <f>SUM(B130:M130)</f>
        <v>8012</v>
      </c>
      <c r="O130" s="10">
        <f>N130/O50</f>
        <v>0.37463761339193863</v>
      </c>
      <c r="P130" s="5"/>
      <c r="Q130" s="15"/>
      <c r="R130" s="15"/>
    </row>
    <row r="131" spans="1:18">
      <c r="A131" s="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2"/>
      <c r="O131" s="15"/>
      <c r="P131" s="5"/>
      <c r="Q131" s="15"/>
      <c r="R131" s="15"/>
    </row>
    <row r="132" spans="1:18">
      <c r="A132" s="5">
        <v>1991</v>
      </c>
      <c r="B132" s="15">
        <v>0</v>
      </c>
      <c r="C132" s="15">
        <v>0</v>
      </c>
      <c r="D132" s="15">
        <v>0</v>
      </c>
      <c r="E132" s="15">
        <v>0</v>
      </c>
      <c r="F132" s="15">
        <v>0</v>
      </c>
      <c r="G132" s="15">
        <v>553</v>
      </c>
      <c r="H132" s="15">
        <v>4729</v>
      </c>
      <c r="I132" s="15">
        <v>2266</v>
      </c>
      <c r="J132" s="15">
        <v>0</v>
      </c>
      <c r="K132" s="15">
        <v>0</v>
      </c>
      <c r="L132" s="15">
        <v>0</v>
      </c>
      <c r="M132" s="15">
        <v>0</v>
      </c>
      <c r="N132" s="2">
        <f>SUM(B132:M132)</f>
        <v>7548</v>
      </c>
      <c r="O132" s="10">
        <f>N132/O52</f>
        <v>0.36274509803921567</v>
      </c>
      <c r="P132" s="5"/>
      <c r="Q132" s="15"/>
      <c r="R132" s="15"/>
    </row>
    <row r="133" spans="1:18">
      <c r="A133" s="5">
        <v>1992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841</v>
      </c>
      <c r="I133" s="2">
        <v>2992</v>
      </c>
      <c r="J133" s="2">
        <v>683</v>
      </c>
      <c r="K133" s="2">
        <v>0</v>
      </c>
      <c r="L133" s="2">
        <v>0</v>
      </c>
      <c r="M133" s="2">
        <v>0</v>
      </c>
      <c r="N133" s="2">
        <f>SUM(B133:M133)</f>
        <v>4516</v>
      </c>
      <c r="O133" s="10">
        <f>N133/O53</f>
        <v>0.30914567360350492</v>
      </c>
      <c r="P133" s="5"/>
      <c r="Q133" s="15"/>
      <c r="R133" s="15"/>
    </row>
    <row r="134" spans="1:18">
      <c r="A134" s="5">
        <v>1993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684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684</v>
      </c>
      <c r="O134" s="10">
        <f>N134/O54</f>
        <v>9.1787439613526575E-2</v>
      </c>
      <c r="P134" s="5"/>
      <c r="Q134" s="15"/>
      <c r="R134" s="15"/>
    </row>
    <row r="135" spans="1:18">
      <c r="A135" s="5">
        <v>1994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1367</v>
      </c>
      <c r="H135" s="2">
        <v>3217</v>
      </c>
      <c r="I135" s="2">
        <v>5720</v>
      </c>
      <c r="J135" s="2">
        <v>290</v>
      </c>
      <c r="K135" s="2">
        <v>0</v>
      </c>
      <c r="L135" s="2">
        <v>0</v>
      </c>
      <c r="M135" s="2">
        <v>0</v>
      </c>
      <c r="N135" s="2">
        <f>SUM(B135:M135)</f>
        <v>10594</v>
      </c>
      <c r="O135" s="10">
        <f>N135/O55</f>
        <v>0.32110814742967991</v>
      </c>
      <c r="P135" s="2"/>
      <c r="Q135" s="2"/>
      <c r="R135" s="2"/>
    </row>
    <row r="136" spans="1:18">
      <c r="A136" s="5">
        <v>1995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44</v>
      </c>
      <c r="H136" s="2">
        <v>4951</v>
      </c>
      <c r="I136" s="2">
        <v>5166</v>
      </c>
      <c r="J136" s="2">
        <v>2392</v>
      </c>
      <c r="K136" s="2">
        <v>0</v>
      </c>
      <c r="L136" s="2">
        <v>0</v>
      </c>
      <c r="M136" s="2">
        <v>0</v>
      </c>
      <c r="N136" s="2">
        <f>SUM(B136:M136)</f>
        <v>12553</v>
      </c>
      <c r="O136" s="10">
        <f>N136/O56</f>
        <v>0.35150649641577059</v>
      </c>
      <c r="P136" s="2"/>
      <c r="Q136" s="2"/>
      <c r="R136" s="2"/>
    </row>
    <row r="137" spans="1:18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0"/>
      <c r="P137" s="2"/>
      <c r="Q137" s="2"/>
      <c r="R137" s="2"/>
    </row>
    <row r="138" spans="1:18">
      <c r="A138" s="5">
        <v>1996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52</v>
      </c>
      <c r="H138" s="2">
        <v>2279</v>
      </c>
      <c r="I138" s="2">
        <v>3118</v>
      </c>
      <c r="J138" s="2">
        <v>621</v>
      </c>
      <c r="K138" s="2">
        <v>0</v>
      </c>
      <c r="L138" s="2">
        <v>0</v>
      </c>
      <c r="M138" s="2">
        <v>0</v>
      </c>
      <c r="N138" s="2">
        <f>SUM(B138:M138)</f>
        <v>6070</v>
      </c>
      <c r="O138" s="10">
        <f>N138/O58</f>
        <v>0.22120991253644315</v>
      </c>
      <c r="P138" s="2"/>
      <c r="Q138" s="2"/>
      <c r="R138" s="2"/>
    </row>
    <row r="139" spans="1:18">
      <c r="A139" s="5">
        <v>1997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582</v>
      </c>
      <c r="H139" s="2">
        <v>6360</v>
      </c>
      <c r="I139" s="2">
        <v>3703</v>
      </c>
      <c r="J139" s="2">
        <v>575</v>
      </c>
      <c r="K139" s="2">
        <v>0</v>
      </c>
      <c r="L139" s="2">
        <v>0</v>
      </c>
      <c r="M139" s="2">
        <v>0</v>
      </c>
      <c r="N139" s="2">
        <f>SUM(B139:M139)</f>
        <v>11220</v>
      </c>
      <c r="O139" s="10">
        <f>N139/O59</f>
        <v>0.33968090581574883</v>
      </c>
      <c r="P139" s="2"/>
      <c r="Q139" s="2"/>
      <c r="R139" s="2"/>
    </row>
    <row r="140" spans="1:18">
      <c r="A140" s="5">
        <v>1998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2171</v>
      </c>
      <c r="H140" s="2">
        <v>3484</v>
      </c>
      <c r="I140" s="2">
        <v>3456</v>
      </c>
      <c r="J140" s="2">
        <v>303</v>
      </c>
      <c r="K140" s="2">
        <v>0</v>
      </c>
      <c r="L140" s="2">
        <v>0</v>
      </c>
      <c r="M140" s="2">
        <v>0</v>
      </c>
      <c r="N140" s="2">
        <f>SUM(B140:M140)</f>
        <v>9414</v>
      </c>
      <c r="O140" s="10">
        <f>N140/O60</f>
        <v>0.29786426198386329</v>
      </c>
      <c r="P140" s="2"/>
      <c r="Q140" s="2"/>
      <c r="R140" s="2"/>
    </row>
    <row r="141" spans="1:18">
      <c r="A141" s="5">
        <v>1999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94</v>
      </c>
      <c r="H141" s="2">
        <v>5259</v>
      </c>
      <c r="I141" s="2">
        <v>4209</v>
      </c>
      <c r="J141" s="2">
        <v>688</v>
      </c>
      <c r="K141" s="2">
        <v>0</v>
      </c>
      <c r="L141" s="2">
        <v>0</v>
      </c>
      <c r="M141" s="2">
        <v>0</v>
      </c>
      <c r="N141" s="2">
        <f>SUM(B141:M141)</f>
        <v>10250</v>
      </c>
      <c r="O141" s="10">
        <f>N141/O61</f>
        <v>0.31667078596144338</v>
      </c>
      <c r="P141" s="2"/>
      <c r="Q141" s="2"/>
      <c r="R141" s="2"/>
    </row>
    <row r="142" spans="1:18">
      <c r="A142" s="5">
        <v>2000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2060</v>
      </c>
      <c r="H142" s="2">
        <v>4799</v>
      </c>
      <c r="I142" s="2">
        <v>5797</v>
      </c>
      <c r="J142" s="2">
        <v>33</v>
      </c>
      <c r="K142" s="2">
        <v>0</v>
      </c>
      <c r="L142" s="2">
        <v>0</v>
      </c>
      <c r="M142" s="2">
        <v>0</v>
      </c>
      <c r="N142" s="2">
        <f>SUM(B142:M142)</f>
        <v>12689</v>
      </c>
      <c r="O142" s="10">
        <f>N142/O62</f>
        <v>0.32976428701369576</v>
      </c>
      <c r="P142" s="2"/>
      <c r="Q142" s="2"/>
      <c r="R142" s="2"/>
    </row>
    <row r="143" spans="1:18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2"/>
      <c r="Q143" s="2"/>
      <c r="R143" s="2"/>
    </row>
    <row r="144" spans="1:18">
      <c r="A144" s="5">
        <v>2001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544</v>
      </c>
      <c r="H144" s="2">
        <v>3927</v>
      </c>
      <c r="I144" s="2">
        <v>4783</v>
      </c>
      <c r="J144" s="2">
        <v>417</v>
      </c>
      <c r="K144" s="2">
        <v>0</v>
      </c>
      <c r="L144" s="2">
        <v>0</v>
      </c>
      <c r="M144" s="2">
        <v>0</v>
      </c>
      <c r="N144" s="2">
        <f>SUM(B144:M144)</f>
        <v>9671</v>
      </c>
      <c r="O144" s="10">
        <f>N144/O64</f>
        <v>0.33881025784753366</v>
      </c>
      <c r="P144" s="2"/>
      <c r="Q144" s="2"/>
      <c r="R144" s="2"/>
    </row>
    <row r="145" spans="1:18">
      <c r="A145" s="5">
        <v>2002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1424</v>
      </c>
      <c r="H145" s="2">
        <v>6694</v>
      </c>
      <c r="I145" s="2">
        <v>2931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11049</v>
      </c>
      <c r="O145" s="10">
        <f>N145/O65</f>
        <v>0.44858105639235113</v>
      </c>
      <c r="P145" s="2"/>
      <c r="Q145" s="2"/>
      <c r="R145" s="2"/>
    </row>
    <row r="146" spans="1:18">
      <c r="A146" s="5">
        <v>2003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2759</v>
      </c>
      <c r="I146" s="2">
        <v>2385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5144</v>
      </c>
      <c r="O146" s="10">
        <f>N146/O66</f>
        <v>0.33704625868169308</v>
      </c>
      <c r="P146" s="2"/>
      <c r="Q146" s="2"/>
      <c r="R146" s="2"/>
    </row>
    <row r="147" spans="1:18">
      <c r="A147" s="5">
        <v>2004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0</v>
      </c>
      <c r="O147" s="10">
        <v>0</v>
      </c>
      <c r="P147" s="2"/>
      <c r="Q147" s="2"/>
      <c r="R147" s="2"/>
    </row>
    <row r="148" spans="1:18">
      <c r="A148" s="5">
        <v>2005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2"/>
      <c r="Q148" s="2"/>
      <c r="R148" s="2"/>
    </row>
    <row r="149" spans="1:18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2"/>
      <c r="Q149" s="2"/>
      <c r="R149" s="2"/>
    </row>
    <row r="150" spans="1:18">
      <c r="A150" s="5">
        <v>2006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2"/>
      <c r="Q150" s="2"/>
      <c r="R150" s="2"/>
    </row>
    <row r="151" spans="1:18">
      <c r="A151" s="5">
        <v>2007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2"/>
      <c r="Q151" s="2"/>
      <c r="R151" s="2"/>
    </row>
    <row r="152" spans="1:18">
      <c r="A152" s="5">
        <v>2008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1774</v>
      </c>
      <c r="I152" s="2">
        <v>1575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3349</v>
      </c>
      <c r="O152" s="10">
        <f>N152/O72</f>
        <v>0.20820640348150452</v>
      </c>
      <c r="P152" s="2"/>
      <c r="Q152" s="2"/>
      <c r="R152" s="2"/>
    </row>
    <row r="153" spans="1:18">
      <c r="A153" s="5">
        <v>2009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516</v>
      </c>
      <c r="H153" s="2">
        <v>2818</v>
      </c>
      <c r="I153" s="2">
        <v>3571</v>
      </c>
      <c r="J153" s="2">
        <v>322</v>
      </c>
      <c r="K153" s="2">
        <v>0</v>
      </c>
      <c r="L153" s="2">
        <v>0</v>
      </c>
      <c r="M153" s="2">
        <v>0</v>
      </c>
      <c r="N153" s="2">
        <f>SUM(B153:M153)</f>
        <v>7227</v>
      </c>
      <c r="O153" s="10">
        <f>N153/O73</f>
        <v>0.3108921965069259</v>
      </c>
      <c r="P153" s="2"/>
      <c r="Q153" s="2"/>
      <c r="R153" s="2"/>
    </row>
    <row r="154" spans="1:18">
      <c r="A154" s="5">
        <v>2010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1105</v>
      </c>
      <c r="I154" s="2">
        <v>2653</v>
      </c>
      <c r="J154" s="2">
        <v>17</v>
      </c>
      <c r="K154" s="2">
        <v>0</v>
      </c>
      <c r="L154" s="2">
        <v>0</v>
      </c>
      <c r="M154" s="2">
        <v>0</v>
      </c>
      <c r="N154" s="2">
        <f>SUM(B154:M154)</f>
        <v>3775</v>
      </c>
      <c r="O154" s="10">
        <f>N154/O74</f>
        <v>0.27199365948555371</v>
      </c>
      <c r="P154" s="2"/>
      <c r="Q154" s="2"/>
      <c r="R154" s="2"/>
    </row>
    <row r="155" spans="1:18">
      <c r="A155" s="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0"/>
      <c r="P155" s="2"/>
      <c r="Q155" s="2"/>
      <c r="R155" s="2"/>
    </row>
    <row r="156" spans="1:18">
      <c r="A156" s="5">
        <v>2011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156</v>
      </c>
      <c r="H156" s="2">
        <v>3139</v>
      </c>
      <c r="I156" s="2">
        <v>2236</v>
      </c>
      <c r="J156" s="2">
        <v>170</v>
      </c>
      <c r="K156" s="2">
        <v>0</v>
      </c>
      <c r="L156" s="2">
        <v>0</v>
      </c>
      <c r="M156" s="2">
        <v>0</v>
      </c>
      <c r="N156" s="2">
        <f>SUM(B156:M156)</f>
        <v>5701</v>
      </c>
      <c r="O156" s="10">
        <f>N156/O76</f>
        <v>0.30239219222404923</v>
      </c>
      <c r="P156" s="2"/>
      <c r="Q156" s="2"/>
      <c r="R156" s="2"/>
    </row>
    <row r="157" spans="1:18">
      <c r="A157" s="5">
        <v>2012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2845</v>
      </c>
      <c r="H157" s="2">
        <v>7614</v>
      </c>
      <c r="I157" s="2">
        <v>4445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14904</v>
      </c>
      <c r="O157" s="10">
        <f>N157/O77</f>
        <v>0.48279883381924199</v>
      </c>
      <c r="P157" s="2"/>
      <c r="Q157" s="2"/>
      <c r="R157" s="2"/>
    </row>
    <row r="158" spans="1:18">
      <c r="A158" s="5">
        <v>2013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337</v>
      </c>
      <c r="H158" s="2">
        <v>3376</v>
      </c>
      <c r="I158" s="2">
        <v>3337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7050</v>
      </c>
      <c r="O158" s="10">
        <f>N158/O78</f>
        <v>0.44631552291719423</v>
      </c>
      <c r="P158" s="2"/>
      <c r="Q158" s="2"/>
      <c r="R158" s="2"/>
    </row>
    <row r="159" spans="1:18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0"/>
      <c r="P159" s="2"/>
      <c r="Q159" s="2"/>
      <c r="R159" s="2"/>
    </row>
    <row r="160" spans="1:18" ht="16.5" thickBot="1">
      <c r="A160" s="12" t="s">
        <v>1</v>
      </c>
      <c r="B160" s="13">
        <f>SUM(B87:B158)</f>
        <v>0</v>
      </c>
      <c r="C160" s="13">
        <f>SUM(C87:C158)</f>
        <v>0</v>
      </c>
      <c r="D160" s="13">
        <f>SUM(D87:D158)</f>
        <v>0</v>
      </c>
      <c r="E160" s="13">
        <f>SUM(E87:E158)</f>
        <v>0</v>
      </c>
      <c r="F160" s="13">
        <f>SUM(F87:F158)</f>
        <v>1476</v>
      </c>
      <c r="G160" s="13">
        <f>SUM(G87:G158)</f>
        <v>33089</v>
      </c>
      <c r="H160" s="13">
        <f>SUM(H87:H158)</f>
        <v>267246</v>
      </c>
      <c r="I160" s="13">
        <f>SUM(I87:I158)</f>
        <v>228757</v>
      </c>
      <c r="J160" s="13">
        <f>SUM(J87:J158)</f>
        <v>22977</v>
      </c>
      <c r="K160" s="13">
        <f>SUM(K87:K158)</f>
        <v>206</v>
      </c>
      <c r="L160" s="13">
        <f>SUM(L87:L158)</f>
        <v>0</v>
      </c>
      <c r="M160" s="13">
        <f>SUM(M87:M158)</f>
        <v>0</v>
      </c>
      <c r="N160" s="13">
        <f>SUM(N87:N158)</f>
        <v>553751</v>
      </c>
      <c r="O160" s="14">
        <f>N160/O80</f>
        <v>0.39959373207243548</v>
      </c>
      <c r="P160" s="7"/>
      <c r="Q160" s="15"/>
      <c r="R160" s="15"/>
    </row>
    <row r="161" spans="1:18" ht="17.25" thickTop="1" thickBot="1">
      <c r="A161" s="25" t="s">
        <v>2</v>
      </c>
      <c r="B161" s="26">
        <f>AVERAGE(B87:B158)</f>
        <v>0</v>
      </c>
      <c r="C161" s="26">
        <f>AVERAGE(C87:C158)</f>
        <v>0</v>
      </c>
      <c r="D161" s="26">
        <f>AVERAGE(D87:D158)</f>
        <v>0</v>
      </c>
      <c r="E161" s="26">
        <f>AVERAGE(E87:E158)</f>
        <v>0</v>
      </c>
      <c r="F161" s="26">
        <f>AVERAGE(F87:F158)</f>
        <v>24.6</v>
      </c>
      <c r="G161" s="26">
        <f>AVERAGE(G87:G158)</f>
        <v>551.48333333333335</v>
      </c>
      <c r="H161" s="26">
        <f>AVERAGE(H87:H158)</f>
        <v>4454.1000000000004</v>
      </c>
      <c r="I161" s="26">
        <f>AVERAGE(I87:I158)</f>
        <v>3812.6166666666668</v>
      </c>
      <c r="J161" s="26">
        <f>AVERAGE(J87:J158)</f>
        <v>382.95</v>
      </c>
      <c r="K161" s="26">
        <f>AVERAGE(K87:K158)</f>
        <v>3.4333333333333331</v>
      </c>
      <c r="L161" s="26">
        <f>AVERAGE(L87:L158)</f>
        <v>0</v>
      </c>
      <c r="M161" s="26">
        <f>AVERAGE(M87:M158)</f>
        <v>0</v>
      </c>
      <c r="N161" s="26">
        <f>AVERAGE(N87:N158)</f>
        <v>9229.1833333333325</v>
      </c>
      <c r="O161" s="27">
        <f>AVERAGE(O87:O158)</f>
        <v>0.36198184787368654</v>
      </c>
      <c r="P161" s="7"/>
      <c r="Q161" s="15"/>
      <c r="R161" s="15"/>
    </row>
    <row r="162" spans="1:18" ht="15.75" thickTop="1">
      <c r="A162" s="34" t="s">
        <v>27</v>
      </c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5"/>
      <c r="Q162" s="5"/>
      <c r="R162" s="5"/>
    </row>
    <row r="163" spans="1:18">
      <c r="A163" s="33" t="s">
        <v>32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5"/>
      <c r="Q163" s="15"/>
      <c r="R163" s="15"/>
    </row>
    <row r="164" spans="1:18">
      <c r="A164" s="33" t="s">
        <v>30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4"/>
      <c r="P164" s="5"/>
      <c r="Q164" s="15"/>
      <c r="R164" s="15"/>
    </row>
    <row r="165" spans="1:18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 t="s">
        <v>23</v>
      </c>
      <c r="P165" s="5"/>
      <c r="Q165" s="15"/>
      <c r="R165" s="15"/>
    </row>
    <row r="166" spans="1:18">
      <c r="A166" s="23" t="s">
        <v>26</v>
      </c>
      <c r="B166" s="16" t="s">
        <v>3</v>
      </c>
      <c r="C166" s="16" t="s">
        <v>4</v>
      </c>
      <c r="D166" s="16" t="s">
        <v>5</v>
      </c>
      <c r="E166" s="16" t="s">
        <v>6</v>
      </c>
      <c r="F166" s="16" t="s">
        <v>7</v>
      </c>
      <c r="G166" s="16" t="s">
        <v>8</v>
      </c>
      <c r="H166" s="16" t="s">
        <v>9</v>
      </c>
      <c r="I166" s="16" t="s">
        <v>10</v>
      </c>
      <c r="J166" s="16" t="s">
        <v>11</v>
      </c>
      <c r="K166" s="16" t="s">
        <v>12</v>
      </c>
      <c r="L166" s="16" t="s">
        <v>13</v>
      </c>
      <c r="M166" s="16" t="s">
        <v>14</v>
      </c>
      <c r="N166" s="16" t="s">
        <v>16</v>
      </c>
      <c r="O166" s="24" t="s">
        <v>19</v>
      </c>
      <c r="P166" s="29" t="s">
        <v>24</v>
      </c>
      <c r="Q166" s="15"/>
      <c r="R166" s="15"/>
    </row>
    <row r="167" spans="1:18">
      <c r="A167" s="11">
        <v>1954</v>
      </c>
      <c r="B167" s="3">
        <f t="shared" ref="B167:M167" si="0">C7-B87</f>
        <v>0</v>
      </c>
      <c r="C167" s="3">
        <f t="shared" si="0"/>
        <v>0</v>
      </c>
      <c r="D167" s="3">
        <f t="shared" si="0"/>
        <v>0</v>
      </c>
      <c r="E167" s="3">
        <f t="shared" si="0"/>
        <v>0</v>
      </c>
      <c r="F167" s="3">
        <f t="shared" si="0"/>
        <v>910</v>
      </c>
      <c r="G167" s="3">
        <f t="shared" si="0"/>
        <v>1633</v>
      </c>
      <c r="H167" s="3">
        <f t="shared" si="0"/>
        <v>1826</v>
      </c>
      <c r="I167" s="3">
        <f t="shared" si="0"/>
        <v>1525</v>
      </c>
      <c r="J167" s="3">
        <f t="shared" si="0"/>
        <v>608</v>
      </c>
      <c r="K167" s="3">
        <f t="shared" si="0"/>
        <v>0</v>
      </c>
      <c r="L167" s="3">
        <f t="shared" si="0"/>
        <v>0</v>
      </c>
      <c r="M167" s="3">
        <f t="shared" si="0"/>
        <v>0</v>
      </c>
      <c r="N167" s="3">
        <f>SUM(B167:M167)</f>
        <v>6502</v>
      </c>
      <c r="O167" s="9">
        <f>N167/O7</f>
        <v>0.81992433795712483</v>
      </c>
      <c r="P167" s="10">
        <f>O167+O87</f>
        <v>1</v>
      </c>
      <c r="Q167" s="15"/>
      <c r="R167" s="15"/>
    </row>
    <row r="168" spans="1:18">
      <c r="A168" s="5">
        <v>1955</v>
      </c>
      <c r="B168" s="2">
        <f t="shared" ref="B168:M168" si="1">C8-B88</f>
        <v>0</v>
      </c>
      <c r="C168" s="2">
        <f t="shared" si="1"/>
        <v>0</v>
      </c>
      <c r="D168" s="2">
        <f t="shared" si="1"/>
        <v>0</v>
      </c>
      <c r="E168" s="2">
        <f t="shared" si="1"/>
        <v>0</v>
      </c>
      <c r="F168" s="2">
        <f t="shared" si="1"/>
        <v>1420</v>
      </c>
      <c r="G168" s="2">
        <f t="shared" si="1"/>
        <v>946</v>
      </c>
      <c r="H168" s="2">
        <f t="shared" si="1"/>
        <v>1855</v>
      </c>
      <c r="I168" s="2">
        <f t="shared" si="1"/>
        <v>1735</v>
      </c>
      <c r="J168" s="2">
        <f t="shared" si="1"/>
        <v>1048</v>
      </c>
      <c r="K168" s="2">
        <f t="shared" si="1"/>
        <v>0</v>
      </c>
      <c r="L168" s="2">
        <f t="shared" si="1"/>
        <v>0</v>
      </c>
      <c r="M168" s="2">
        <f t="shared" si="1"/>
        <v>0</v>
      </c>
      <c r="N168" s="2">
        <f>SUM(B168:M168)</f>
        <v>7004</v>
      </c>
      <c r="O168" s="10">
        <f>N168/O8</f>
        <v>0.60957354221061788</v>
      </c>
      <c r="P168" s="10">
        <f>O168+O88</f>
        <v>1</v>
      </c>
      <c r="Q168" s="15"/>
      <c r="R168" s="15"/>
    </row>
    <row r="169" spans="1:18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0"/>
      <c r="Q169" s="15"/>
      <c r="R169" s="15"/>
    </row>
    <row r="170" spans="1:18">
      <c r="A170" s="5">
        <v>1956</v>
      </c>
      <c r="B170" s="2">
        <f t="shared" ref="B170:M170" si="2">C10-B90</f>
        <v>0</v>
      </c>
      <c r="C170" s="2">
        <f t="shared" si="2"/>
        <v>0</v>
      </c>
      <c r="D170" s="2">
        <f t="shared" si="2"/>
        <v>0</v>
      </c>
      <c r="E170" s="2">
        <f t="shared" si="2"/>
        <v>210</v>
      </c>
      <c r="F170" s="2">
        <f t="shared" si="2"/>
        <v>2287</v>
      </c>
      <c r="G170" s="2">
        <f t="shared" si="2"/>
        <v>2392</v>
      </c>
      <c r="H170" s="2">
        <f t="shared" si="2"/>
        <v>1893</v>
      </c>
      <c r="I170" s="2">
        <f t="shared" si="2"/>
        <v>2225</v>
      </c>
      <c r="J170" s="2">
        <f t="shared" si="2"/>
        <v>1529</v>
      </c>
      <c r="K170" s="2">
        <f t="shared" si="2"/>
        <v>500</v>
      </c>
      <c r="L170" s="2">
        <f t="shared" si="2"/>
        <v>0</v>
      </c>
      <c r="M170" s="2">
        <f t="shared" si="2"/>
        <v>0</v>
      </c>
      <c r="N170" s="2">
        <f>SUM(B170:M170)</f>
        <v>11036</v>
      </c>
      <c r="O170" s="10">
        <f>N170/O10</f>
        <v>0.5193167380358571</v>
      </c>
      <c r="P170" s="10">
        <f>O170+O90</f>
        <v>1</v>
      </c>
      <c r="Q170" s="15"/>
      <c r="R170" s="15"/>
    </row>
    <row r="171" spans="1:18">
      <c r="A171" s="5">
        <v>1957</v>
      </c>
      <c r="B171" s="2">
        <f t="shared" ref="B171:M171" si="3">C11-B91</f>
        <v>0</v>
      </c>
      <c r="C171" s="2">
        <f t="shared" si="3"/>
        <v>0</v>
      </c>
      <c r="D171" s="2">
        <f t="shared" si="3"/>
        <v>0</v>
      </c>
      <c r="E171" s="2">
        <f t="shared" si="3"/>
        <v>0</v>
      </c>
      <c r="F171" s="2">
        <f t="shared" si="3"/>
        <v>0</v>
      </c>
      <c r="G171" s="2">
        <f t="shared" si="3"/>
        <v>260</v>
      </c>
      <c r="H171" s="2">
        <f t="shared" si="3"/>
        <v>2143</v>
      </c>
      <c r="I171" s="2">
        <f t="shared" si="3"/>
        <v>2306</v>
      </c>
      <c r="J171" s="2">
        <f t="shared" si="3"/>
        <v>1100</v>
      </c>
      <c r="K171" s="2">
        <f t="shared" si="3"/>
        <v>0</v>
      </c>
      <c r="L171" s="2">
        <f t="shared" si="3"/>
        <v>0</v>
      </c>
      <c r="M171" s="2">
        <f t="shared" si="3"/>
        <v>0</v>
      </c>
      <c r="N171" s="2">
        <f>SUM(B171:M171)</f>
        <v>5809</v>
      </c>
      <c r="O171" s="10">
        <f>N171/O11</f>
        <v>0.44178264506806603</v>
      </c>
      <c r="P171" s="10">
        <f>O171+O91</f>
        <v>1</v>
      </c>
      <c r="Q171" s="15"/>
      <c r="R171" s="15"/>
    </row>
    <row r="172" spans="1:18">
      <c r="A172" s="5">
        <v>1958</v>
      </c>
      <c r="B172" s="2">
        <f t="shared" ref="B172:M172" si="4">C12-B92</f>
        <v>0</v>
      </c>
      <c r="C172" s="2">
        <f t="shared" si="4"/>
        <v>0</v>
      </c>
      <c r="D172" s="2">
        <f t="shared" si="4"/>
        <v>0</v>
      </c>
      <c r="E172" s="2">
        <f t="shared" si="4"/>
        <v>0</v>
      </c>
      <c r="F172" s="2">
        <f t="shared" si="4"/>
        <v>107</v>
      </c>
      <c r="G172" s="2">
        <f t="shared" si="4"/>
        <v>2464</v>
      </c>
      <c r="H172" s="2">
        <f t="shared" si="4"/>
        <v>2594</v>
      </c>
      <c r="I172" s="2">
        <f t="shared" si="4"/>
        <v>2989</v>
      </c>
      <c r="J172" s="2">
        <f t="shared" si="4"/>
        <v>1783</v>
      </c>
      <c r="K172" s="2">
        <f t="shared" si="4"/>
        <v>28</v>
      </c>
      <c r="L172" s="2">
        <f t="shared" si="4"/>
        <v>0</v>
      </c>
      <c r="M172" s="2">
        <f t="shared" si="4"/>
        <v>0</v>
      </c>
      <c r="N172" s="2">
        <f>SUM(B172:M172)</f>
        <v>9965</v>
      </c>
      <c r="O172" s="10">
        <f>N172/O12</f>
        <v>0.72173535163322955</v>
      </c>
      <c r="P172" s="10">
        <f>O172+O92</f>
        <v>1</v>
      </c>
      <c r="Q172" s="15"/>
      <c r="R172" s="15"/>
    </row>
    <row r="173" spans="1:18">
      <c r="A173" s="5">
        <v>1959</v>
      </c>
      <c r="B173" s="2">
        <f t="shared" ref="B173:M173" si="5">C13-B93</f>
        <v>0</v>
      </c>
      <c r="C173" s="2">
        <f t="shared" si="5"/>
        <v>0</v>
      </c>
      <c r="D173" s="2">
        <f t="shared" si="5"/>
        <v>0</v>
      </c>
      <c r="E173" s="2">
        <f t="shared" si="5"/>
        <v>0</v>
      </c>
      <c r="F173" s="2">
        <f t="shared" si="5"/>
        <v>966</v>
      </c>
      <c r="G173" s="2">
        <f t="shared" si="5"/>
        <v>2649</v>
      </c>
      <c r="H173" s="2">
        <f t="shared" si="5"/>
        <v>3495</v>
      </c>
      <c r="I173" s="2">
        <f t="shared" si="5"/>
        <v>3560</v>
      </c>
      <c r="J173" s="2">
        <f t="shared" si="5"/>
        <v>1802</v>
      </c>
      <c r="K173" s="2">
        <f t="shared" si="5"/>
        <v>0</v>
      </c>
      <c r="L173" s="2">
        <f t="shared" si="5"/>
        <v>0</v>
      </c>
      <c r="M173" s="2">
        <f t="shared" si="5"/>
        <v>0</v>
      </c>
      <c r="N173" s="2">
        <f>SUM(B173:M173)</f>
        <v>12472</v>
      </c>
      <c r="O173" s="10">
        <f>N173/O13</f>
        <v>0.48253182187487909</v>
      </c>
      <c r="P173" s="10">
        <f>O173+O93</f>
        <v>1</v>
      </c>
      <c r="Q173" s="15"/>
      <c r="R173" s="15"/>
    </row>
    <row r="174" spans="1:18">
      <c r="A174" s="5">
        <v>1960</v>
      </c>
      <c r="B174" s="2">
        <f t="shared" ref="B174:M174" si="6">C14-B94</f>
        <v>0</v>
      </c>
      <c r="C174" s="2">
        <f t="shared" si="6"/>
        <v>0</v>
      </c>
      <c r="D174" s="2">
        <f t="shared" si="6"/>
        <v>0</v>
      </c>
      <c r="E174" s="2">
        <f t="shared" si="6"/>
        <v>0</v>
      </c>
      <c r="F174" s="2">
        <f t="shared" si="6"/>
        <v>1162</v>
      </c>
      <c r="G174" s="2">
        <f t="shared" si="6"/>
        <v>1069</v>
      </c>
      <c r="H174" s="2">
        <f t="shared" si="6"/>
        <v>3778</v>
      </c>
      <c r="I174" s="2">
        <f t="shared" si="6"/>
        <v>3807</v>
      </c>
      <c r="J174" s="2">
        <f t="shared" si="6"/>
        <v>1908</v>
      </c>
      <c r="K174" s="2">
        <f t="shared" si="6"/>
        <v>0</v>
      </c>
      <c r="L174" s="2">
        <f t="shared" si="6"/>
        <v>0</v>
      </c>
      <c r="M174" s="2">
        <f t="shared" si="6"/>
        <v>0</v>
      </c>
      <c r="N174" s="2">
        <f>SUM(B174:M174)</f>
        <v>11724</v>
      </c>
      <c r="O174" s="10">
        <f>N174/O14</f>
        <v>0.51885289431757831</v>
      </c>
      <c r="P174" s="10">
        <f>O174+O94</f>
        <v>1</v>
      </c>
      <c r="Q174" s="15"/>
      <c r="R174" s="15"/>
    </row>
    <row r="175" spans="1:18">
      <c r="A175" s="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2"/>
      <c r="O175" s="10"/>
      <c r="P175" s="10"/>
      <c r="Q175" s="15"/>
      <c r="R175" s="15"/>
    </row>
    <row r="176" spans="1:18">
      <c r="A176" s="5">
        <v>1961</v>
      </c>
      <c r="B176" s="2">
        <f t="shared" ref="B176:M176" si="7">C16-B96</f>
        <v>0</v>
      </c>
      <c r="C176" s="2">
        <f t="shared" si="7"/>
        <v>0</v>
      </c>
      <c r="D176" s="2">
        <f t="shared" si="7"/>
        <v>0</v>
      </c>
      <c r="E176" s="2">
        <f t="shared" si="7"/>
        <v>0</v>
      </c>
      <c r="F176" s="2">
        <f t="shared" si="7"/>
        <v>510</v>
      </c>
      <c r="G176" s="2">
        <f t="shared" si="7"/>
        <v>2969</v>
      </c>
      <c r="H176" s="2">
        <f t="shared" si="7"/>
        <v>4257</v>
      </c>
      <c r="I176" s="2">
        <f t="shared" si="7"/>
        <v>5146</v>
      </c>
      <c r="J176" s="2">
        <f t="shared" si="7"/>
        <v>1953</v>
      </c>
      <c r="K176" s="2">
        <f t="shared" si="7"/>
        <v>0</v>
      </c>
      <c r="L176" s="2">
        <f t="shared" si="7"/>
        <v>0</v>
      </c>
      <c r="M176" s="2">
        <f t="shared" si="7"/>
        <v>0</v>
      </c>
      <c r="N176" s="2">
        <f>SUM(B176:M176)</f>
        <v>14835</v>
      </c>
      <c r="O176" s="10">
        <f>N176/O16</f>
        <v>0.59806490626889741</v>
      </c>
      <c r="P176" s="10">
        <f>O176+O96</f>
        <v>1</v>
      </c>
      <c r="Q176" s="15"/>
      <c r="R176" s="15"/>
    </row>
    <row r="177" spans="1:18">
      <c r="A177" s="5">
        <v>1962</v>
      </c>
      <c r="B177" s="2">
        <f t="shared" ref="B177:M177" si="8">C17-B97</f>
        <v>0</v>
      </c>
      <c r="C177" s="2">
        <f t="shared" si="8"/>
        <v>0</v>
      </c>
      <c r="D177" s="2">
        <f t="shared" si="8"/>
        <v>0</v>
      </c>
      <c r="E177" s="2">
        <f t="shared" si="8"/>
        <v>0</v>
      </c>
      <c r="F177" s="2">
        <f t="shared" si="8"/>
        <v>2402</v>
      </c>
      <c r="G177" s="2">
        <f t="shared" si="8"/>
        <v>2738</v>
      </c>
      <c r="H177" s="2">
        <f t="shared" si="8"/>
        <v>2871</v>
      </c>
      <c r="I177" s="2">
        <f t="shared" si="8"/>
        <v>4064</v>
      </c>
      <c r="J177" s="2">
        <f t="shared" si="8"/>
        <v>1569</v>
      </c>
      <c r="K177" s="2">
        <f t="shared" si="8"/>
        <v>0</v>
      </c>
      <c r="L177" s="2">
        <f t="shared" si="8"/>
        <v>0</v>
      </c>
      <c r="M177" s="2">
        <f t="shared" si="8"/>
        <v>0</v>
      </c>
      <c r="N177" s="2">
        <f>SUM(B177:M177)</f>
        <v>13644</v>
      </c>
      <c r="O177" s="10">
        <f>N177/O17</f>
        <v>0.69045088811294975</v>
      </c>
      <c r="P177" s="10">
        <f>O177+O97</f>
        <v>1</v>
      </c>
      <c r="Q177" s="15"/>
      <c r="R177" s="15"/>
    </row>
    <row r="178" spans="1:18">
      <c r="A178" s="5">
        <v>1963</v>
      </c>
      <c r="B178" s="2">
        <f t="shared" ref="B178:M178" si="9">C18-B98</f>
        <v>0</v>
      </c>
      <c r="C178" s="2">
        <f t="shared" si="9"/>
        <v>0</v>
      </c>
      <c r="D178" s="2">
        <f t="shared" si="9"/>
        <v>0</v>
      </c>
      <c r="E178" s="2">
        <f t="shared" si="9"/>
        <v>256</v>
      </c>
      <c r="F178" s="2">
        <f t="shared" si="9"/>
        <v>3184</v>
      </c>
      <c r="G178" s="2">
        <f t="shared" si="9"/>
        <v>2715</v>
      </c>
      <c r="H178" s="2">
        <f t="shared" si="9"/>
        <v>3428</v>
      </c>
      <c r="I178" s="2">
        <f t="shared" si="9"/>
        <v>4325</v>
      </c>
      <c r="J178" s="2">
        <f t="shared" si="9"/>
        <v>440</v>
      </c>
      <c r="K178" s="2">
        <f t="shared" si="9"/>
        <v>0</v>
      </c>
      <c r="L178" s="2">
        <f t="shared" si="9"/>
        <v>0</v>
      </c>
      <c r="M178" s="2">
        <f t="shared" si="9"/>
        <v>0</v>
      </c>
      <c r="N178" s="2">
        <f>SUM(B178:M178)</f>
        <v>14348</v>
      </c>
      <c r="O178" s="10">
        <f>N178/O18</f>
        <v>0.50368602120339812</v>
      </c>
      <c r="P178" s="10">
        <f>O178+O98</f>
        <v>1</v>
      </c>
      <c r="Q178" s="15"/>
      <c r="R178" s="15"/>
    </row>
    <row r="179" spans="1:18">
      <c r="A179" s="5">
        <v>1964</v>
      </c>
      <c r="B179" s="2">
        <f t="shared" ref="B179:M179" si="10">C19-B99</f>
        <v>0</v>
      </c>
      <c r="C179" s="2">
        <f t="shared" si="10"/>
        <v>0</v>
      </c>
      <c r="D179" s="2">
        <f t="shared" si="10"/>
        <v>0</v>
      </c>
      <c r="E179" s="2">
        <f t="shared" si="10"/>
        <v>236</v>
      </c>
      <c r="F179" s="2">
        <f t="shared" si="10"/>
        <v>3017</v>
      </c>
      <c r="G179" s="2">
        <f t="shared" si="10"/>
        <v>2120</v>
      </c>
      <c r="H179" s="2">
        <f t="shared" si="10"/>
        <v>5209</v>
      </c>
      <c r="I179" s="2">
        <f t="shared" si="10"/>
        <v>3615</v>
      </c>
      <c r="J179" s="2">
        <f t="shared" si="10"/>
        <v>628</v>
      </c>
      <c r="K179" s="2">
        <f t="shared" si="10"/>
        <v>0</v>
      </c>
      <c r="L179" s="2">
        <f t="shared" si="10"/>
        <v>0</v>
      </c>
      <c r="M179" s="2">
        <f t="shared" si="10"/>
        <v>0</v>
      </c>
      <c r="N179" s="2">
        <f>SUM(B179:M179)</f>
        <v>14825</v>
      </c>
      <c r="O179" s="10">
        <f>N179/O19</f>
        <v>0.52085163194322459</v>
      </c>
      <c r="P179" s="10">
        <f>O179+O99</f>
        <v>1</v>
      </c>
      <c r="Q179" s="15"/>
      <c r="R179" s="15"/>
    </row>
    <row r="180" spans="1:18">
      <c r="A180" s="5">
        <v>1965</v>
      </c>
      <c r="B180" s="2">
        <f t="shared" ref="B180:M180" si="11">C20-B100</f>
        <v>0</v>
      </c>
      <c r="C180" s="2">
        <f t="shared" si="11"/>
        <v>0</v>
      </c>
      <c r="D180" s="2">
        <f t="shared" si="11"/>
        <v>0</v>
      </c>
      <c r="E180" s="2">
        <f t="shared" si="11"/>
        <v>125</v>
      </c>
      <c r="F180" s="2">
        <f t="shared" si="11"/>
        <v>787</v>
      </c>
      <c r="G180" s="2">
        <f t="shared" si="11"/>
        <v>1946</v>
      </c>
      <c r="H180" s="2">
        <f t="shared" si="11"/>
        <v>4144</v>
      </c>
      <c r="I180" s="2">
        <f t="shared" si="11"/>
        <v>5698</v>
      </c>
      <c r="J180" s="2">
        <f t="shared" si="11"/>
        <v>554</v>
      </c>
      <c r="K180" s="2">
        <f t="shared" si="11"/>
        <v>0</v>
      </c>
      <c r="L180" s="2">
        <f t="shared" si="11"/>
        <v>0</v>
      </c>
      <c r="M180" s="2">
        <f t="shared" si="11"/>
        <v>0</v>
      </c>
      <c r="N180" s="2">
        <f>SUM(B180:M180)</f>
        <v>13254</v>
      </c>
      <c r="O180" s="10">
        <f>N180/O20</f>
        <v>0.63970268835368505</v>
      </c>
      <c r="P180" s="10">
        <f>O180+O100</f>
        <v>1</v>
      </c>
      <c r="Q180" s="15"/>
      <c r="R180" s="15"/>
    </row>
    <row r="181" spans="1:18">
      <c r="A181" s="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2"/>
      <c r="O181" s="10"/>
      <c r="P181" s="10"/>
      <c r="Q181" s="15"/>
      <c r="R181" s="15"/>
    </row>
    <row r="182" spans="1:18">
      <c r="A182" s="5">
        <v>1966</v>
      </c>
      <c r="B182" s="2">
        <f t="shared" ref="B182:M182" si="12">C22-B102</f>
        <v>0</v>
      </c>
      <c r="C182" s="2">
        <f t="shared" si="12"/>
        <v>0</v>
      </c>
      <c r="D182" s="2">
        <f t="shared" si="12"/>
        <v>0</v>
      </c>
      <c r="E182" s="2">
        <f t="shared" si="12"/>
        <v>0</v>
      </c>
      <c r="F182" s="2">
        <f t="shared" si="12"/>
        <v>3952</v>
      </c>
      <c r="G182" s="2">
        <f t="shared" si="12"/>
        <v>1814</v>
      </c>
      <c r="H182" s="2">
        <f t="shared" si="12"/>
        <v>5439</v>
      </c>
      <c r="I182" s="2">
        <f t="shared" si="12"/>
        <v>4155</v>
      </c>
      <c r="J182" s="2">
        <f t="shared" si="12"/>
        <v>1706</v>
      </c>
      <c r="K182" s="2">
        <f t="shared" si="12"/>
        <v>0</v>
      </c>
      <c r="L182" s="2">
        <f t="shared" si="12"/>
        <v>0</v>
      </c>
      <c r="M182" s="2">
        <f t="shared" si="12"/>
        <v>0</v>
      </c>
      <c r="N182" s="2">
        <f>SUM(B182:M182)</f>
        <v>17066</v>
      </c>
      <c r="O182" s="10">
        <f>N182/O22</f>
        <v>0.60754716981132073</v>
      </c>
      <c r="P182" s="10">
        <f>O182+O102</f>
        <v>1</v>
      </c>
      <c r="Q182" s="15"/>
      <c r="R182" s="15"/>
    </row>
    <row r="183" spans="1:18">
      <c r="A183" s="5">
        <v>1967</v>
      </c>
      <c r="B183" s="2">
        <f t="shared" ref="B183:M183" si="13">C23-B103</f>
        <v>0</v>
      </c>
      <c r="C183" s="2">
        <f t="shared" si="13"/>
        <v>0</v>
      </c>
      <c r="D183" s="2">
        <f t="shared" si="13"/>
        <v>0</v>
      </c>
      <c r="E183" s="2">
        <f t="shared" si="13"/>
        <v>505</v>
      </c>
      <c r="F183" s="2">
        <f t="shared" si="13"/>
        <v>1968</v>
      </c>
      <c r="G183" s="2">
        <f t="shared" si="13"/>
        <v>0</v>
      </c>
      <c r="H183" s="2">
        <f t="shared" si="13"/>
        <v>4483</v>
      </c>
      <c r="I183" s="2">
        <f t="shared" si="13"/>
        <v>4206</v>
      </c>
      <c r="J183" s="2">
        <f t="shared" si="13"/>
        <v>1916</v>
      </c>
      <c r="K183" s="2">
        <f t="shared" si="13"/>
        <v>0</v>
      </c>
      <c r="L183" s="2">
        <f t="shared" si="13"/>
        <v>0</v>
      </c>
      <c r="M183" s="2">
        <f t="shared" si="13"/>
        <v>0</v>
      </c>
      <c r="N183" s="2">
        <f>SUM(B183:M183)</f>
        <v>13078</v>
      </c>
      <c r="O183" s="10">
        <f>N183/O23</f>
        <v>0.53576403113478088</v>
      </c>
      <c r="P183" s="10">
        <f>O183+O103</f>
        <v>1</v>
      </c>
      <c r="Q183" s="15"/>
      <c r="R183" s="15"/>
    </row>
    <row r="184" spans="1:18">
      <c r="A184" s="5">
        <v>1968</v>
      </c>
      <c r="B184" s="2">
        <f t="shared" ref="B184:M184" si="14">C24-B104</f>
        <v>0</v>
      </c>
      <c r="C184" s="2">
        <f t="shared" si="14"/>
        <v>0</v>
      </c>
      <c r="D184" s="2">
        <f t="shared" si="14"/>
        <v>0</v>
      </c>
      <c r="E184" s="2">
        <f t="shared" si="14"/>
        <v>0</v>
      </c>
      <c r="F184" s="2">
        <f t="shared" si="14"/>
        <v>751</v>
      </c>
      <c r="G184" s="2">
        <f t="shared" si="14"/>
        <v>2770</v>
      </c>
      <c r="H184" s="2">
        <f t="shared" si="14"/>
        <v>4872</v>
      </c>
      <c r="I184" s="2">
        <f t="shared" si="14"/>
        <v>2896</v>
      </c>
      <c r="J184" s="2">
        <f t="shared" si="14"/>
        <v>821</v>
      </c>
      <c r="K184" s="2">
        <f t="shared" si="14"/>
        <v>0</v>
      </c>
      <c r="L184" s="2">
        <f t="shared" si="14"/>
        <v>0</v>
      </c>
      <c r="M184" s="2">
        <f t="shared" si="14"/>
        <v>0</v>
      </c>
      <c r="N184" s="2">
        <f>SUM(B184:M184)</f>
        <v>12110</v>
      </c>
      <c r="O184" s="10">
        <f>N184/O24</f>
        <v>0.50115874855156428</v>
      </c>
      <c r="P184" s="10">
        <f>O184+O104</f>
        <v>1</v>
      </c>
      <c r="Q184" s="15"/>
      <c r="R184" s="15"/>
    </row>
    <row r="185" spans="1:18">
      <c r="A185" s="5">
        <v>1969</v>
      </c>
      <c r="B185" s="2">
        <f t="shared" ref="B185:M185" si="15">C25-B105</f>
        <v>0</v>
      </c>
      <c r="C185" s="2">
        <f t="shared" si="15"/>
        <v>0</v>
      </c>
      <c r="D185" s="2">
        <f t="shared" si="15"/>
        <v>0</v>
      </c>
      <c r="E185" s="2">
        <f t="shared" si="15"/>
        <v>0</v>
      </c>
      <c r="F185" s="2">
        <f t="shared" si="15"/>
        <v>1595</v>
      </c>
      <c r="G185" s="2">
        <f t="shared" si="15"/>
        <v>2076</v>
      </c>
      <c r="H185" s="2">
        <f t="shared" si="15"/>
        <v>4995</v>
      </c>
      <c r="I185" s="2">
        <f t="shared" si="15"/>
        <v>4571</v>
      </c>
      <c r="J185" s="2">
        <f t="shared" si="15"/>
        <v>0</v>
      </c>
      <c r="K185" s="2">
        <f t="shared" si="15"/>
        <v>0</v>
      </c>
      <c r="L185" s="2">
        <f t="shared" si="15"/>
        <v>0</v>
      </c>
      <c r="M185" s="2">
        <f t="shared" si="15"/>
        <v>0</v>
      </c>
      <c r="N185" s="2">
        <f>SUM(B185:M185)</f>
        <v>13237</v>
      </c>
      <c r="O185" s="10">
        <f>N185/O25</f>
        <v>0.61413194766632639</v>
      </c>
      <c r="P185" s="10">
        <f>O185+O105</f>
        <v>1</v>
      </c>
      <c r="Q185" s="15"/>
      <c r="R185" s="15"/>
    </row>
    <row r="186" spans="1:18">
      <c r="A186" s="5">
        <v>1970</v>
      </c>
      <c r="B186" s="2">
        <f t="shared" ref="B186:M186" si="16">C26-B106</f>
        <v>0</v>
      </c>
      <c r="C186" s="2">
        <f t="shared" si="16"/>
        <v>0</v>
      </c>
      <c r="D186" s="2">
        <f t="shared" si="16"/>
        <v>0</v>
      </c>
      <c r="E186" s="2">
        <f t="shared" si="16"/>
        <v>0</v>
      </c>
      <c r="F186" s="2">
        <f t="shared" si="16"/>
        <v>2027</v>
      </c>
      <c r="G186" s="2">
        <f t="shared" si="16"/>
        <v>3302</v>
      </c>
      <c r="H186" s="2">
        <f t="shared" si="16"/>
        <v>5884</v>
      </c>
      <c r="I186" s="2">
        <f t="shared" si="16"/>
        <v>5018</v>
      </c>
      <c r="J186" s="2">
        <f t="shared" si="16"/>
        <v>395</v>
      </c>
      <c r="K186" s="2">
        <f t="shared" si="16"/>
        <v>0</v>
      </c>
      <c r="L186" s="2">
        <f t="shared" si="16"/>
        <v>0</v>
      </c>
      <c r="M186" s="2">
        <f t="shared" si="16"/>
        <v>0</v>
      </c>
      <c r="N186" s="2">
        <f>SUM(B186:M186)</f>
        <v>16626</v>
      </c>
      <c r="O186" s="10">
        <f>N186/O26</f>
        <v>0.5071840395350965</v>
      </c>
      <c r="P186" s="10">
        <f>O186+O106</f>
        <v>1</v>
      </c>
      <c r="Q186" s="15"/>
      <c r="R186" s="15"/>
    </row>
    <row r="187" spans="1:18">
      <c r="A187" s="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2"/>
      <c r="O187" s="10"/>
      <c r="P187" s="10"/>
      <c r="Q187" s="15"/>
      <c r="R187" s="15"/>
    </row>
    <row r="188" spans="1:18">
      <c r="A188" s="5">
        <v>1971</v>
      </c>
      <c r="B188" s="2">
        <f t="shared" ref="B188:M188" si="17">C28-B108</f>
        <v>0</v>
      </c>
      <c r="C188" s="2">
        <f t="shared" si="17"/>
        <v>0</v>
      </c>
      <c r="D188" s="2">
        <f t="shared" si="17"/>
        <v>0</v>
      </c>
      <c r="E188" s="2">
        <f t="shared" si="17"/>
        <v>0</v>
      </c>
      <c r="F188" s="2">
        <f t="shared" si="17"/>
        <v>2117</v>
      </c>
      <c r="G188" s="2">
        <f t="shared" si="17"/>
        <v>1783</v>
      </c>
      <c r="H188" s="2">
        <f t="shared" si="17"/>
        <v>7705</v>
      </c>
      <c r="I188" s="2">
        <f t="shared" si="17"/>
        <v>6805</v>
      </c>
      <c r="J188" s="2">
        <f t="shared" si="17"/>
        <v>467</v>
      </c>
      <c r="K188" s="2">
        <f t="shared" si="17"/>
        <v>0</v>
      </c>
      <c r="L188" s="2">
        <f t="shared" si="17"/>
        <v>0</v>
      </c>
      <c r="M188" s="2">
        <f t="shared" si="17"/>
        <v>0</v>
      </c>
      <c r="N188" s="2">
        <f>SUM(B188:M188)</f>
        <v>18877</v>
      </c>
      <c r="O188" s="10">
        <f>N188/O28</f>
        <v>0.54876595249861915</v>
      </c>
      <c r="P188" s="10">
        <f>O188+O108</f>
        <v>1</v>
      </c>
      <c r="Q188" s="15"/>
      <c r="R188" s="15"/>
    </row>
    <row r="189" spans="1:18">
      <c r="A189" s="5">
        <v>1972</v>
      </c>
      <c r="B189" s="2">
        <f t="shared" ref="B189:M189" si="18">C29-B109</f>
        <v>0</v>
      </c>
      <c r="C189" s="2">
        <f t="shared" si="18"/>
        <v>0</v>
      </c>
      <c r="D189" s="2">
        <f t="shared" si="18"/>
        <v>0</v>
      </c>
      <c r="E189" s="2">
        <f t="shared" si="18"/>
        <v>0</v>
      </c>
      <c r="F189" s="2">
        <f t="shared" si="18"/>
        <v>2505</v>
      </c>
      <c r="G189" s="2">
        <f t="shared" si="18"/>
        <v>1388</v>
      </c>
      <c r="H189" s="2">
        <f t="shared" si="18"/>
        <v>7500</v>
      </c>
      <c r="I189" s="2">
        <f t="shared" si="18"/>
        <v>5758</v>
      </c>
      <c r="J189" s="2">
        <f t="shared" si="18"/>
        <v>79</v>
      </c>
      <c r="K189" s="2">
        <f t="shared" si="18"/>
        <v>0</v>
      </c>
      <c r="L189" s="2">
        <f t="shared" si="18"/>
        <v>0</v>
      </c>
      <c r="M189" s="2">
        <f t="shared" si="18"/>
        <v>0</v>
      </c>
      <c r="N189" s="2">
        <f>SUM(B189:M189)</f>
        <v>17230</v>
      </c>
      <c r="O189" s="10">
        <f>N189/O29</f>
        <v>0.61021391131888369</v>
      </c>
      <c r="P189" s="10">
        <f>O189+O109</f>
        <v>1</v>
      </c>
      <c r="Q189" s="15"/>
      <c r="R189" s="15"/>
    </row>
    <row r="190" spans="1:18">
      <c r="A190" s="5">
        <v>1973</v>
      </c>
      <c r="B190" s="2">
        <f t="shared" ref="B190:M190" si="19">C30-B110</f>
        <v>0</v>
      </c>
      <c r="C190" s="2">
        <f t="shared" si="19"/>
        <v>0</v>
      </c>
      <c r="D190" s="2">
        <f t="shared" si="19"/>
        <v>0</v>
      </c>
      <c r="E190" s="2">
        <f t="shared" si="19"/>
        <v>0</v>
      </c>
      <c r="F190" s="2">
        <f t="shared" si="19"/>
        <v>2612</v>
      </c>
      <c r="G190" s="2">
        <f t="shared" si="19"/>
        <v>2109</v>
      </c>
      <c r="H190" s="2">
        <f t="shared" si="19"/>
        <v>6954</v>
      </c>
      <c r="I190" s="2">
        <f t="shared" si="19"/>
        <v>5501</v>
      </c>
      <c r="J190" s="2">
        <f t="shared" si="19"/>
        <v>914</v>
      </c>
      <c r="K190" s="2">
        <f t="shared" si="19"/>
        <v>0</v>
      </c>
      <c r="L190" s="2">
        <f t="shared" si="19"/>
        <v>0</v>
      </c>
      <c r="M190" s="2">
        <f t="shared" si="19"/>
        <v>0</v>
      </c>
      <c r="N190" s="2">
        <f>SUM(B190:M190)</f>
        <v>18090</v>
      </c>
      <c r="O190" s="10">
        <f>N190/O30</f>
        <v>0.57834329741999424</v>
      </c>
      <c r="P190" s="10">
        <f>O190+O110</f>
        <v>1</v>
      </c>
      <c r="Q190" s="15"/>
      <c r="R190" s="15"/>
    </row>
    <row r="191" spans="1:18">
      <c r="A191" s="5">
        <v>1974</v>
      </c>
      <c r="B191" s="2">
        <f t="shared" ref="B191:M191" si="20">C31-B111</f>
        <v>0</v>
      </c>
      <c r="C191" s="2">
        <f t="shared" si="20"/>
        <v>0</v>
      </c>
      <c r="D191" s="2">
        <f t="shared" si="20"/>
        <v>0</v>
      </c>
      <c r="E191" s="2">
        <f t="shared" si="20"/>
        <v>0</v>
      </c>
      <c r="F191" s="2">
        <f t="shared" si="20"/>
        <v>1971</v>
      </c>
      <c r="G191" s="2">
        <f t="shared" si="20"/>
        <v>3057</v>
      </c>
      <c r="H191" s="2">
        <f t="shared" si="20"/>
        <v>5427</v>
      </c>
      <c r="I191" s="2">
        <f t="shared" si="20"/>
        <v>5031</v>
      </c>
      <c r="J191" s="2">
        <f t="shared" si="20"/>
        <v>48</v>
      </c>
      <c r="K191" s="2">
        <f t="shared" si="20"/>
        <v>0</v>
      </c>
      <c r="L191" s="2">
        <f t="shared" si="20"/>
        <v>0</v>
      </c>
      <c r="M191" s="2">
        <f t="shared" si="20"/>
        <v>0</v>
      </c>
      <c r="N191" s="2">
        <f>SUM(B191:M191)</f>
        <v>15534</v>
      </c>
      <c r="O191" s="10">
        <f>N191/O31</f>
        <v>0.50517073170731708</v>
      </c>
      <c r="P191" s="10">
        <f>O191+O111</f>
        <v>1</v>
      </c>
      <c r="Q191" s="15"/>
      <c r="R191" s="15"/>
    </row>
    <row r="192" spans="1:18">
      <c r="A192" s="5">
        <v>1975</v>
      </c>
      <c r="B192" s="2">
        <f t="shared" ref="B192:M192" si="21">C32-B112</f>
        <v>0</v>
      </c>
      <c r="C192" s="2">
        <f t="shared" si="21"/>
        <v>0</v>
      </c>
      <c r="D192" s="2">
        <f t="shared" si="21"/>
        <v>0</v>
      </c>
      <c r="E192" s="2">
        <f t="shared" si="21"/>
        <v>0</v>
      </c>
      <c r="F192" s="2">
        <f t="shared" si="21"/>
        <v>0</v>
      </c>
      <c r="G192" s="2">
        <f t="shared" si="21"/>
        <v>2910</v>
      </c>
      <c r="H192" s="2">
        <f t="shared" si="21"/>
        <v>6535</v>
      </c>
      <c r="I192" s="2">
        <f t="shared" si="21"/>
        <v>6397</v>
      </c>
      <c r="J192" s="2">
        <f t="shared" si="21"/>
        <v>813</v>
      </c>
      <c r="K192" s="2">
        <f t="shared" si="21"/>
        <v>0</v>
      </c>
      <c r="L192" s="2">
        <f t="shared" si="21"/>
        <v>0</v>
      </c>
      <c r="M192" s="2">
        <f t="shared" si="21"/>
        <v>0</v>
      </c>
      <c r="N192" s="2">
        <f>SUM(B192:M192)</f>
        <v>16655</v>
      </c>
      <c r="O192" s="10">
        <f>N192/O32</f>
        <v>0.56242190929659275</v>
      </c>
      <c r="P192" s="10">
        <f>O192+O112</f>
        <v>1</v>
      </c>
      <c r="Q192" s="15"/>
      <c r="R192" s="15"/>
    </row>
    <row r="193" spans="1:18">
      <c r="A193" s="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2"/>
      <c r="O193" s="10"/>
      <c r="P193" s="10"/>
      <c r="Q193" s="15"/>
      <c r="R193" s="15"/>
    </row>
    <row r="194" spans="1:18">
      <c r="A194" s="5">
        <v>1976</v>
      </c>
      <c r="B194" s="2">
        <f t="shared" ref="B194:M194" si="22">C34-B114</f>
        <v>0</v>
      </c>
      <c r="C194" s="2">
        <f t="shared" si="22"/>
        <v>0</v>
      </c>
      <c r="D194" s="2">
        <f t="shared" si="22"/>
        <v>0</v>
      </c>
      <c r="E194" s="2">
        <f t="shared" si="22"/>
        <v>0</v>
      </c>
      <c r="F194" s="2">
        <f t="shared" si="22"/>
        <v>0</v>
      </c>
      <c r="G194" s="2">
        <f t="shared" si="22"/>
        <v>3685</v>
      </c>
      <c r="H194" s="2">
        <f t="shared" si="22"/>
        <v>5955</v>
      </c>
      <c r="I194" s="2">
        <f t="shared" si="22"/>
        <v>5808</v>
      </c>
      <c r="J194" s="2">
        <f t="shared" si="22"/>
        <v>1039</v>
      </c>
      <c r="K194" s="2">
        <f t="shared" si="22"/>
        <v>0</v>
      </c>
      <c r="L194" s="2">
        <f t="shared" si="22"/>
        <v>0</v>
      </c>
      <c r="M194" s="2">
        <f t="shared" si="22"/>
        <v>0</v>
      </c>
      <c r="N194" s="2">
        <f>SUM(B194:M194)</f>
        <v>16487</v>
      </c>
      <c r="O194" s="10">
        <f>N194/O34</f>
        <v>0.47560940429828358</v>
      </c>
      <c r="P194" s="10">
        <f>O194+O114</f>
        <v>1</v>
      </c>
      <c r="Q194" s="15"/>
      <c r="R194" s="15"/>
    </row>
    <row r="195" spans="1:18">
      <c r="A195" s="5">
        <v>1977</v>
      </c>
      <c r="B195" s="2">
        <f t="shared" ref="B195:M195" si="23">C35-B115</f>
        <v>0</v>
      </c>
      <c r="C195" s="2">
        <f t="shared" si="23"/>
        <v>0</v>
      </c>
      <c r="D195" s="2">
        <f t="shared" si="23"/>
        <v>0</v>
      </c>
      <c r="E195" s="2">
        <f t="shared" si="23"/>
        <v>0</v>
      </c>
      <c r="F195" s="2">
        <f t="shared" si="23"/>
        <v>0</v>
      </c>
      <c r="G195" s="2">
        <f t="shared" si="23"/>
        <v>3045</v>
      </c>
      <c r="H195" s="2">
        <f t="shared" si="23"/>
        <v>7122</v>
      </c>
      <c r="I195" s="2">
        <f t="shared" si="23"/>
        <v>2433</v>
      </c>
      <c r="J195" s="2">
        <f t="shared" si="23"/>
        <v>0</v>
      </c>
      <c r="K195" s="2">
        <f t="shared" si="23"/>
        <v>0</v>
      </c>
      <c r="L195" s="2">
        <f t="shared" si="23"/>
        <v>0</v>
      </c>
      <c r="M195" s="2">
        <f t="shared" si="23"/>
        <v>0</v>
      </c>
      <c r="N195" s="2">
        <f>SUM(B195:M195)</f>
        <v>12600</v>
      </c>
      <c r="O195" s="10">
        <f>N195/O35</f>
        <v>0.5817174515235457</v>
      </c>
      <c r="P195" s="10">
        <f>O195+O115</f>
        <v>1</v>
      </c>
      <c r="Q195" s="15"/>
      <c r="R195" s="15"/>
    </row>
    <row r="196" spans="1:18">
      <c r="A196" s="5">
        <v>1978</v>
      </c>
      <c r="B196" s="2">
        <f t="shared" ref="B196:M196" si="24">C36-B116</f>
        <v>0</v>
      </c>
      <c r="C196" s="2">
        <f t="shared" si="24"/>
        <v>0</v>
      </c>
      <c r="D196" s="2">
        <f t="shared" si="24"/>
        <v>0</v>
      </c>
      <c r="E196" s="2">
        <f t="shared" si="24"/>
        <v>0</v>
      </c>
      <c r="F196" s="2">
        <f t="shared" si="24"/>
        <v>0</v>
      </c>
      <c r="G196" s="2">
        <f t="shared" si="24"/>
        <v>2514</v>
      </c>
      <c r="H196" s="2">
        <f t="shared" si="24"/>
        <v>7325</v>
      </c>
      <c r="I196" s="2">
        <f t="shared" si="24"/>
        <v>5233</v>
      </c>
      <c r="J196" s="2">
        <f t="shared" si="24"/>
        <v>1494</v>
      </c>
      <c r="K196" s="2">
        <f t="shared" si="24"/>
        <v>0</v>
      </c>
      <c r="L196" s="2">
        <f t="shared" si="24"/>
        <v>0</v>
      </c>
      <c r="M196" s="2">
        <f t="shared" si="24"/>
        <v>0</v>
      </c>
      <c r="N196" s="2">
        <f>SUM(B196:M196)</f>
        <v>16566</v>
      </c>
      <c r="O196" s="10">
        <f>N196/O36</f>
        <v>0.60559312739901294</v>
      </c>
      <c r="P196" s="10">
        <f>O196+O116</f>
        <v>1</v>
      </c>
      <c r="Q196" s="15"/>
      <c r="R196" s="15"/>
    </row>
    <row r="197" spans="1:18">
      <c r="A197" s="5">
        <v>1979</v>
      </c>
      <c r="B197" s="2">
        <f t="shared" ref="B197:M197" si="25">C37-B117</f>
        <v>0</v>
      </c>
      <c r="C197" s="2">
        <f t="shared" si="25"/>
        <v>0</v>
      </c>
      <c r="D197" s="2">
        <f t="shared" si="25"/>
        <v>0</v>
      </c>
      <c r="E197" s="2">
        <f t="shared" si="25"/>
        <v>0</v>
      </c>
      <c r="F197" s="2">
        <f t="shared" si="25"/>
        <v>0</v>
      </c>
      <c r="G197" s="2">
        <f t="shared" si="25"/>
        <v>0</v>
      </c>
      <c r="H197" s="2">
        <f t="shared" si="25"/>
        <v>4837</v>
      </c>
      <c r="I197" s="2">
        <f t="shared" si="25"/>
        <v>5640</v>
      </c>
      <c r="J197" s="2">
        <f t="shared" si="25"/>
        <v>0</v>
      </c>
      <c r="K197" s="2">
        <f t="shared" si="25"/>
        <v>0</v>
      </c>
      <c r="L197" s="2">
        <f t="shared" si="25"/>
        <v>0</v>
      </c>
      <c r="M197" s="2">
        <f t="shared" si="25"/>
        <v>0</v>
      </c>
      <c r="N197" s="2">
        <f>SUM(B197:M197)</f>
        <v>10477</v>
      </c>
      <c r="O197" s="10">
        <f>N197/O37</f>
        <v>0.60905708638530398</v>
      </c>
      <c r="P197" s="10">
        <f>O197+O117</f>
        <v>1</v>
      </c>
      <c r="Q197" s="15"/>
      <c r="R197" s="15"/>
    </row>
    <row r="198" spans="1:18">
      <c r="A198" s="5">
        <v>1980</v>
      </c>
      <c r="B198" s="2">
        <f t="shared" ref="B198:M198" si="26">C38-B118</f>
        <v>0</v>
      </c>
      <c r="C198" s="2">
        <f t="shared" si="26"/>
        <v>0</v>
      </c>
      <c r="D198" s="2">
        <f t="shared" si="26"/>
        <v>0</v>
      </c>
      <c r="E198" s="2">
        <f t="shared" si="26"/>
        <v>0</v>
      </c>
      <c r="F198" s="2">
        <f t="shared" si="26"/>
        <v>0</v>
      </c>
      <c r="G198" s="2">
        <f t="shared" si="26"/>
        <v>1203</v>
      </c>
      <c r="H198" s="2">
        <f t="shared" si="26"/>
        <v>5992</v>
      </c>
      <c r="I198" s="2">
        <f t="shared" si="26"/>
        <v>6590</v>
      </c>
      <c r="J198" s="2">
        <f t="shared" si="26"/>
        <v>328</v>
      </c>
      <c r="K198" s="2">
        <f t="shared" si="26"/>
        <v>0</v>
      </c>
      <c r="L198" s="2">
        <f t="shared" si="26"/>
        <v>0</v>
      </c>
      <c r="M198" s="2">
        <f t="shared" si="26"/>
        <v>0</v>
      </c>
      <c r="N198" s="2">
        <f>SUM(B198:M198)</f>
        <v>14113</v>
      </c>
      <c r="O198" s="10">
        <f>N198/O38</f>
        <v>0.47470568449377731</v>
      </c>
      <c r="P198" s="10">
        <f>O198+O118</f>
        <v>1</v>
      </c>
      <c r="Q198" s="15"/>
      <c r="R198" s="15"/>
    </row>
    <row r="199" spans="1:18">
      <c r="A199" s="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2"/>
      <c r="O199" s="10"/>
      <c r="P199" s="10"/>
      <c r="Q199" s="15"/>
      <c r="R199" s="15"/>
    </row>
    <row r="200" spans="1:18">
      <c r="A200" s="5">
        <v>1981</v>
      </c>
      <c r="B200" s="2">
        <f t="shared" ref="B200:M200" si="27">C40-B120</f>
        <v>0</v>
      </c>
      <c r="C200" s="2">
        <f t="shared" si="27"/>
        <v>0</v>
      </c>
      <c r="D200" s="2">
        <f t="shared" si="27"/>
        <v>0</v>
      </c>
      <c r="E200" s="2">
        <f t="shared" si="27"/>
        <v>0</v>
      </c>
      <c r="F200" s="2">
        <f t="shared" si="27"/>
        <v>0</v>
      </c>
      <c r="G200" s="2">
        <f t="shared" si="27"/>
        <v>930</v>
      </c>
      <c r="H200" s="2">
        <f t="shared" si="27"/>
        <v>6086</v>
      </c>
      <c r="I200" s="2">
        <f t="shared" si="27"/>
        <v>3702</v>
      </c>
      <c r="J200" s="2">
        <f t="shared" si="27"/>
        <v>0</v>
      </c>
      <c r="K200" s="2">
        <f t="shared" si="27"/>
        <v>0</v>
      </c>
      <c r="L200" s="2">
        <f t="shared" si="27"/>
        <v>0</v>
      </c>
      <c r="M200" s="2">
        <f t="shared" si="27"/>
        <v>0</v>
      </c>
      <c r="N200" s="2">
        <f>SUM(B200:M200)</f>
        <v>10718</v>
      </c>
      <c r="O200" s="10">
        <f>N200/O40</f>
        <v>0.67172223614941085</v>
      </c>
      <c r="P200" s="10">
        <f>O200+O120</f>
        <v>1</v>
      </c>
      <c r="Q200" s="15"/>
      <c r="R200" s="15"/>
    </row>
    <row r="201" spans="1:18">
      <c r="A201" s="5">
        <v>1982</v>
      </c>
      <c r="B201" s="2">
        <f t="shared" ref="B201:M201" si="28">C41-B121</f>
        <v>0</v>
      </c>
      <c r="C201" s="2">
        <f t="shared" si="28"/>
        <v>0</v>
      </c>
      <c r="D201" s="2">
        <f t="shared" si="28"/>
        <v>0</v>
      </c>
      <c r="E201" s="2">
        <f t="shared" si="28"/>
        <v>0</v>
      </c>
      <c r="F201" s="2">
        <f t="shared" si="28"/>
        <v>0</v>
      </c>
      <c r="G201" s="2">
        <f t="shared" si="28"/>
        <v>0</v>
      </c>
      <c r="H201" s="2">
        <f t="shared" si="28"/>
        <v>4833</v>
      </c>
      <c r="I201" s="2">
        <f t="shared" si="28"/>
        <v>7031</v>
      </c>
      <c r="J201" s="2">
        <f t="shared" si="28"/>
        <v>2304</v>
      </c>
      <c r="K201" s="2">
        <f t="shared" si="28"/>
        <v>0</v>
      </c>
      <c r="L201" s="2">
        <f t="shared" si="28"/>
        <v>0</v>
      </c>
      <c r="M201" s="2">
        <f t="shared" si="28"/>
        <v>0</v>
      </c>
      <c r="N201" s="2">
        <f>SUM(B201:M201)</f>
        <v>14168</v>
      </c>
      <c r="O201" s="10">
        <f>N201/O41</f>
        <v>0.62104940165695</v>
      </c>
      <c r="P201" s="10">
        <f>O201+O121</f>
        <v>1</v>
      </c>
      <c r="Q201" s="15"/>
      <c r="R201" s="15"/>
    </row>
    <row r="202" spans="1:18">
      <c r="A202" s="5">
        <v>1983</v>
      </c>
      <c r="B202" s="2">
        <f t="shared" ref="B202:M202" si="29">C42-B122</f>
        <v>0</v>
      </c>
      <c r="C202" s="2">
        <f t="shared" si="29"/>
        <v>0</v>
      </c>
      <c r="D202" s="2">
        <f t="shared" si="29"/>
        <v>0</v>
      </c>
      <c r="E202" s="2">
        <f t="shared" si="29"/>
        <v>0</v>
      </c>
      <c r="F202" s="2">
        <f t="shared" si="29"/>
        <v>0</v>
      </c>
      <c r="G202" s="2">
        <f t="shared" si="29"/>
        <v>120</v>
      </c>
      <c r="H202" s="2">
        <f t="shared" si="29"/>
        <v>7502</v>
      </c>
      <c r="I202" s="2">
        <f t="shared" si="29"/>
        <v>6368</v>
      </c>
      <c r="J202" s="2">
        <f t="shared" si="29"/>
        <v>1520</v>
      </c>
      <c r="K202" s="2">
        <f t="shared" si="29"/>
        <v>0</v>
      </c>
      <c r="L202" s="2">
        <f t="shared" si="29"/>
        <v>0</v>
      </c>
      <c r="M202" s="2">
        <f t="shared" si="29"/>
        <v>0</v>
      </c>
      <c r="N202" s="2">
        <f>SUM(B202:M202)</f>
        <v>15510</v>
      </c>
      <c r="O202" s="10">
        <f>N202/O42</f>
        <v>0.55611330225887412</v>
      </c>
      <c r="P202" s="10">
        <f>O202+O122</f>
        <v>1</v>
      </c>
      <c r="Q202" s="15"/>
      <c r="R202" s="15"/>
    </row>
    <row r="203" spans="1:18">
      <c r="A203" s="5">
        <v>1984</v>
      </c>
      <c r="B203" s="2">
        <f t="shared" ref="B203:M203" si="30">C43-B123</f>
        <v>0</v>
      </c>
      <c r="C203" s="2">
        <f t="shared" si="30"/>
        <v>0</v>
      </c>
      <c r="D203" s="2">
        <f t="shared" si="30"/>
        <v>0</v>
      </c>
      <c r="E203" s="2">
        <f t="shared" si="30"/>
        <v>0</v>
      </c>
      <c r="F203" s="2">
        <f t="shared" si="30"/>
        <v>0</v>
      </c>
      <c r="G203" s="2">
        <f t="shared" si="30"/>
        <v>903</v>
      </c>
      <c r="H203" s="2">
        <f t="shared" si="30"/>
        <v>7902</v>
      </c>
      <c r="I203" s="2">
        <f t="shared" si="30"/>
        <v>6923</v>
      </c>
      <c r="J203" s="2">
        <f t="shared" si="30"/>
        <v>2213</v>
      </c>
      <c r="K203" s="2">
        <f t="shared" si="30"/>
        <v>0</v>
      </c>
      <c r="L203" s="2">
        <f t="shared" si="30"/>
        <v>0</v>
      </c>
      <c r="M203" s="2">
        <f t="shared" si="30"/>
        <v>0</v>
      </c>
      <c r="N203" s="2">
        <f>SUM(B203:M203)</f>
        <v>17941</v>
      </c>
      <c r="O203" s="10">
        <f>N203/O43</f>
        <v>0.55272805693336213</v>
      </c>
      <c r="P203" s="10">
        <f>O203+O123</f>
        <v>1</v>
      </c>
      <c r="Q203" s="15"/>
      <c r="R203" s="15"/>
    </row>
    <row r="204" spans="1:18">
      <c r="A204" s="5">
        <v>1985</v>
      </c>
      <c r="B204" s="2">
        <f t="shared" ref="B204:M204" si="31">C44-B124</f>
        <v>0</v>
      </c>
      <c r="C204" s="2">
        <f t="shared" si="31"/>
        <v>0</v>
      </c>
      <c r="D204" s="2">
        <f t="shared" si="31"/>
        <v>0</v>
      </c>
      <c r="E204" s="2">
        <f t="shared" si="31"/>
        <v>0</v>
      </c>
      <c r="F204" s="2">
        <f t="shared" si="31"/>
        <v>0</v>
      </c>
      <c r="G204" s="2">
        <f t="shared" si="31"/>
        <v>2000</v>
      </c>
      <c r="H204" s="2">
        <f t="shared" si="31"/>
        <v>6955</v>
      </c>
      <c r="I204" s="2">
        <f t="shared" si="31"/>
        <v>6967</v>
      </c>
      <c r="J204" s="2">
        <f t="shared" si="31"/>
        <v>2307</v>
      </c>
      <c r="K204" s="2">
        <f t="shared" si="31"/>
        <v>0</v>
      </c>
      <c r="L204" s="2">
        <f t="shared" si="31"/>
        <v>0</v>
      </c>
      <c r="M204" s="2">
        <f t="shared" si="31"/>
        <v>0</v>
      </c>
      <c r="N204" s="2">
        <f>SUM(B204:M204)</f>
        <v>18229</v>
      </c>
      <c r="O204" s="10">
        <f>N204/O44</f>
        <v>0.60344941737288138</v>
      </c>
      <c r="P204" s="10">
        <f>O204+O124</f>
        <v>1</v>
      </c>
      <c r="Q204" s="15"/>
      <c r="R204" s="15"/>
    </row>
    <row r="205" spans="1:18">
      <c r="A205" s="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2"/>
      <c r="O205" s="10"/>
      <c r="P205" s="10"/>
      <c r="Q205" s="15"/>
      <c r="R205" s="15"/>
    </row>
    <row r="206" spans="1:18">
      <c r="A206" s="5">
        <v>1986</v>
      </c>
      <c r="B206" s="2">
        <f t="shared" ref="B206:M206" si="32">C46-B126</f>
        <v>0</v>
      </c>
      <c r="C206" s="2">
        <f t="shared" si="32"/>
        <v>0</v>
      </c>
      <c r="D206" s="2">
        <f t="shared" si="32"/>
        <v>0</v>
      </c>
      <c r="E206" s="2">
        <f t="shared" si="32"/>
        <v>0</v>
      </c>
      <c r="F206" s="2">
        <f t="shared" si="32"/>
        <v>0</v>
      </c>
      <c r="G206" s="2">
        <f t="shared" si="32"/>
        <v>3357</v>
      </c>
      <c r="H206" s="2">
        <f t="shared" si="32"/>
        <v>7151</v>
      </c>
      <c r="I206" s="2">
        <f t="shared" si="32"/>
        <v>7742</v>
      </c>
      <c r="J206" s="2">
        <f t="shared" si="32"/>
        <v>374</v>
      </c>
      <c r="K206" s="2">
        <f t="shared" si="32"/>
        <v>0</v>
      </c>
      <c r="L206" s="2">
        <f t="shared" si="32"/>
        <v>0</v>
      </c>
      <c r="M206" s="2">
        <f t="shared" si="32"/>
        <v>0</v>
      </c>
      <c r="N206" s="2">
        <f>SUM(B206:M206)</f>
        <v>18624</v>
      </c>
      <c r="O206" s="10">
        <f>N206/O46</f>
        <v>0.56087938563469353</v>
      </c>
      <c r="P206" s="10">
        <f>O206+O126</f>
        <v>1</v>
      </c>
      <c r="Q206" s="15"/>
      <c r="R206" s="15"/>
    </row>
    <row r="207" spans="1:18">
      <c r="A207" s="5">
        <v>1987</v>
      </c>
      <c r="B207" s="2">
        <f t="shared" ref="B207:M207" si="33">C47-B127</f>
        <v>0</v>
      </c>
      <c r="C207" s="2">
        <f t="shared" si="33"/>
        <v>0</v>
      </c>
      <c r="D207" s="2">
        <f t="shared" si="33"/>
        <v>0</v>
      </c>
      <c r="E207" s="2">
        <f t="shared" si="33"/>
        <v>0</v>
      </c>
      <c r="F207" s="2">
        <f t="shared" si="33"/>
        <v>0</v>
      </c>
      <c r="G207" s="2">
        <f t="shared" si="33"/>
        <v>3576</v>
      </c>
      <c r="H207" s="2">
        <f t="shared" si="33"/>
        <v>7004</v>
      </c>
      <c r="I207" s="2">
        <f t="shared" si="33"/>
        <v>5595</v>
      </c>
      <c r="J207" s="2">
        <f t="shared" si="33"/>
        <v>429</v>
      </c>
      <c r="K207" s="2">
        <f t="shared" si="33"/>
        <v>0</v>
      </c>
      <c r="L207" s="2">
        <f t="shared" si="33"/>
        <v>0</v>
      </c>
      <c r="M207" s="2">
        <f t="shared" si="33"/>
        <v>0</v>
      </c>
      <c r="N207" s="2">
        <f>SUM(B207:M207)</f>
        <v>16604</v>
      </c>
      <c r="O207" s="10">
        <f>N207/O47</f>
        <v>0.63178722270842058</v>
      </c>
      <c r="P207" s="10">
        <f>O207+O127</f>
        <v>1</v>
      </c>
      <c r="Q207" s="15"/>
      <c r="R207" s="15"/>
    </row>
    <row r="208" spans="1:18">
      <c r="A208" s="5">
        <v>1988</v>
      </c>
      <c r="B208" s="2">
        <f t="shared" ref="B208:M208" si="34">C48-B128</f>
        <v>0</v>
      </c>
      <c r="C208" s="2">
        <f t="shared" si="34"/>
        <v>0</v>
      </c>
      <c r="D208" s="2">
        <f t="shared" si="34"/>
        <v>0</v>
      </c>
      <c r="E208" s="2">
        <f t="shared" si="34"/>
        <v>0</v>
      </c>
      <c r="F208" s="2">
        <f t="shared" si="34"/>
        <v>0</v>
      </c>
      <c r="G208" s="2">
        <f t="shared" si="34"/>
        <v>4121</v>
      </c>
      <c r="H208" s="2">
        <f t="shared" si="34"/>
        <v>6673</v>
      </c>
      <c r="I208" s="2">
        <f t="shared" si="34"/>
        <v>6219</v>
      </c>
      <c r="J208" s="2">
        <f t="shared" si="34"/>
        <v>962</v>
      </c>
      <c r="K208" s="2">
        <f t="shared" si="34"/>
        <v>0</v>
      </c>
      <c r="L208" s="2">
        <f t="shared" si="34"/>
        <v>0</v>
      </c>
      <c r="M208" s="2">
        <f t="shared" si="34"/>
        <v>0</v>
      </c>
      <c r="N208" s="2">
        <f>SUM(B208:M208)</f>
        <v>17975</v>
      </c>
      <c r="O208" s="10">
        <f>N208/O48</f>
        <v>0.5405527320843232</v>
      </c>
      <c r="P208" s="10">
        <f>O208+O128</f>
        <v>1</v>
      </c>
      <c r="Q208" s="15"/>
      <c r="R208" s="15"/>
    </row>
    <row r="209" spans="1:18">
      <c r="A209" s="5">
        <v>1989</v>
      </c>
      <c r="B209" s="2">
        <f t="shared" ref="B209:M209" si="35">C49-B129</f>
        <v>0</v>
      </c>
      <c r="C209" s="2">
        <f t="shared" si="35"/>
        <v>0</v>
      </c>
      <c r="D209" s="2">
        <f t="shared" si="35"/>
        <v>0</v>
      </c>
      <c r="E209" s="2">
        <f t="shared" si="35"/>
        <v>0</v>
      </c>
      <c r="F209" s="2">
        <f t="shared" si="35"/>
        <v>0</v>
      </c>
      <c r="G209" s="2">
        <f t="shared" si="35"/>
        <v>1688</v>
      </c>
      <c r="H209" s="2">
        <f t="shared" si="35"/>
        <v>7249</v>
      </c>
      <c r="I209" s="2">
        <f t="shared" si="35"/>
        <v>5947</v>
      </c>
      <c r="J209" s="2">
        <f t="shared" si="35"/>
        <v>1590</v>
      </c>
      <c r="K209" s="2">
        <f t="shared" si="35"/>
        <v>0</v>
      </c>
      <c r="L209" s="2">
        <f t="shared" si="35"/>
        <v>0</v>
      </c>
      <c r="M209" s="2">
        <f t="shared" si="35"/>
        <v>0</v>
      </c>
      <c r="N209" s="2">
        <f>SUM(B209:M209)</f>
        <v>16474</v>
      </c>
      <c r="O209" s="10">
        <f>N209/O49</f>
        <v>0.62210641592084892</v>
      </c>
      <c r="P209" s="10">
        <f>O209+O129</f>
        <v>1</v>
      </c>
      <c r="Q209" s="15"/>
      <c r="R209" s="15"/>
    </row>
    <row r="210" spans="1:18">
      <c r="A210" s="4">
        <v>1990</v>
      </c>
      <c r="B210" s="2">
        <f t="shared" ref="B210:M210" si="36">C50-B130</f>
        <v>0</v>
      </c>
      <c r="C210" s="2">
        <f t="shared" si="36"/>
        <v>0</v>
      </c>
      <c r="D210" s="2">
        <f t="shared" si="36"/>
        <v>0</v>
      </c>
      <c r="E210" s="2">
        <f t="shared" si="36"/>
        <v>0</v>
      </c>
      <c r="F210" s="2">
        <f t="shared" si="36"/>
        <v>0</v>
      </c>
      <c r="G210" s="2">
        <f t="shared" si="36"/>
        <v>861</v>
      </c>
      <c r="H210" s="2">
        <f t="shared" si="36"/>
        <v>7494</v>
      </c>
      <c r="I210" s="2">
        <f t="shared" si="36"/>
        <v>2790</v>
      </c>
      <c r="J210" s="2">
        <f t="shared" si="36"/>
        <v>2229</v>
      </c>
      <c r="K210" s="2">
        <f t="shared" si="36"/>
        <v>0</v>
      </c>
      <c r="L210" s="2">
        <f t="shared" si="36"/>
        <v>0</v>
      </c>
      <c r="M210" s="2">
        <f t="shared" si="36"/>
        <v>0</v>
      </c>
      <c r="N210" s="2">
        <f>SUM(B210:M210)</f>
        <v>13374</v>
      </c>
      <c r="O210" s="10">
        <f>N210/O50</f>
        <v>0.62536238660806132</v>
      </c>
      <c r="P210" s="10">
        <f>O210+O130</f>
        <v>1</v>
      </c>
      <c r="Q210" s="15"/>
      <c r="R210" s="15"/>
    </row>
    <row r="211" spans="1:18">
      <c r="A211" s="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2"/>
      <c r="O211" s="10"/>
      <c r="P211" s="10"/>
      <c r="Q211" s="15"/>
      <c r="R211" s="15"/>
    </row>
    <row r="212" spans="1:18">
      <c r="A212" s="5">
        <v>1991</v>
      </c>
      <c r="B212" s="2">
        <f t="shared" ref="B212:M212" si="37">C52-B132</f>
        <v>0</v>
      </c>
      <c r="C212" s="2">
        <f t="shared" si="37"/>
        <v>0</v>
      </c>
      <c r="D212" s="2">
        <f t="shared" si="37"/>
        <v>0</v>
      </c>
      <c r="E212" s="2">
        <f t="shared" si="37"/>
        <v>0</v>
      </c>
      <c r="F212" s="2">
        <f t="shared" si="37"/>
        <v>0</v>
      </c>
      <c r="G212" s="2">
        <f t="shared" si="37"/>
        <v>1512</v>
      </c>
      <c r="H212" s="2">
        <f t="shared" si="37"/>
        <v>6858</v>
      </c>
      <c r="I212" s="2">
        <f t="shared" si="37"/>
        <v>4890</v>
      </c>
      <c r="J212" s="2">
        <f t="shared" si="37"/>
        <v>0</v>
      </c>
      <c r="K212" s="2">
        <f t="shared" si="37"/>
        <v>0</v>
      </c>
      <c r="L212" s="2">
        <f t="shared" si="37"/>
        <v>0</v>
      </c>
      <c r="M212" s="2">
        <f t="shared" si="37"/>
        <v>0</v>
      </c>
      <c r="N212" s="2">
        <f>SUM(B212:M212)</f>
        <v>13260</v>
      </c>
      <c r="O212" s="10">
        <f>N212/O52</f>
        <v>0.63725490196078427</v>
      </c>
      <c r="P212" s="10">
        <f>O212+O132</f>
        <v>1</v>
      </c>
      <c r="Q212" s="15"/>
      <c r="R212" s="15"/>
    </row>
    <row r="213" spans="1:18">
      <c r="A213" s="5">
        <v>1992</v>
      </c>
      <c r="B213" s="2">
        <f t="shared" ref="B213:M213" si="38">C53-B133</f>
        <v>0</v>
      </c>
      <c r="C213" s="2">
        <f t="shared" si="38"/>
        <v>0</v>
      </c>
      <c r="D213" s="2">
        <f t="shared" si="38"/>
        <v>0</v>
      </c>
      <c r="E213" s="2">
        <f t="shared" si="38"/>
        <v>0</v>
      </c>
      <c r="F213" s="2">
        <f t="shared" si="38"/>
        <v>0</v>
      </c>
      <c r="G213" s="2">
        <f t="shared" si="38"/>
        <v>119</v>
      </c>
      <c r="H213" s="2">
        <f t="shared" si="38"/>
        <v>2697</v>
      </c>
      <c r="I213" s="2">
        <f t="shared" si="38"/>
        <v>6395</v>
      </c>
      <c r="J213" s="2">
        <f t="shared" si="38"/>
        <v>881</v>
      </c>
      <c r="K213" s="2">
        <f t="shared" si="38"/>
        <v>0</v>
      </c>
      <c r="L213" s="2">
        <f t="shared" si="38"/>
        <v>0</v>
      </c>
      <c r="M213" s="2">
        <f t="shared" si="38"/>
        <v>0</v>
      </c>
      <c r="N213" s="2">
        <f>SUM(B213:M213)</f>
        <v>10092</v>
      </c>
      <c r="O213" s="10">
        <f>N213/O53</f>
        <v>0.69085432639649502</v>
      </c>
      <c r="P213" s="10">
        <f>O213+O133</f>
        <v>1</v>
      </c>
      <c r="Q213" s="15"/>
      <c r="R213" s="15"/>
    </row>
    <row r="214" spans="1:18">
      <c r="A214" s="5">
        <v>1993</v>
      </c>
      <c r="B214" s="2">
        <f t="shared" ref="B214:M214" si="39">C54-B134</f>
        <v>0</v>
      </c>
      <c r="C214" s="2">
        <f t="shared" si="39"/>
        <v>0</v>
      </c>
      <c r="D214" s="2">
        <f t="shared" si="39"/>
        <v>0</v>
      </c>
      <c r="E214" s="2">
        <f t="shared" si="39"/>
        <v>0</v>
      </c>
      <c r="F214" s="2">
        <f t="shared" si="39"/>
        <v>0</v>
      </c>
      <c r="G214" s="2">
        <f t="shared" si="39"/>
        <v>0</v>
      </c>
      <c r="H214" s="2">
        <f t="shared" si="39"/>
        <v>235</v>
      </c>
      <c r="I214" s="2">
        <f t="shared" si="39"/>
        <v>6533</v>
      </c>
      <c r="J214" s="2">
        <f t="shared" si="39"/>
        <v>0</v>
      </c>
      <c r="K214" s="2">
        <f t="shared" si="39"/>
        <v>0</v>
      </c>
      <c r="L214" s="2">
        <f t="shared" si="39"/>
        <v>0</v>
      </c>
      <c r="M214" s="2">
        <f t="shared" si="39"/>
        <v>0</v>
      </c>
      <c r="N214" s="2">
        <f>SUM(B214:M214)</f>
        <v>6768</v>
      </c>
      <c r="O214" s="10">
        <f>N214/O54</f>
        <v>0.90821256038647347</v>
      </c>
      <c r="P214" s="10">
        <f>O214+O134</f>
        <v>1</v>
      </c>
      <c r="Q214" s="15"/>
      <c r="R214" s="15"/>
    </row>
    <row r="215" spans="1:18">
      <c r="A215" s="5">
        <v>1994</v>
      </c>
      <c r="B215" s="2">
        <f t="shared" ref="B215:M215" si="40">C55-B135</f>
        <v>0</v>
      </c>
      <c r="C215" s="2">
        <f t="shared" si="40"/>
        <v>0</v>
      </c>
      <c r="D215" s="2">
        <f t="shared" si="40"/>
        <v>0</v>
      </c>
      <c r="E215" s="2">
        <f t="shared" si="40"/>
        <v>0</v>
      </c>
      <c r="F215" s="2">
        <f t="shared" si="40"/>
        <v>0</v>
      </c>
      <c r="G215" s="2">
        <f t="shared" si="40"/>
        <v>4909</v>
      </c>
      <c r="H215" s="2">
        <f t="shared" si="40"/>
        <v>8343</v>
      </c>
      <c r="I215" s="2">
        <f t="shared" si="40"/>
        <v>7947</v>
      </c>
      <c r="J215" s="2">
        <f t="shared" si="40"/>
        <v>1199</v>
      </c>
      <c r="K215" s="2">
        <f t="shared" si="40"/>
        <v>0</v>
      </c>
      <c r="L215" s="2">
        <f t="shared" si="40"/>
        <v>0</v>
      </c>
      <c r="M215" s="2">
        <f t="shared" si="40"/>
        <v>0</v>
      </c>
      <c r="N215" s="2">
        <f>SUM(B215:M215)</f>
        <v>22398</v>
      </c>
      <c r="O215" s="10">
        <f>N215/O55</f>
        <v>0.67889185257032003</v>
      </c>
      <c r="P215" s="10">
        <f>O215+O135</f>
        <v>1</v>
      </c>
      <c r="Q215" s="15"/>
      <c r="R215" s="15"/>
    </row>
    <row r="216" spans="1:18">
      <c r="A216" s="5">
        <v>1995</v>
      </c>
      <c r="B216" s="2">
        <f t="shared" ref="B216:M216" si="41">C56-B136</f>
        <v>0</v>
      </c>
      <c r="C216" s="2">
        <f t="shared" si="41"/>
        <v>0</v>
      </c>
      <c r="D216" s="2">
        <f t="shared" si="41"/>
        <v>0</v>
      </c>
      <c r="E216" s="2">
        <f t="shared" si="41"/>
        <v>0</v>
      </c>
      <c r="F216" s="2">
        <f t="shared" si="41"/>
        <v>0</v>
      </c>
      <c r="G216" s="2">
        <f t="shared" si="41"/>
        <v>2192</v>
      </c>
      <c r="H216" s="2">
        <f t="shared" si="41"/>
        <v>8877</v>
      </c>
      <c r="I216" s="2">
        <f t="shared" si="41"/>
        <v>8168</v>
      </c>
      <c r="J216" s="2">
        <f t="shared" si="41"/>
        <v>3922</v>
      </c>
      <c r="K216" s="2">
        <f t="shared" si="41"/>
        <v>0</v>
      </c>
      <c r="L216" s="2">
        <f t="shared" si="41"/>
        <v>0</v>
      </c>
      <c r="M216" s="2">
        <f t="shared" si="41"/>
        <v>0</v>
      </c>
      <c r="N216" s="2">
        <f>SUM(B216:M216)</f>
        <v>23159</v>
      </c>
      <c r="O216" s="10">
        <f>N216/O56</f>
        <v>0.64849350358422941</v>
      </c>
      <c r="P216" s="10">
        <f>O216+O136</f>
        <v>1</v>
      </c>
      <c r="Q216" s="15"/>
      <c r="R216" s="15"/>
    </row>
    <row r="217" spans="1:18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  <c r="R217" s="15"/>
    </row>
    <row r="218" spans="1:18">
      <c r="A218" s="5">
        <v>1996</v>
      </c>
      <c r="B218" s="2">
        <f t="shared" ref="B218:M218" si="42">C58-B138</f>
        <v>0</v>
      </c>
      <c r="C218" s="2">
        <f t="shared" si="42"/>
        <v>0</v>
      </c>
      <c r="D218" s="2">
        <f t="shared" si="42"/>
        <v>0</v>
      </c>
      <c r="E218" s="2">
        <f t="shared" si="42"/>
        <v>0</v>
      </c>
      <c r="F218" s="2">
        <f t="shared" si="42"/>
        <v>0</v>
      </c>
      <c r="G218" s="2">
        <f t="shared" si="42"/>
        <v>2164</v>
      </c>
      <c r="H218" s="2">
        <f t="shared" si="42"/>
        <v>9863</v>
      </c>
      <c r="I218" s="2">
        <f t="shared" si="42"/>
        <v>7428</v>
      </c>
      <c r="J218" s="2">
        <f t="shared" si="42"/>
        <v>1915</v>
      </c>
      <c r="K218" s="2">
        <f t="shared" si="42"/>
        <v>0</v>
      </c>
      <c r="L218" s="2">
        <f t="shared" si="42"/>
        <v>0</v>
      </c>
      <c r="M218" s="2">
        <f t="shared" si="42"/>
        <v>0</v>
      </c>
      <c r="N218" s="2">
        <f>SUM(B218:M218)</f>
        <v>21370</v>
      </c>
      <c r="O218" s="10">
        <f>N218/O58</f>
        <v>0.77879008746355682</v>
      </c>
      <c r="P218" s="10">
        <f>O218+O138</f>
        <v>1</v>
      </c>
      <c r="Q218" s="15"/>
      <c r="R218" s="15"/>
    </row>
    <row r="219" spans="1:18">
      <c r="A219" s="5">
        <v>1997</v>
      </c>
      <c r="B219" s="2">
        <f t="shared" ref="B219:M219" si="43">C59-B139</f>
        <v>0</v>
      </c>
      <c r="C219" s="2">
        <f t="shared" si="43"/>
        <v>0</v>
      </c>
      <c r="D219" s="2">
        <f t="shared" si="43"/>
        <v>0</v>
      </c>
      <c r="E219" s="2">
        <f t="shared" si="43"/>
        <v>0</v>
      </c>
      <c r="F219" s="2">
        <f t="shared" si="43"/>
        <v>0</v>
      </c>
      <c r="G219" s="2">
        <f t="shared" si="43"/>
        <v>2820</v>
      </c>
      <c r="H219" s="2">
        <f t="shared" si="43"/>
        <v>8901</v>
      </c>
      <c r="I219" s="2">
        <f t="shared" si="43"/>
        <v>8215</v>
      </c>
      <c r="J219" s="2">
        <f t="shared" si="43"/>
        <v>1875</v>
      </c>
      <c r="K219" s="2">
        <f t="shared" si="43"/>
        <v>0</v>
      </c>
      <c r="L219" s="2">
        <f t="shared" si="43"/>
        <v>0</v>
      </c>
      <c r="M219" s="2">
        <f t="shared" si="43"/>
        <v>0</v>
      </c>
      <c r="N219" s="2">
        <f>SUM(B219:M219)</f>
        <v>21811</v>
      </c>
      <c r="O219" s="10">
        <f>N219/O59</f>
        <v>0.66031909418425117</v>
      </c>
      <c r="P219" s="10">
        <f>O219+O139</f>
        <v>1</v>
      </c>
      <c r="Q219" s="15"/>
      <c r="R219" s="15"/>
    </row>
    <row r="220" spans="1:18">
      <c r="A220" s="5">
        <v>1998</v>
      </c>
      <c r="B220" s="2">
        <f t="shared" ref="B220:M220" si="44">C60-B140</f>
        <v>0</v>
      </c>
      <c r="C220" s="2">
        <f t="shared" si="44"/>
        <v>0</v>
      </c>
      <c r="D220" s="2">
        <f t="shared" si="44"/>
        <v>0</v>
      </c>
      <c r="E220" s="2">
        <f t="shared" si="44"/>
        <v>0</v>
      </c>
      <c r="F220" s="2">
        <f t="shared" si="44"/>
        <v>0</v>
      </c>
      <c r="G220" s="2">
        <f t="shared" si="44"/>
        <v>5742</v>
      </c>
      <c r="H220" s="2">
        <f t="shared" si="44"/>
        <v>7252</v>
      </c>
      <c r="I220" s="2">
        <f t="shared" si="44"/>
        <v>7848</v>
      </c>
      <c r="J220" s="2">
        <f t="shared" si="44"/>
        <v>1349</v>
      </c>
      <c r="K220" s="2">
        <f t="shared" si="44"/>
        <v>0</v>
      </c>
      <c r="L220" s="2">
        <f t="shared" si="44"/>
        <v>0</v>
      </c>
      <c r="M220" s="2">
        <f t="shared" si="44"/>
        <v>0</v>
      </c>
      <c r="N220" s="2">
        <f>SUM(B220:M220)</f>
        <v>22191</v>
      </c>
      <c r="O220" s="10">
        <f>N220/O60</f>
        <v>0.70213573801613671</v>
      </c>
      <c r="P220" s="10">
        <f>O220+O140</f>
        <v>1</v>
      </c>
      <c r="Q220" s="15"/>
      <c r="R220" s="15"/>
    </row>
    <row r="221" spans="1:18">
      <c r="A221" s="5">
        <v>1999</v>
      </c>
      <c r="B221" s="2">
        <f t="shared" ref="B221:M221" si="45">C61-B141</f>
        <v>0</v>
      </c>
      <c r="C221" s="2">
        <f t="shared" si="45"/>
        <v>0</v>
      </c>
      <c r="D221" s="2">
        <f t="shared" si="45"/>
        <v>0</v>
      </c>
      <c r="E221" s="2">
        <f t="shared" si="45"/>
        <v>0</v>
      </c>
      <c r="F221" s="2">
        <f t="shared" si="45"/>
        <v>0</v>
      </c>
      <c r="G221" s="2">
        <f t="shared" si="45"/>
        <v>2285</v>
      </c>
      <c r="H221" s="2">
        <f t="shared" si="45"/>
        <v>9183</v>
      </c>
      <c r="I221" s="2">
        <f t="shared" si="45"/>
        <v>8764</v>
      </c>
      <c r="J221" s="2">
        <f t="shared" si="45"/>
        <v>1886</v>
      </c>
      <c r="K221" s="2">
        <f t="shared" si="45"/>
        <v>0</v>
      </c>
      <c r="L221" s="2">
        <f t="shared" si="45"/>
        <v>0</v>
      </c>
      <c r="M221" s="2">
        <f t="shared" si="45"/>
        <v>0</v>
      </c>
      <c r="N221" s="2">
        <f>SUM(B221:M221)</f>
        <v>22118</v>
      </c>
      <c r="O221" s="10">
        <f>N221/O61</f>
        <v>0.68332921403855662</v>
      </c>
      <c r="P221" s="10">
        <f>O221+O141</f>
        <v>1</v>
      </c>
      <c r="Q221" s="15"/>
      <c r="R221" s="15"/>
    </row>
    <row r="222" spans="1:18">
      <c r="A222" s="5">
        <v>2000</v>
      </c>
      <c r="B222" s="2">
        <f t="shared" ref="B222:M222" si="46">C62-B142</f>
        <v>0</v>
      </c>
      <c r="C222" s="2">
        <f t="shared" si="46"/>
        <v>0</v>
      </c>
      <c r="D222" s="2">
        <f t="shared" si="46"/>
        <v>0</v>
      </c>
      <c r="E222" s="2">
        <f t="shared" si="46"/>
        <v>0</v>
      </c>
      <c r="F222" s="2">
        <f t="shared" si="46"/>
        <v>0</v>
      </c>
      <c r="G222" s="2">
        <f t="shared" si="46"/>
        <v>8127</v>
      </c>
      <c r="H222" s="2">
        <f t="shared" si="46"/>
        <v>9171</v>
      </c>
      <c r="I222" s="2">
        <f t="shared" si="46"/>
        <v>8434</v>
      </c>
      <c r="J222" s="2">
        <f t="shared" si="46"/>
        <v>58</v>
      </c>
      <c r="K222" s="2">
        <f t="shared" si="46"/>
        <v>0</v>
      </c>
      <c r="L222" s="2">
        <f t="shared" si="46"/>
        <v>0</v>
      </c>
      <c r="M222" s="2">
        <f t="shared" si="46"/>
        <v>0</v>
      </c>
      <c r="N222" s="2">
        <f>SUM(B222:M222)</f>
        <v>25790</v>
      </c>
      <c r="O222" s="10">
        <f>N222/O62</f>
        <v>0.67023571298630424</v>
      </c>
      <c r="P222" s="10">
        <f>O222+O142</f>
        <v>1</v>
      </c>
      <c r="Q222" s="15"/>
      <c r="R222" s="15"/>
    </row>
    <row r="223" spans="1:18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  <c r="R223" s="15"/>
    </row>
    <row r="224" spans="1:18">
      <c r="A224" s="5">
        <v>2001</v>
      </c>
      <c r="B224" s="2">
        <f t="shared" ref="B224:M224" si="47">C64-B144</f>
        <v>0</v>
      </c>
      <c r="C224" s="2">
        <f t="shared" si="47"/>
        <v>0</v>
      </c>
      <c r="D224" s="2">
        <f t="shared" si="47"/>
        <v>0</v>
      </c>
      <c r="E224" s="2">
        <f t="shared" si="47"/>
        <v>0</v>
      </c>
      <c r="F224" s="2">
        <f t="shared" si="47"/>
        <v>0</v>
      </c>
      <c r="G224" s="2">
        <f t="shared" si="47"/>
        <v>1659</v>
      </c>
      <c r="H224" s="2">
        <f t="shared" si="47"/>
        <v>7942</v>
      </c>
      <c r="I224" s="2">
        <f t="shared" si="47"/>
        <v>7867</v>
      </c>
      <c r="J224" s="2">
        <f t="shared" si="47"/>
        <v>1405</v>
      </c>
      <c r="K224" s="2">
        <f t="shared" si="47"/>
        <v>0</v>
      </c>
      <c r="L224" s="2">
        <f t="shared" si="47"/>
        <v>0</v>
      </c>
      <c r="M224" s="2">
        <f t="shared" si="47"/>
        <v>0</v>
      </c>
      <c r="N224" s="2">
        <f>SUM(B224:M224)</f>
        <v>18873</v>
      </c>
      <c r="O224" s="10">
        <f>N224/O64</f>
        <v>0.6611897421524664</v>
      </c>
      <c r="P224" s="10">
        <f>O224+O144</f>
        <v>1</v>
      </c>
      <c r="Q224" s="15"/>
      <c r="R224" s="15"/>
    </row>
    <row r="225" spans="1:18">
      <c r="A225" s="5">
        <v>2002</v>
      </c>
      <c r="B225" s="2">
        <f t="shared" ref="B225:M225" si="48">C65-B145</f>
        <v>0</v>
      </c>
      <c r="C225" s="2">
        <f t="shared" si="48"/>
        <v>0</v>
      </c>
      <c r="D225" s="2">
        <f t="shared" si="48"/>
        <v>0</v>
      </c>
      <c r="E225" s="2">
        <f t="shared" si="48"/>
        <v>0</v>
      </c>
      <c r="F225" s="2">
        <f t="shared" si="48"/>
        <v>0</v>
      </c>
      <c r="G225" s="2">
        <f t="shared" si="48"/>
        <v>3322</v>
      </c>
      <c r="H225" s="2">
        <f t="shared" si="48"/>
        <v>8088</v>
      </c>
      <c r="I225" s="2">
        <f t="shared" si="48"/>
        <v>2172</v>
      </c>
      <c r="J225" s="2">
        <f t="shared" si="48"/>
        <v>0</v>
      </c>
      <c r="K225" s="2">
        <f t="shared" si="48"/>
        <v>0</v>
      </c>
      <c r="L225" s="2">
        <f t="shared" si="48"/>
        <v>0</v>
      </c>
      <c r="M225" s="2">
        <f t="shared" si="48"/>
        <v>0</v>
      </c>
      <c r="N225" s="2">
        <f>SUM(B225:M225)</f>
        <v>13582</v>
      </c>
      <c r="O225" s="10">
        <f>N225/O65</f>
        <v>0.55141894360764887</v>
      </c>
      <c r="P225" s="10">
        <f>O225+O145</f>
        <v>1</v>
      </c>
      <c r="Q225" s="15"/>
      <c r="R225" s="15"/>
    </row>
    <row r="226" spans="1:18">
      <c r="A226" s="5">
        <v>2003</v>
      </c>
      <c r="B226" s="2">
        <f t="shared" ref="B226:M226" si="49">C66-B146</f>
        <v>0</v>
      </c>
      <c r="C226" s="2">
        <f t="shared" si="49"/>
        <v>0</v>
      </c>
      <c r="D226" s="2">
        <f t="shared" si="49"/>
        <v>0</v>
      </c>
      <c r="E226" s="2">
        <f t="shared" si="49"/>
        <v>0</v>
      </c>
      <c r="F226" s="2">
        <f t="shared" si="49"/>
        <v>0</v>
      </c>
      <c r="G226" s="2">
        <f t="shared" si="49"/>
        <v>0</v>
      </c>
      <c r="H226" s="2">
        <f t="shared" si="49"/>
        <v>7140</v>
      </c>
      <c r="I226" s="2">
        <f t="shared" si="49"/>
        <v>2978</v>
      </c>
      <c r="J226" s="2">
        <f t="shared" si="49"/>
        <v>0</v>
      </c>
      <c r="K226" s="2">
        <f t="shared" si="49"/>
        <v>0</v>
      </c>
      <c r="L226" s="2">
        <f t="shared" si="49"/>
        <v>0</v>
      </c>
      <c r="M226" s="2">
        <f t="shared" si="49"/>
        <v>0</v>
      </c>
      <c r="N226" s="2">
        <f>SUM(B226:M226)</f>
        <v>10118</v>
      </c>
      <c r="O226" s="10">
        <f>N226/O66</f>
        <v>0.66295374131830687</v>
      </c>
      <c r="P226" s="10">
        <f>O226+O146</f>
        <v>1</v>
      </c>
      <c r="Q226" s="15"/>
      <c r="R226" s="15"/>
    </row>
    <row r="227" spans="1:18">
      <c r="A227" s="5">
        <v>2004</v>
      </c>
      <c r="B227" s="2">
        <f t="shared" ref="B227:M227" si="50">C67-B147</f>
        <v>0</v>
      </c>
      <c r="C227" s="2">
        <f t="shared" si="50"/>
        <v>0</v>
      </c>
      <c r="D227" s="2">
        <f t="shared" si="50"/>
        <v>0</v>
      </c>
      <c r="E227" s="2">
        <f t="shared" si="50"/>
        <v>0</v>
      </c>
      <c r="F227" s="2">
        <f t="shared" si="50"/>
        <v>0</v>
      </c>
      <c r="G227" s="2">
        <f t="shared" si="50"/>
        <v>0</v>
      </c>
      <c r="H227" s="2">
        <f t="shared" si="50"/>
        <v>0</v>
      </c>
      <c r="I227" s="2">
        <f t="shared" si="50"/>
        <v>0</v>
      </c>
      <c r="J227" s="2">
        <f t="shared" si="50"/>
        <v>0</v>
      </c>
      <c r="K227" s="2">
        <f t="shared" si="50"/>
        <v>0</v>
      </c>
      <c r="L227" s="2">
        <f t="shared" si="50"/>
        <v>0</v>
      </c>
      <c r="M227" s="2">
        <f t="shared" si="50"/>
        <v>0</v>
      </c>
      <c r="N227" s="2">
        <f>SUM(B227:M227)</f>
        <v>0</v>
      </c>
      <c r="O227" s="10">
        <v>0</v>
      </c>
      <c r="P227" s="10">
        <v>0</v>
      </c>
      <c r="Q227" s="15"/>
      <c r="R227" s="15"/>
    </row>
    <row r="228" spans="1:18">
      <c r="A228" s="5">
        <v>2005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10">
        <v>0</v>
      </c>
      <c r="P228" s="10">
        <v>0</v>
      </c>
      <c r="Q228" s="15"/>
      <c r="R228" s="15"/>
    </row>
    <row r="229" spans="1:18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  <c r="R229" s="15"/>
    </row>
    <row r="230" spans="1:18">
      <c r="A230" s="5">
        <v>2006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10">
        <v>0</v>
      </c>
      <c r="P230" s="10">
        <v>0</v>
      </c>
      <c r="Q230" s="15"/>
      <c r="R230" s="15"/>
    </row>
    <row r="231" spans="1:18">
      <c r="A231" s="5">
        <v>2007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10">
        <v>0</v>
      </c>
      <c r="P231" s="10">
        <v>0</v>
      </c>
      <c r="Q231" s="15"/>
      <c r="R231" s="15"/>
    </row>
    <row r="232" spans="1:18">
      <c r="A232" s="5">
        <v>2008</v>
      </c>
      <c r="B232" s="2">
        <v>0</v>
      </c>
      <c r="C232" s="2">
        <v>0</v>
      </c>
      <c r="D232" s="2">
        <v>0</v>
      </c>
      <c r="E232" s="2">
        <f>F72-E152</f>
        <v>0</v>
      </c>
      <c r="F232" s="2">
        <f>G72-F152</f>
        <v>0</v>
      </c>
      <c r="G232" s="2">
        <f>H72-G152</f>
        <v>1343</v>
      </c>
      <c r="H232" s="2">
        <f>I72-H152</f>
        <v>7245</v>
      </c>
      <c r="I232" s="2">
        <f>J72-I152</f>
        <v>4148</v>
      </c>
      <c r="J232" s="2">
        <f>K72-J152</f>
        <v>0</v>
      </c>
      <c r="K232" s="2">
        <f>L72-K152</f>
        <v>0</v>
      </c>
      <c r="L232" s="2">
        <v>0</v>
      </c>
      <c r="M232" s="2">
        <v>0</v>
      </c>
      <c r="N232" s="2">
        <f>SUM(B232:M232)</f>
        <v>12736</v>
      </c>
      <c r="O232" s="10">
        <f>N232/O72</f>
        <v>0.79179359651849546</v>
      </c>
      <c r="P232" s="10">
        <f>O232+O152</f>
        <v>1</v>
      </c>
      <c r="Q232" s="15"/>
      <c r="R232" s="15"/>
    </row>
    <row r="233" spans="1:18">
      <c r="A233" s="5">
        <v>2009</v>
      </c>
      <c r="B233" s="2">
        <f>C73-B153</f>
        <v>0</v>
      </c>
      <c r="C233" s="2">
        <f>D73-C153</f>
        <v>0</v>
      </c>
      <c r="D233" s="2">
        <f>E73-D153</f>
        <v>0</v>
      </c>
      <c r="E233" s="2">
        <f>F73-E153</f>
        <v>0</v>
      </c>
      <c r="F233" s="2">
        <f>G73-F153</f>
        <v>0</v>
      </c>
      <c r="G233" s="2">
        <f>H73-G153</f>
        <v>2289</v>
      </c>
      <c r="H233" s="2">
        <f>I73-H153</f>
        <v>6800</v>
      </c>
      <c r="I233" s="2">
        <f>J73-I153</f>
        <v>6408</v>
      </c>
      <c r="J233" s="2">
        <f>K73-J153</f>
        <v>522</v>
      </c>
      <c r="K233" s="2">
        <f>L73-K153</f>
        <v>0</v>
      </c>
      <c r="L233" s="2">
        <f>M73-L153</f>
        <v>0</v>
      </c>
      <c r="M233" s="2">
        <f>N73-M153</f>
        <v>0</v>
      </c>
      <c r="N233" s="2">
        <f>SUM(B233:M233)</f>
        <v>16019</v>
      </c>
      <c r="O233" s="10">
        <f>N233/O73</f>
        <v>0.6891078034930741</v>
      </c>
      <c r="P233" s="10">
        <f>O233+O153</f>
        <v>1</v>
      </c>
      <c r="Q233" s="15"/>
      <c r="R233" s="15"/>
    </row>
    <row r="234" spans="1:18">
      <c r="A234" s="5">
        <v>2010</v>
      </c>
      <c r="B234" s="2">
        <f>C74-B154</f>
        <v>0</v>
      </c>
      <c r="C234" s="2">
        <f>D74-C154</f>
        <v>0</v>
      </c>
      <c r="D234" s="2">
        <f>E74-D154</f>
        <v>0</v>
      </c>
      <c r="E234" s="2">
        <f>F74-E154</f>
        <v>0</v>
      </c>
      <c r="F234" s="2">
        <f>G74-F154</f>
        <v>0</v>
      </c>
      <c r="G234" s="2">
        <f>H74-G154</f>
        <v>0</v>
      </c>
      <c r="H234" s="2">
        <f>I74-H154</f>
        <v>4180</v>
      </c>
      <c r="I234" s="2">
        <f>J74-I154</f>
        <v>5677</v>
      </c>
      <c r="J234" s="2">
        <f>K74-J154</f>
        <v>247</v>
      </c>
      <c r="K234" s="2">
        <f>L74-K154</f>
        <v>0</v>
      </c>
      <c r="L234" s="2">
        <f>M74-L154</f>
        <v>0</v>
      </c>
      <c r="M234" s="2">
        <f>N74-M154</f>
        <v>0</v>
      </c>
      <c r="N234" s="2">
        <f>SUM(B234:M234)</f>
        <v>10104</v>
      </c>
      <c r="O234" s="10">
        <f>N234/O74</f>
        <v>0.72800634051444624</v>
      </c>
      <c r="P234" s="10">
        <f>O234+O154</f>
        <v>1</v>
      </c>
      <c r="Q234" s="15"/>
      <c r="R234" s="15"/>
    </row>
    <row r="235" spans="1:18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  <c r="R235" s="15"/>
    </row>
    <row r="236" spans="1:18">
      <c r="A236" s="5">
        <v>2011</v>
      </c>
      <c r="B236" s="2">
        <f t="shared" ref="B236:M236" si="51">C76-B156</f>
        <v>0</v>
      </c>
      <c r="C236" s="2">
        <f t="shared" si="51"/>
        <v>0</v>
      </c>
      <c r="D236" s="2">
        <f t="shared" si="51"/>
        <v>0</v>
      </c>
      <c r="E236" s="2">
        <f t="shared" si="51"/>
        <v>0</v>
      </c>
      <c r="F236" s="2">
        <f t="shared" si="51"/>
        <v>0</v>
      </c>
      <c r="G236" s="2">
        <f t="shared" si="51"/>
        <v>1746</v>
      </c>
      <c r="H236" s="2">
        <f t="shared" si="51"/>
        <v>6922</v>
      </c>
      <c r="I236" s="2">
        <f t="shared" si="51"/>
        <v>3750</v>
      </c>
      <c r="J236" s="2">
        <f t="shared" si="51"/>
        <v>734</v>
      </c>
      <c r="K236" s="2">
        <f t="shared" si="51"/>
        <v>0</v>
      </c>
      <c r="L236" s="2">
        <f t="shared" si="51"/>
        <v>0</v>
      </c>
      <c r="M236" s="2">
        <f t="shared" si="51"/>
        <v>0</v>
      </c>
      <c r="N236" s="2">
        <f>SUM(B236:M236)</f>
        <v>13152</v>
      </c>
      <c r="O236" s="10">
        <f>N236/O76</f>
        <v>0.69760780777595077</v>
      </c>
      <c r="P236" s="10">
        <f>O236+O156</f>
        <v>1</v>
      </c>
      <c r="Q236" s="15"/>
      <c r="R236" s="15"/>
    </row>
    <row r="237" spans="1:18">
      <c r="A237" s="5">
        <v>2012</v>
      </c>
      <c r="B237" s="2">
        <f t="shared" ref="B237" si="52">C77-B157</f>
        <v>0</v>
      </c>
      <c r="C237" s="2">
        <f t="shared" ref="C237" si="53">D77-C157</f>
        <v>0</v>
      </c>
      <c r="D237" s="2">
        <f t="shared" ref="D237" si="54">E77-D157</f>
        <v>0</v>
      </c>
      <c r="E237" s="2">
        <f t="shared" ref="E237" si="55">F77-E157</f>
        <v>0</v>
      </c>
      <c r="F237" s="2">
        <f t="shared" ref="F237" si="56">G77-F157</f>
        <v>421</v>
      </c>
      <c r="G237" s="2">
        <f t="shared" ref="G237" si="57">H77-G157</f>
        <v>6229</v>
      </c>
      <c r="H237" s="2">
        <f t="shared" ref="H237" si="58">I77-H157</f>
        <v>5435</v>
      </c>
      <c r="I237" s="2">
        <f t="shared" ref="I237" si="59">J77-I157</f>
        <v>3800</v>
      </c>
      <c r="J237" s="2">
        <f t="shared" ref="J237" si="60">K77-J157</f>
        <v>81</v>
      </c>
      <c r="K237" s="2">
        <f t="shared" ref="K237" si="61">L77-K157</f>
        <v>0</v>
      </c>
      <c r="L237" s="2">
        <f t="shared" ref="L237" si="62">M77-L157</f>
        <v>0</v>
      </c>
      <c r="M237" s="2">
        <f t="shared" ref="M237" si="63">N77-M157</f>
        <v>0</v>
      </c>
      <c r="N237" s="2">
        <f>SUM(B237:M237)</f>
        <v>15966</v>
      </c>
      <c r="O237" s="10">
        <f>N237/O77</f>
        <v>0.51720116618075807</v>
      </c>
      <c r="P237" s="10">
        <f>O237+O157</f>
        <v>1</v>
      </c>
      <c r="Q237" s="15"/>
      <c r="R237" s="15"/>
    </row>
    <row r="238" spans="1:18">
      <c r="A238" s="5">
        <v>2013</v>
      </c>
      <c r="B238" s="2">
        <f t="shared" ref="B238" si="64">C78-B158</f>
        <v>0</v>
      </c>
      <c r="C238" s="2">
        <f t="shared" ref="C238" si="65">D78-C158</f>
        <v>0</v>
      </c>
      <c r="D238" s="2">
        <f t="shared" ref="D238" si="66">E78-D158</f>
        <v>0</v>
      </c>
      <c r="E238" s="2">
        <f t="shared" ref="E238" si="67">F78-E158</f>
        <v>0</v>
      </c>
      <c r="F238" s="2">
        <f t="shared" ref="F238" si="68">G78-F158</f>
        <v>0</v>
      </c>
      <c r="G238" s="2">
        <f t="shared" ref="G238" si="69">H78-G158</f>
        <v>1637</v>
      </c>
      <c r="H238" s="2">
        <f t="shared" ref="H238" si="70">I78-H158</f>
        <v>3949</v>
      </c>
      <c r="I238" s="2">
        <f t="shared" ref="I238" si="71">J78-I158</f>
        <v>3160</v>
      </c>
      <c r="J238" s="2">
        <f t="shared" ref="J238" si="72">K78-J158</f>
        <v>0</v>
      </c>
      <c r="K238" s="2">
        <f t="shared" ref="K238" si="73">L78-K158</f>
        <v>0</v>
      </c>
      <c r="L238" s="2">
        <f t="shared" ref="L238" si="74">M78-L158</f>
        <v>0</v>
      </c>
      <c r="M238" s="2">
        <f t="shared" ref="M238" si="75">N78-M158</f>
        <v>0</v>
      </c>
      <c r="N238" s="2">
        <f>SUM(B238:M238)</f>
        <v>8746</v>
      </c>
      <c r="O238" s="10">
        <f>N238/O78</f>
        <v>0.55368447708280577</v>
      </c>
      <c r="P238" s="10">
        <f>O238+O158</f>
        <v>1</v>
      </c>
      <c r="Q238" s="15"/>
      <c r="R238" s="15"/>
    </row>
    <row r="239" spans="1:18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  <c r="Q239" s="15"/>
      <c r="R239" s="15"/>
    </row>
    <row r="240" spans="1:18" ht="15.75" thickBot="1">
      <c r="A240" s="16" t="s">
        <v>1</v>
      </c>
      <c r="B240" s="13">
        <f>SUM(B167:B238)</f>
        <v>0</v>
      </c>
      <c r="C240" s="13">
        <f t="shared" ref="C240:N240" si="76">SUM(C167:C238)</f>
        <v>0</v>
      </c>
      <c r="D240" s="13">
        <f t="shared" si="76"/>
        <v>0</v>
      </c>
      <c r="E240" s="13">
        <f t="shared" si="76"/>
        <v>1332</v>
      </c>
      <c r="F240" s="13">
        <f t="shared" si="76"/>
        <v>36671</v>
      </c>
      <c r="G240" s="13">
        <f t="shared" si="76"/>
        <v>121208</v>
      </c>
      <c r="H240" s="13">
        <f t="shared" si="76"/>
        <v>326448</v>
      </c>
      <c r="I240" s="13">
        <f t="shared" si="76"/>
        <v>290903</v>
      </c>
      <c r="J240" s="13">
        <f t="shared" si="76"/>
        <v>54944</v>
      </c>
      <c r="K240" s="13">
        <f t="shared" si="76"/>
        <v>528</v>
      </c>
      <c r="L240" s="13">
        <f t="shared" si="76"/>
        <v>0</v>
      </c>
      <c r="M240" s="13">
        <f t="shared" si="76"/>
        <v>0</v>
      </c>
      <c r="N240" s="13">
        <f t="shared" si="76"/>
        <v>832034</v>
      </c>
      <c r="O240" s="14">
        <f>N240/O80</f>
        <v>0.60040626792756457</v>
      </c>
      <c r="P240" s="10">
        <f>O240+O160</f>
        <v>1</v>
      </c>
      <c r="Q240" s="15"/>
      <c r="R240" s="15"/>
    </row>
    <row r="241" spans="1:18" ht="16.5" thickTop="1" thickBot="1">
      <c r="A241" s="25" t="s">
        <v>2</v>
      </c>
      <c r="B241" s="26">
        <f>AVERAGE(B167:B238)</f>
        <v>0</v>
      </c>
      <c r="C241" s="26">
        <f t="shared" ref="C241:O241" si="77">AVERAGE(C167:C238)</f>
        <v>0</v>
      </c>
      <c r="D241" s="26">
        <f t="shared" si="77"/>
        <v>0</v>
      </c>
      <c r="E241" s="26">
        <f t="shared" si="77"/>
        <v>22.2</v>
      </c>
      <c r="F241" s="26">
        <f t="shared" si="77"/>
        <v>611.18333333333328</v>
      </c>
      <c r="G241" s="26">
        <f t="shared" si="77"/>
        <v>2020.1333333333334</v>
      </c>
      <c r="H241" s="26">
        <f t="shared" si="77"/>
        <v>5440.8</v>
      </c>
      <c r="I241" s="26">
        <f t="shared" si="77"/>
        <v>4848.3833333333332</v>
      </c>
      <c r="J241" s="26">
        <f t="shared" si="77"/>
        <v>915.73333333333335</v>
      </c>
      <c r="K241" s="26">
        <f t="shared" si="77"/>
        <v>8.8000000000000007</v>
      </c>
      <c r="L241" s="26">
        <f t="shared" si="77"/>
        <v>0</v>
      </c>
      <c r="M241" s="26">
        <f t="shared" si="77"/>
        <v>0</v>
      </c>
      <c r="N241" s="26">
        <f t="shared" si="77"/>
        <v>13867.233333333334</v>
      </c>
      <c r="O241" s="27">
        <f t="shared" si="77"/>
        <v>0.57135148545964698</v>
      </c>
      <c r="P241" s="10"/>
      <c r="Q241" s="15"/>
      <c r="R241" s="15"/>
    </row>
    <row r="242" spans="1:18" ht="15.75" thickTop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15"/>
      <c r="Q242" s="15"/>
      <c r="R242" s="15"/>
    </row>
    <row r="243" spans="1:18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</row>
    <row r="244" spans="1:18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</row>
    <row r="245" spans="1:18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</row>
    <row r="246" spans="1:18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</row>
    <row r="247" spans="1:18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</row>
    <row r="248" spans="1:18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</row>
    <row r="249" spans="1:18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</row>
    <row r="250" spans="1:18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</row>
    <row r="251" spans="1:18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</row>
    <row r="252" spans="1:18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</row>
  </sheetData>
  <mergeCells count="9">
    <mergeCell ref="B2:O2"/>
    <mergeCell ref="B3:O3"/>
    <mergeCell ref="A162:O162"/>
    <mergeCell ref="A163:O163"/>
    <mergeCell ref="A164:O164"/>
    <mergeCell ref="B82:O82"/>
    <mergeCell ref="B83:O83"/>
    <mergeCell ref="B84:O84"/>
    <mergeCell ref="B4:O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1" max="16383" man="1"/>
    <brk id="1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</sheetPr>
  <dimension ref="A1:U258"/>
  <sheetViews>
    <sheetView topLeftCell="A208" zoomScaleNormal="100" workbookViewId="0">
      <selection activeCell="P244" sqref="P24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 t="s">
        <v>38</v>
      </c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>
        <v>2010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381</v>
      </c>
      <c r="J75" s="2">
        <v>370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751</v>
      </c>
      <c r="P75" s="8"/>
      <c r="Q75" s="2"/>
      <c r="R75" s="1"/>
      <c r="S75" s="1"/>
      <c r="T75" s="1"/>
      <c r="U75" s="1"/>
    </row>
    <row r="76" spans="1:21" ht="15.75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1"/>
      <c r="S76" s="1"/>
      <c r="T76" s="1"/>
      <c r="U76" s="1"/>
    </row>
    <row r="77" spans="1:21" ht="15.75">
      <c r="A77" s="5"/>
      <c r="B77" s="15">
        <v>2011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63</v>
      </c>
      <c r="I77" s="2">
        <v>531</v>
      </c>
      <c r="J77" s="2">
        <v>135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729</v>
      </c>
      <c r="P77" s="8"/>
      <c r="Q77" s="2"/>
      <c r="R77" s="1"/>
      <c r="S77" s="1"/>
      <c r="T77" s="1"/>
      <c r="U77" s="1"/>
    </row>
    <row r="78" spans="1:21" ht="15.75">
      <c r="A78" s="5"/>
      <c r="B78" s="15">
        <v>2012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458</v>
      </c>
      <c r="I78" s="2">
        <v>744</v>
      </c>
      <c r="J78" s="2">
        <v>446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1648</v>
      </c>
      <c r="P78" s="8"/>
      <c r="Q78" s="2"/>
      <c r="R78" s="1"/>
      <c r="S78" s="1"/>
      <c r="T78" s="1"/>
      <c r="U78" s="1"/>
    </row>
    <row r="79" spans="1:21" ht="15.75">
      <c r="A79" s="5"/>
      <c r="B79" s="15">
        <v>2013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18</v>
      </c>
      <c r="I79" s="2">
        <v>683</v>
      </c>
      <c r="J79" s="2">
        <v>505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1206</v>
      </c>
      <c r="P79" s="8"/>
      <c r="Q79" s="2"/>
      <c r="R79" s="1"/>
      <c r="S79" s="1"/>
      <c r="T79" s="1"/>
      <c r="U79" s="1"/>
    </row>
    <row r="80" spans="1:21" ht="15.75">
      <c r="A80" s="5"/>
      <c r="B80" s="1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8"/>
      <c r="Q80" s="2"/>
      <c r="R80" s="1"/>
      <c r="S80" s="1"/>
      <c r="T80" s="1"/>
      <c r="U80" s="1"/>
    </row>
    <row r="81" spans="1:21" ht="16.5" thickBot="1">
      <c r="A81" s="5"/>
      <c r="B81" s="12" t="s">
        <v>1</v>
      </c>
      <c r="C81" s="13">
        <f>SUM(C7:C79)</f>
        <v>0</v>
      </c>
      <c r="D81" s="13">
        <f>SUM(D7:D79)</f>
        <v>0</v>
      </c>
      <c r="E81" s="13">
        <f>SUM(E7:E79)</f>
        <v>0</v>
      </c>
      <c r="F81" s="13">
        <f>SUM(F7:F79)</f>
        <v>24</v>
      </c>
      <c r="G81" s="13">
        <f>SUM(G7:G79)</f>
        <v>1362</v>
      </c>
      <c r="H81" s="13">
        <f>SUM(H7:H79)</f>
        <v>13651</v>
      </c>
      <c r="I81" s="13">
        <f>SUM(I7:I79)</f>
        <v>74770</v>
      </c>
      <c r="J81" s="13">
        <f>SUM(J7:J79)</f>
        <v>56293</v>
      </c>
      <c r="K81" s="13">
        <f>SUM(K7:K79)</f>
        <v>4827</v>
      </c>
      <c r="L81" s="13">
        <f>SUM(L7:L79)</f>
        <v>0</v>
      </c>
      <c r="M81" s="13">
        <f>SUM(M7:M79)</f>
        <v>0</v>
      </c>
      <c r="N81" s="13">
        <f>SUM(N7:N79)</f>
        <v>0</v>
      </c>
      <c r="O81" s="13">
        <f>SUM(O7:O79)</f>
        <v>150927</v>
      </c>
      <c r="P81" s="8"/>
      <c r="Q81" s="15"/>
      <c r="R81" s="1"/>
      <c r="S81" s="1"/>
      <c r="T81" s="1"/>
      <c r="U81" s="1"/>
    </row>
    <row r="82" spans="1:21" ht="16.5" thickTop="1" thickBot="1">
      <c r="A82" s="5"/>
      <c r="B82" s="25" t="s">
        <v>2</v>
      </c>
      <c r="C82" s="26">
        <f>AVERAGE(C7:C79)</f>
        <v>0</v>
      </c>
      <c r="D82" s="26">
        <f>AVERAGE(D7:D79)</f>
        <v>0</v>
      </c>
      <c r="E82" s="26">
        <f>AVERAGE(E7:E79)</f>
        <v>0</v>
      </c>
      <c r="F82" s="26">
        <f>AVERAGE(F7:F79)</f>
        <v>0.39344262295081966</v>
      </c>
      <c r="G82" s="26">
        <f>AVERAGE(G7:G79)</f>
        <v>22.327868852459016</v>
      </c>
      <c r="H82" s="26">
        <f>AVERAGE(H7:H79)</f>
        <v>223.78688524590163</v>
      </c>
      <c r="I82" s="26">
        <f>AVERAGE(I7:I79)</f>
        <v>1225.7377049180327</v>
      </c>
      <c r="J82" s="26">
        <f>AVERAGE(J7:J79)</f>
        <v>922.8360655737705</v>
      </c>
      <c r="K82" s="26">
        <f>AVERAGE(K7:K79)</f>
        <v>79.131147540983605</v>
      </c>
      <c r="L82" s="26">
        <f>AVERAGE(L7:L79)</f>
        <v>0</v>
      </c>
      <c r="M82" s="26">
        <f>AVERAGE(M7:M79)</f>
        <v>0</v>
      </c>
      <c r="N82" s="26">
        <f>AVERAGE(N7:N79)</f>
        <v>0</v>
      </c>
      <c r="O82" s="26">
        <f>AVERAGE(O7:O79)</f>
        <v>2474.2131147540986</v>
      </c>
      <c r="P82" s="5"/>
      <c r="Q82" s="15"/>
      <c r="R82" s="1"/>
      <c r="S82" s="1"/>
      <c r="T82" s="1"/>
      <c r="U82" s="1"/>
    </row>
    <row r="83" spans="1:21" ht="15.75" thickTop="1">
      <c r="A83" s="5"/>
      <c r="B83" s="35" t="s">
        <v>33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5"/>
      <c r="Q83" s="5"/>
      <c r="R83" s="1"/>
      <c r="S83" s="1"/>
      <c r="T83" s="1"/>
      <c r="U83" s="1"/>
    </row>
    <row r="84" spans="1:21">
      <c r="A84" s="5"/>
      <c r="B84" s="36" t="s">
        <v>31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5"/>
      <c r="Q84" s="15"/>
      <c r="R84" s="1"/>
      <c r="S84" s="1"/>
      <c r="T84" s="1"/>
      <c r="U84" s="1"/>
    </row>
    <row r="85" spans="1:21">
      <c r="A85" s="5"/>
      <c r="B85" s="36" t="s">
        <v>30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5"/>
      <c r="P85" s="5"/>
      <c r="Q85" s="15"/>
      <c r="R85" s="1"/>
      <c r="S85" s="1"/>
      <c r="T85" s="1"/>
      <c r="U85" s="1"/>
    </row>
    <row r="86" spans="1:21">
      <c r="A86" s="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 t="s">
        <v>22</v>
      </c>
      <c r="P86" s="5"/>
      <c r="Q86" s="15"/>
      <c r="R86" s="1"/>
      <c r="S86" s="1"/>
      <c r="T86" s="1"/>
      <c r="U86" s="1"/>
    </row>
    <row r="87" spans="1:21">
      <c r="A87" s="24" t="s">
        <v>0</v>
      </c>
      <c r="B87" s="16" t="s">
        <v>3</v>
      </c>
      <c r="C87" s="16" t="s">
        <v>4</v>
      </c>
      <c r="D87" s="16" t="s">
        <v>5</v>
      </c>
      <c r="E87" s="16" t="s">
        <v>6</v>
      </c>
      <c r="F87" s="16" t="s">
        <v>7</v>
      </c>
      <c r="G87" s="16" t="s">
        <v>8</v>
      </c>
      <c r="H87" s="16" t="s">
        <v>9</v>
      </c>
      <c r="I87" s="16" t="s">
        <v>10</v>
      </c>
      <c r="J87" s="16" t="s">
        <v>11</v>
      </c>
      <c r="K87" s="16" t="s">
        <v>12</v>
      </c>
      <c r="L87" s="16" t="s">
        <v>13</v>
      </c>
      <c r="M87" s="16" t="s">
        <v>14</v>
      </c>
      <c r="N87" s="16" t="s">
        <v>15</v>
      </c>
      <c r="O87" s="16" t="s">
        <v>19</v>
      </c>
      <c r="P87" s="6"/>
      <c r="Q87" s="15"/>
      <c r="R87" s="1"/>
      <c r="S87" s="1"/>
      <c r="T87" s="1"/>
      <c r="U87" s="1"/>
    </row>
    <row r="88" spans="1:21">
      <c r="A88" s="11">
        <v>1953</v>
      </c>
      <c r="B88" s="3">
        <v>0</v>
      </c>
      <c r="C88" s="3">
        <v>0</v>
      </c>
      <c r="D88" s="3">
        <v>0</v>
      </c>
      <c r="E88" s="3">
        <v>0</v>
      </c>
      <c r="F88" s="3">
        <v>23</v>
      </c>
      <c r="G88" s="3">
        <v>30</v>
      </c>
      <c r="H88" s="3">
        <v>566</v>
      </c>
      <c r="I88" s="3">
        <v>872</v>
      </c>
      <c r="J88" s="3">
        <v>25</v>
      </c>
      <c r="K88" s="3">
        <v>0</v>
      </c>
      <c r="L88" s="3">
        <v>0</v>
      </c>
      <c r="M88" s="3">
        <v>0</v>
      </c>
      <c r="N88" s="3">
        <f>SUM(B88:M88)</f>
        <v>1516</v>
      </c>
      <c r="O88" s="9">
        <f>N88/O7</f>
        <v>0.66114260793720014</v>
      </c>
      <c r="P88" s="5"/>
      <c r="Q88" s="15"/>
      <c r="R88" s="1"/>
      <c r="S88" s="1"/>
      <c r="T88" s="1"/>
      <c r="U88" s="1"/>
    </row>
    <row r="89" spans="1:21">
      <c r="A89" s="5">
        <v>1954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6</v>
      </c>
      <c r="H89" s="2">
        <v>1157</v>
      </c>
      <c r="I89" s="2">
        <v>571</v>
      </c>
      <c r="J89" s="2">
        <v>64</v>
      </c>
      <c r="K89" s="2">
        <v>0</v>
      </c>
      <c r="L89" s="2">
        <v>0</v>
      </c>
      <c r="M89" s="2">
        <v>0</v>
      </c>
      <c r="N89" s="2">
        <f>SUM(B89:M89)</f>
        <v>1798</v>
      </c>
      <c r="O89" s="10">
        <f>N89/O8</f>
        <v>0.70787401574803155</v>
      </c>
      <c r="P89" s="5"/>
      <c r="Q89" s="15"/>
      <c r="R89" s="1"/>
      <c r="S89" s="1"/>
      <c r="T89" s="1"/>
      <c r="U89" s="1"/>
    </row>
    <row r="90" spans="1:21">
      <c r="A90" s="5">
        <v>1955</v>
      </c>
      <c r="B90" s="2">
        <v>0</v>
      </c>
      <c r="C90" s="2">
        <v>0</v>
      </c>
      <c r="D90" s="2">
        <v>0</v>
      </c>
      <c r="E90" s="2">
        <v>0</v>
      </c>
      <c r="F90" s="2">
        <v>211</v>
      </c>
      <c r="G90" s="2">
        <v>0</v>
      </c>
      <c r="H90" s="2">
        <v>590</v>
      </c>
      <c r="I90" s="2">
        <v>1700</v>
      </c>
      <c r="J90" s="2">
        <v>364</v>
      </c>
      <c r="K90" s="2">
        <v>0</v>
      </c>
      <c r="L90" s="2">
        <v>0</v>
      </c>
      <c r="M90" s="2">
        <v>0</v>
      </c>
      <c r="N90" s="2">
        <f>SUM(B90:M90)</f>
        <v>2865</v>
      </c>
      <c r="O90" s="10">
        <f>N90/O9</f>
        <v>0.74882383690538423</v>
      </c>
      <c r="P90" s="5"/>
      <c r="Q90" s="15"/>
      <c r="R90" s="1"/>
      <c r="S90" s="1"/>
      <c r="T90" s="1"/>
      <c r="U90" s="1"/>
    </row>
    <row r="91" spans="1:21">
      <c r="A91" s="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0"/>
      <c r="P91" s="5"/>
      <c r="Q91" s="15"/>
      <c r="R91" s="1"/>
      <c r="S91" s="1"/>
      <c r="T91" s="1"/>
      <c r="U91" s="1"/>
    </row>
    <row r="92" spans="1:21">
      <c r="A92" s="5">
        <v>1956</v>
      </c>
      <c r="B92" s="2">
        <v>0</v>
      </c>
      <c r="C92" s="2">
        <v>0</v>
      </c>
      <c r="D92" s="2">
        <v>0</v>
      </c>
      <c r="E92" s="2">
        <v>0</v>
      </c>
      <c r="F92" s="2">
        <v>120</v>
      </c>
      <c r="G92" s="2">
        <v>229</v>
      </c>
      <c r="H92" s="2">
        <v>1132</v>
      </c>
      <c r="I92" s="2">
        <v>1046</v>
      </c>
      <c r="J92" s="2">
        <v>256</v>
      </c>
      <c r="K92" s="2">
        <v>0</v>
      </c>
      <c r="L92" s="2">
        <v>0</v>
      </c>
      <c r="M92" s="2">
        <v>0</v>
      </c>
      <c r="N92" s="2">
        <f>SUM(B92:L92)</f>
        <v>2783</v>
      </c>
      <c r="O92" s="10">
        <f>N92/O11</f>
        <v>0.75074183976261133</v>
      </c>
      <c r="P92" s="5"/>
      <c r="Q92" s="15"/>
      <c r="R92" s="1"/>
      <c r="S92" s="1"/>
      <c r="T92" s="1"/>
      <c r="U92" s="1"/>
    </row>
    <row r="93" spans="1:21">
      <c r="A93" s="5">
        <v>1957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917</v>
      </c>
      <c r="I93" s="2">
        <v>522</v>
      </c>
      <c r="J93" s="2">
        <v>0</v>
      </c>
      <c r="K93" s="2">
        <v>0</v>
      </c>
      <c r="L93" s="2">
        <v>0</v>
      </c>
      <c r="M93" s="2">
        <v>0</v>
      </c>
      <c r="N93" s="2">
        <f>SUM(B93:L93)</f>
        <v>1439</v>
      </c>
      <c r="O93" s="10">
        <f>N93/O12</f>
        <v>0.79811425402107594</v>
      </c>
      <c r="P93" s="5"/>
      <c r="Q93" s="15"/>
      <c r="R93" s="1"/>
      <c r="S93" s="1"/>
      <c r="T93" s="1"/>
      <c r="U93" s="1"/>
    </row>
    <row r="94" spans="1:21">
      <c r="A94" s="5">
        <v>1958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101</v>
      </c>
      <c r="I94" s="2">
        <v>470</v>
      </c>
      <c r="J94" s="2">
        <v>0</v>
      </c>
      <c r="K94" s="2">
        <v>0</v>
      </c>
      <c r="L94" s="2">
        <v>0</v>
      </c>
      <c r="M94" s="2">
        <v>0</v>
      </c>
      <c r="N94" s="2">
        <f>SUM(B94:L94)</f>
        <v>571</v>
      </c>
      <c r="O94" s="10">
        <f>N94/O13</f>
        <v>0.66550116550116545</v>
      </c>
      <c r="P94" s="5"/>
      <c r="Q94" s="15"/>
      <c r="R94" s="1"/>
      <c r="S94" s="1"/>
      <c r="T94" s="1"/>
      <c r="U94" s="1"/>
    </row>
    <row r="95" spans="1:21">
      <c r="A95" s="5">
        <v>1959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1290</v>
      </c>
      <c r="I95" s="2">
        <v>1042</v>
      </c>
      <c r="J95" s="2">
        <v>154</v>
      </c>
      <c r="K95" s="2">
        <v>0</v>
      </c>
      <c r="L95" s="2">
        <v>0</v>
      </c>
      <c r="M95" s="2">
        <v>0</v>
      </c>
      <c r="N95" s="2">
        <f>SUM(B95:M95)</f>
        <v>2486</v>
      </c>
      <c r="O95" s="10">
        <f>N95/O14</f>
        <v>0.79935691318327973</v>
      </c>
      <c r="P95" s="5"/>
      <c r="Q95" s="15"/>
      <c r="R95" s="1"/>
      <c r="S95" s="1"/>
      <c r="T95" s="1"/>
      <c r="U95" s="1"/>
    </row>
    <row r="96" spans="1:21">
      <c r="A96" s="5">
        <v>1960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580</v>
      </c>
      <c r="I96" s="2">
        <v>1077</v>
      </c>
      <c r="J96" s="2">
        <v>123</v>
      </c>
      <c r="K96" s="2">
        <v>0</v>
      </c>
      <c r="L96" s="2">
        <v>0</v>
      </c>
      <c r="M96" s="2">
        <v>0</v>
      </c>
      <c r="N96" s="2">
        <f>SUM(B96:M96)</f>
        <v>1780</v>
      </c>
      <c r="O96" s="10">
        <f>N96/O15</f>
        <v>0.66517189835575485</v>
      </c>
      <c r="P96" s="5"/>
      <c r="Q96" s="15"/>
      <c r="R96" s="1"/>
      <c r="S96" s="1"/>
      <c r="T96" s="1"/>
      <c r="U96" s="1"/>
    </row>
    <row r="97" spans="1:21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0"/>
      <c r="P97" s="5"/>
      <c r="Q97" s="15"/>
      <c r="R97" s="1"/>
      <c r="S97" s="1"/>
      <c r="T97" s="1"/>
      <c r="U97" s="1"/>
    </row>
    <row r="98" spans="1:21">
      <c r="A98" s="5">
        <v>1961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796</v>
      </c>
      <c r="I98" s="2">
        <v>651</v>
      </c>
      <c r="J98" s="2">
        <v>111</v>
      </c>
      <c r="K98" s="2">
        <v>0</v>
      </c>
      <c r="L98" s="2">
        <v>0</v>
      </c>
      <c r="M98" s="2">
        <v>0</v>
      </c>
      <c r="N98" s="2">
        <f>SUM(B98:M98)</f>
        <v>1558</v>
      </c>
      <c r="O98" s="10">
        <f>N98/O17</f>
        <v>0.67097329888027557</v>
      </c>
      <c r="P98" s="5"/>
      <c r="Q98" s="15"/>
      <c r="R98" s="1"/>
      <c r="S98" s="1"/>
      <c r="T98" s="1"/>
      <c r="U98" s="1"/>
    </row>
    <row r="99" spans="1:21">
      <c r="A99" s="5">
        <v>1962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136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136</v>
      </c>
      <c r="O99" s="10">
        <f>N99/O18</f>
        <v>0.33746898263027297</v>
      </c>
      <c r="P99" s="5"/>
      <c r="Q99" s="15"/>
      <c r="R99" s="1"/>
      <c r="S99" s="1"/>
      <c r="T99" s="1"/>
      <c r="U99" s="1"/>
    </row>
    <row r="100" spans="1:21">
      <c r="A100" s="5">
        <v>1963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73</v>
      </c>
      <c r="H100" s="2">
        <v>1899</v>
      </c>
      <c r="I100" s="2">
        <v>434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2406</v>
      </c>
      <c r="O100" s="10">
        <f>N100/O19</f>
        <v>0.74512232889439456</v>
      </c>
      <c r="P100" s="5"/>
      <c r="Q100" s="15"/>
      <c r="R100" s="1"/>
      <c r="S100" s="1"/>
      <c r="T100" s="1"/>
      <c r="U100" s="1"/>
    </row>
    <row r="101" spans="1:21">
      <c r="A101" s="5">
        <v>1964</v>
      </c>
      <c r="B101" s="2">
        <v>0</v>
      </c>
      <c r="C101" s="2">
        <v>0</v>
      </c>
      <c r="D101" s="2">
        <v>0</v>
      </c>
      <c r="E101" s="2">
        <v>0</v>
      </c>
      <c r="F101" s="2">
        <v>151</v>
      </c>
      <c r="G101" s="2">
        <v>38</v>
      </c>
      <c r="H101" s="2">
        <v>1832</v>
      </c>
      <c r="I101" s="2">
        <v>621</v>
      </c>
      <c r="J101" s="2">
        <v>8</v>
      </c>
      <c r="K101" s="2">
        <v>0</v>
      </c>
      <c r="L101" s="2">
        <v>0</v>
      </c>
      <c r="M101" s="2">
        <v>0</v>
      </c>
      <c r="N101" s="2">
        <f>SUM(B101:M101)</f>
        <v>2650</v>
      </c>
      <c r="O101" s="10">
        <f>N101/O20</f>
        <v>0.77259475218658891</v>
      </c>
      <c r="P101" s="5"/>
      <c r="Q101" s="15"/>
      <c r="R101" s="1"/>
      <c r="S101" s="1"/>
      <c r="T101" s="1"/>
      <c r="U101" s="1"/>
    </row>
    <row r="102" spans="1:21">
      <c r="A102" s="5">
        <v>1965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301</v>
      </c>
      <c r="I102" s="2">
        <v>711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1012</v>
      </c>
      <c r="O102" s="10">
        <f>N102/O21</f>
        <v>0.5772960638904735</v>
      </c>
      <c r="P102" s="5"/>
      <c r="Q102" s="15"/>
      <c r="R102" s="1"/>
      <c r="S102" s="1"/>
      <c r="T102" s="1"/>
      <c r="U102" s="1"/>
    </row>
    <row r="103" spans="1:21">
      <c r="A103" s="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0"/>
      <c r="P103" s="5"/>
      <c r="Q103" s="15"/>
      <c r="R103" s="1"/>
      <c r="S103" s="1"/>
      <c r="T103" s="1"/>
      <c r="U103" s="1"/>
    </row>
    <row r="104" spans="1:21">
      <c r="A104" s="5">
        <v>1966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31</v>
      </c>
      <c r="H104" s="2">
        <v>1470</v>
      </c>
      <c r="I104" s="2">
        <v>280</v>
      </c>
      <c r="J104" s="2">
        <v>36</v>
      </c>
      <c r="K104" s="2">
        <v>0</v>
      </c>
      <c r="L104" s="2">
        <v>0</v>
      </c>
      <c r="M104" s="2">
        <v>0</v>
      </c>
      <c r="N104" s="2">
        <f>SUM(B104:M104)</f>
        <v>1817</v>
      </c>
      <c r="O104" s="10">
        <f>N104/O23</f>
        <v>0.66875230033124766</v>
      </c>
      <c r="P104" s="5"/>
      <c r="Q104" s="15"/>
      <c r="R104" s="1"/>
      <c r="S104" s="1"/>
      <c r="T104" s="1"/>
      <c r="U104" s="1"/>
    </row>
    <row r="105" spans="1:21">
      <c r="A105" s="5">
        <v>1967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438</v>
      </c>
      <c r="I105" s="2">
        <v>1221</v>
      </c>
      <c r="J105" s="2">
        <v>41</v>
      </c>
      <c r="K105" s="2">
        <v>0</v>
      </c>
      <c r="L105" s="2">
        <v>0</v>
      </c>
      <c r="M105" s="2">
        <v>0</v>
      </c>
      <c r="N105" s="2">
        <f>SUM(B105:M105)</f>
        <v>1700</v>
      </c>
      <c r="O105" s="10">
        <f>N105/O24</f>
        <v>0.65359477124183007</v>
      </c>
      <c r="P105" s="5"/>
      <c r="Q105" s="15"/>
      <c r="R105" s="1"/>
      <c r="S105" s="1"/>
      <c r="T105" s="1"/>
      <c r="U105" s="1"/>
    </row>
    <row r="106" spans="1:21">
      <c r="A106" s="5">
        <v>1968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1187</v>
      </c>
      <c r="I106" s="2">
        <v>398</v>
      </c>
      <c r="J106" s="2">
        <v>30</v>
      </c>
      <c r="K106" s="2">
        <v>0</v>
      </c>
      <c r="L106" s="2">
        <v>0</v>
      </c>
      <c r="M106" s="2">
        <v>0</v>
      </c>
      <c r="N106" s="2">
        <f>SUM(B106:M106)</f>
        <v>1615</v>
      </c>
      <c r="O106" s="10">
        <f>N106/O25</f>
        <v>0.72584269662921352</v>
      </c>
      <c r="P106" s="5"/>
      <c r="Q106" s="15"/>
      <c r="R106" s="1"/>
      <c r="S106" s="1"/>
      <c r="T106" s="1"/>
      <c r="U106" s="1"/>
    </row>
    <row r="107" spans="1:21">
      <c r="A107" s="5">
        <v>1969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134</v>
      </c>
      <c r="I107" s="2">
        <v>1101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1235</v>
      </c>
      <c r="O107" s="10">
        <f>N107/O26</f>
        <v>0.68383167220376517</v>
      </c>
      <c r="P107" s="5"/>
      <c r="Q107" s="15"/>
      <c r="R107" s="1"/>
      <c r="S107" s="1"/>
      <c r="T107" s="1"/>
      <c r="U107" s="1"/>
    </row>
    <row r="108" spans="1:21">
      <c r="A108" s="5">
        <v>1970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299</v>
      </c>
      <c r="H108" s="2">
        <v>1965</v>
      </c>
      <c r="I108" s="2">
        <v>626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2890</v>
      </c>
      <c r="O108" s="10">
        <f>N108/O27</f>
        <v>0.67984003763820278</v>
      </c>
      <c r="P108" s="5"/>
      <c r="Q108" s="15"/>
      <c r="R108" s="1"/>
      <c r="S108" s="1"/>
      <c r="T108" s="1"/>
      <c r="U108" s="1"/>
    </row>
    <row r="109" spans="1:21">
      <c r="A109" s="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0"/>
      <c r="P109" s="5"/>
      <c r="Q109" s="15"/>
      <c r="R109" s="1"/>
      <c r="S109" s="1"/>
      <c r="T109" s="1"/>
      <c r="U109" s="1"/>
    </row>
    <row r="110" spans="1:21">
      <c r="A110" s="5">
        <v>1971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73</v>
      </c>
      <c r="H110" s="2">
        <v>1360</v>
      </c>
      <c r="I110" s="2">
        <v>1032</v>
      </c>
      <c r="J110" s="2">
        <v>6</v>
      </c>
      <c r="K110" s="2">
        <v>0</v>
      </c>
      <c r="L110" s="2">
        <v>0</v>
      </c>
      <c r="M110" s="2">
        <v>0</v>
      </c>
      <c r="N110" s="2">
        <f>SUM(B110:M110)</f>
        <v>2471</v>
      </c>
      <c r="O110" s="10">
        <f>N110/O29</f>
        <v>0.57305194805194803</v>
      </c>
      <c r="P110" s="5"/>
      <c r="Q110" s="15"/>
      <c r="R110" s="1"/>
      <c r="S110" s="1"/>
      <c r="T110" s="1"/>
      <c r="U110" s="1"/>
    </row>
    <row r="111" spans="1:21">
      <c r="A111" s="5">
        <v>1972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1350</v>
      </c>
      <c r="I111" s="2">
        <v>592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1942</v>
      </c>
      <c r="O111" s="10">
        <f>N111/O30</f>
        <v>0.68743362831858412</v>
      </c>
      <c r="P111" s="5"/>
      <c r="Q111" s="15"/>
      <c r="R111" s="1"/>
      <c r="S111" s="1"/>
      <c r="T111" s="1"/>
      <c r="U111" s="1"/>
    </row>
    <row r="112" spans="1:21">
      <c r="A112" s="5">
        <v>1973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191</v>
      </c>
      <c r="H112" s="2">
        <v>857</v>
      </c>
      <c r="I112" s="2">
        <v>1228</v>
      </c>
      <c r="J112" s="2">
        <v>91</v>
      </c>
      <c r="K112" s="2">
        <v>0</v>
      </c>
      <c r="L112" s="2">
        <v>0</v>
      </c>
      <c r="M112" s="2">
        <v>0</v>
      </c>
      <c r="N112" s="2">
        <f>SUM(B112:M112)</f>
        <v>2367</v>
      </c>
      <c r="O112" s="10">
        <f>N112/O31</f>
        <v>0.67861238532110091</v>
      </c>
      <c r="P112" s="5"/>
      <c r="Q112" s="15"/>
      <c r="R112" s="1"/>
      <c r="S112" s="1"/>
      <c r="T112" s="1"/>
      <c r="U112" s="1"/>
    </row>
    <row r="113" spans="1:21">
      <c r="A113" s="5">
        <v>1974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238</v>
      </c>
      <c r="H113" s="2">
        <v>1962</v>
      </c>
      <c r="I113" s="2">
        <v>923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3123</v>
      </c>
      <c r="O113" s="10">
        <f>N113/O32</f>
        <v>0.77111111111111108</v>
      </c>
      <c r="P113" s="5"/>
      <c r="Q113" s="15"/>
      <c r="R113" s="1"/>
      <c r="S113" s="1"/>
      <c r="T113" s="1"/>
      <c r="U113" s="1"/>
    </row>
    <row r="114" spans="1:21">
      <c r="A114" s="5">
        <v>1975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882</v>
      </c>
      <c r="I114" s="2">
        <v>764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1646</v>
      </c>
      <c r="O114" s="10">
        <f>N114/O33</f>
        <v>0.47723977964627429</v>
      </c>
      <c r="P114" s="5"/>
      <c r="Q114" s="15"/>
      <c r="R114" s="2"/>
      <c r="S114" s="1"/>
      <c r="T114" s="1"/>
      <c r="U114" s="1"/>
    </row>
    <row r="115" spans="1:21">
      <c r="A115" s="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0"/>
      <c r="P115" s="5"/>
      <c r="Q115" s="15"/>
      <c r="R115" s="1"/>
      <c r="S115" s="1"/>
      <c r="T115" s="1"/>
      <c r="U115" s="1"/>
    </row>
    <row r="116" spans="1:21">
      <c r="A116" s="5">
        <v>1976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341</v>
      </c>
      <c r="H116" s="2">
        <v>1648</v>
      </c>
      <c r="I116" s="2">
        <v>841</v>
      </c>
      <c r="J116" s="2">
        <v>47</v>
      </c>
      <c r="K116" s="2">
        <v>0</v>
      </c>
      <c r="L116" s="2">
        <v>0</v>
      </c>
      <c r="M116" s="2">
        <v>0</v>
      </c>
      <c r="N116" s="2">
        <f>SUM(B116:M116)</f>
        <v>2877</v>
      </c>
      <c r="O116" s="10">
        <f>N116/O35</f>
        <v>0.70187850695291532</v>
      </c>
      <c r="P116" s="5"/>
      <c r="Q116" s="15"/>
      <c r="R116" s="1"/>
      <c r="S116" s="1"/>
      <c r="T116" s="1"/>
      <c r="U116" s="1"/>
    </row>
    <row r="117" spans="1:21">
      <c r="A117" s="5">
        <v>1977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477</v>
      </c>
      <c r="H117" s="2">
        <v>1451</v>
      </c>
      <c r="I117" s="2">
        <v>142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2070</v>
      </c>
      <c r="O117" s="10">
        <f>N117/O36</f>
        <v>0.66946959896507119</v>
      </c>
      <c r="P117" s="5"/>
      <c r="Q117" s="15"/>
      <c r="R117" s="1"/>
      <c r="S117" s="1"/>
      <c r="T117" s="1"/>
      <c r="U117" s="1"/>
    </row>
    <row r="118" spans="1:21">
      <c r="A118" s="5">
        <v>1978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310</v>
      </c>
      <c r="H118" s="2">
        <v>1216</v>
      </c>
      <c r="I118" s="2">
        <v>265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1791</v>
      </c>
      <c r="O118" s="10">
        <f>N118/O37</f>
        <v>0.66112956810631229</v>
      </c>
      <c r="P118" s="5"/>
      <c r="Q118" s="15"/>
      <c r="R118" s="1"/>
      <c r="S118" s="1"/>
      <c r="T118" s="1"/>
      <c r="U118" s="1"/>
    </row>
    <row r="119" spans="1:21">
      <c r="A119" s="5">
        <v>1979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525</v>
      </c>
      <c r="I119" s="2">
        <v>991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1516</v>
      </c>
      <c r="O119" s="10">
        <f>N119/O38</f>
        <v>0.70741950536630893</v>
      </c>
      <c r="P119" s="5"/>
      <c r="Q119" s="15"/>
      <c r="R119" s="1"/>
      <c r="S119" s="1"/>
      <c r="T119" s="1"/>
      <c r="U119" s="1"/>
    </row>
    <row r="120" spans="1:21">
      <c r="A120" s="5">
        <v>1980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97</v>
      </c>
      <c r="H120" s="2">
        <v>1470</v>
      </c>
      <c r="I120" s="2">
        <v>1059</v>
      </c>
      <c r="J120" s="2">
        <v>11</v>
      </c>
      <c r="K120" s="2">
        <v>0</v>
      </c>
      <c r="L120" s="2">
        <v>0</v>
      </c>
      <c r="M120" s="2">
        <v>0</v>
      </c>
      <c r="N120" s="2">
        <f>SUM(B120:M120)</f>
        <v>2637</v>
      </c>
      <c r="O120" s="10">
        <f>N120/O39</f>
        <v>0.71911644395964003</v>
      </c>
      <c r="P120" s="5"/>
      <c r="Q120" s="15"/>
      <c r="R120" s="1"/>
      <c r="S120" s="1"/>
      <c r="T120" s="1"/>
      <c r="U120" s="1"/>
    </row>
    <row r="121" spans="1:21">
      <c r="A121" s="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0"/>
      <c r="P121" s="5"/>
      <c r="Q121" s="15"/>
      <c r="R121" s="1"/>
      <c r="S121" s="1"/>
      <c r="T121" s="1"/>
      <c r="U121" s="1"/>
    </row>
    <row r="122" spans="1:21">
      <c r="A122" s="5">
        <v>1981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20</v>
      </c>
      <c r="H122" s="2">
        <v>613</v>
      </c>
      <c r="I122" s="2">
        <v>25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658</v>
      </c>
      <c r="O122" s="10">
        <f>N122/O41</f>
        <v>0.61209302325581394</v>
      </c>
      <c r="P122" s="5"/>
      <c r="Q122" s="15"/>
      <c r="R122" s="1"/>
      <c r="S122" s="1"/>
      <c r="T122" s="1"/>
      <c r="U122" s="1"/>
    </row>
    <row r="123" spans="1:21">
      <c r="A123" s="5">
        <v>1982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584</v>
      </c>
      <c r="I123" s="2">
        <v>832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1416</v>
      </c>
      <c r="O123" s="10">
        <f>N123/O42</f>
        <v>0.6730038022813688</v>
      </c>
      <c r="P123" s="5"/>
      <c r="Q123" s="15"/>
      <c r="R123" s="1"/>
      <c r="S123" s="1"/>
      <c r="T123" s="1"/>
      <c r="U123" s="1"/>
    </row>
    <row r="124" spans="1:21">
      <c r="A124" s="5">
        <v>1983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1243</v>
      </c>
      <c r="I124" s="2">
        <v>1072</v>
      </c>
      <c r="J124" s="2">
        <v>110</v>
      </c>
      <c r="K124" s="2">
        <v>0</v>
      </c>
      <c r="L124" s="2">
        <v>0</v>
      </c>
      <c r="M124" s="2">
        <v>0</v>
      </c>
      <c r="N124" s="2">
        <f>SUM(B124:M124)</f>
        <v>2425</v>
      </c>
      <c r="O124" s="10">
        <f>N124/O43</f>
        <v>0.72129684711481257</v>
      </c>
      <c r="P124" s="5"/>
      <c r="Q124" s="15"/>
      <c r="R124" s="1"/>
      <c r="S124" s="1"/>
      <c r="T124" s="1"/>
      <c r="U124" s="1"/>
    </row>
    <row r="125" spans="1:21">
      <c r="A125" s="5">
        <v>1984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16</v>
      </c>
      <c r="H125" s="2">
        <v>1096</v>
      </c>
      <c r="I125" s="2">
        <v>1235</v>
      </c>
      <c r="J125" s="2">
        <v>54</v>
      </c>
      <c r="K125" s="2">
        <v>0</v>
      </c>
      <c r="L125" s="2">
        <v>0</v>
      </c>
      <c r="M125" s="2">
        <v>0</v>
      </c>
      <c r="N125" s="2">
        <f>SUM(B125:M125)</f>
        <v>2401</v>
      </c>
      <c r="O125" s="10">
        <f>N125/O44</f>
        <v>0.62656576200417535</v>
      </c>
      <c r="P125" s="5"/>
      <c r="Q125" s="15"/>
      <c r="R125" s="1"/>
      <c r="S125" s="1"/>
      <c r="T125" s="1"/>
      <c r="U125" s="1"/>
    </row>
    <row r="126" spans="1:21">
      <c r="A126" s="5">
        <v>1985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23</v>
      </c>
      <c r="H126" s="2">
        <v>1105</v>
      </c>
      <c r="I126" s="2">
        <v>710</v>
      </c>
      <c r="J126" s="2">
        <v>22</v>
      </c>
      <c r="K126" s="2">
        <v>0</v>
      </c>
      <c r="L126" s="2">
        <v>0</v>
      </c>
      <c r="M126" s="2">
        <v>0</v>
      </c>
      <c r="N126" s="2">
        <f>SUM(B126:M126)</f>
        <v>1860</v>
      </c>
      <c r="O126" s="10">
        <f>N126/O45</f>
        <v>0.66310160427807485</v>
      </c>
      <c r="P126" s="5"/>
      <c r="Q126" s="15"/>
      <c r="R126" s="1"/>
      <c r="S126" s="1"/>
      <c r="T126" s="1"/>
      <c r="U126" s="1"/>
    </row>
    <row r="127" spans="1:21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0"/>
      <c r="P127" s="5"/>
      <c r="Q127" s="15"/>
      <c r="R127" s="1"/>
      <c r="S127" s="1"/>
      <c r="T127" s="1"/>
      <c r="U127" s="1"/>
    </row>
    <row r="128" spans="1:21">
      <c r="A128" s="5">
        <v>1986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583</v>
      </c>
      <c r="H128" s="2">
        <v>1605</v>
      </c>
      <c r="I128" s="2">
        <v>597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2785</v>
      </c>
      <c r="O128" s="10">
        <f>N128/O47</f>
        <v>0.63137610519156651</v>
      </c>
      <c r="P128" s="5"/>
      <c r="Q128" s="15"/>
      <c r="R128" s="1"/>
      <c r="S128" s="1"/>
      <c r="T128" s="1"/>
      <c r="U128" s="1"/>
    </row>
    <row r="129" spans="1:21">
      <c r="A129" s="5">
        <v>1987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309</v>
      </c>
      <c r="H129" s="2">
        <v>972</v>
      </c>
      <c r="I129" s="2">
        <v>355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1636</v>
      </c>
      <c r="O129" s="10">
        <f>N129/O48</f>
        <v>0.56904347826086954</v>
      </c>
      <c r="P129" s="5"/>
      <c r="Q129" s="15"/>
      <c r="R129" s="1"/>
      <c r="S129" s="1"/>
      <c r="T129" s="1"/>
      <c r="U129" s="1"/>
    </row>
    <row r="130" spans="1:21">
      <c r="A130" s="5">
        <v>1988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971</v>
      </c>
      <c r="H130" s="2">
        <v>1102</v>
      </c>
      <c r="I130" s="2">
        <v>783</v>
      </c>
      <c r="J130" s="2">
        <v>3</v>
      </c>
      <c r="K130" s="2">
        <v>0</v>
      </c>
      <c r="L130" s="2">
        <v>0</v>
      </c>
      <c r="M130" s="2">
        <v>0</v>
      </c>
      <c r="N130" s="2">
        <f>SUM(B130:M130)</f>
        <v>2859</v>
      </c>
      <c r="O130" s="10">
        <f>N130/O49</f>
        <v>0.62766190998902305</v>
      </c>
      <c r="P130" s="5"/>
      <c r="Q130" s="15"/>
      <c r="R130" s="1"/>
      <c r="S130" s="1"/>
      <c r="T130" s="1"/>
      <c r="U130" s="1"/>
    </row>
    <row r="131" spans="1:21">
      <c r="A131" s="5">
        <v>1989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35</v>
      </c>
      <c r="H131" s="2">
        <v>959</v>
      </c>
      <c r="I131" s="2">
        <v>814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1808</v>
      </c>
      <c r="O131" s="10">
        <f>N131/O50</f>
        <v>0.64525339043540331</v>
      </c>
      <c r="P131" s="5"/>
      <c r="Q131" s="15"/>
      <c r="R131" s="1"/>
      <c r="S131" s="1"/>
      <c r="T131" s="1"/>
      <c r="U131" s="1"/>
    </row>
    <row r="132" spans="1:21">
      <c r="A132" s="4">
        <v>1990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1165</v>
      </c>
      <c r="I132" s="2">
        <v>0</v>
      </c>
      <c r="J132" s="2">
        <v>109</v>
      </c>
      <c r="K132" s="2">
        <v>0</v>
      </c>
      <c r="L132" s="2">
        <v>0</v>
      </c>
      <c r="M132" s="2">
        <v>0</v>
      </c>
      <c r="N132" s="2">
        <f>SUM(B132:M132)</f>
        <v>1274</v>
      </c>
      <c r="O132" s="10">
        <f>N132/O51</f>
        <v>0.59532710280373835</v>
      </c>
      <c r="P132" s="5"/>
      <c r="Q132" s="15"/>
      <c r="R132" s="1"/>
      <c r="S132" s="1"/>
      <c r="T132" s="1"/>
      <c r="U132" s="1"/>
    </row>
    <row r="133" spans="1:21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5"/>
      <c r="P133" s="5"/>
      <c r="Q133" s="15"/>
      <c r="R133" s="1"/>
      <c r="S133" s="1"/>
      <c r="T133" s="1"/>
      <c r="U133" s="1"/>
    </row>
    <row r="134" spans="1:21">
      <c r="A134" s="5">
        <v>1991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198</v>
      </c>
      <c r="H134" s="2">
        <v>883</v>
      </c>
      <c r="I134" s="2">
        <v>537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1618</v>
      </c>
      <c r="O134" s="10">
        <f>N134/O53</f>
        <v>0.58117816091954022</v>
      </c>
      <c r="P134" s="5"/>
      <c r="Q134" s="15"/>
      <c r="R134" s="1"/>
      <c r="S134" s="1"/>
      <c r="T134" s="1"/>
      <c r="U134" s="1"/>
    </row>
    <row r="135" spans="1:21">
      <c r="A135" s="5">
        <v>1992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257</v>
      </c>
      <c r="I135" s="2">
        <v>781</v>
      </c>
      <c r="J135" s="2">
        <v>56</v>
      </c>
      <c r="K135" s="2">
        <v>0</v>
      </c>
      <c r="L135" s="2">
        <v>0</v>
      </c>
      <c r="M135" s="2">
        <v>0</v>
      </c>
      <c r="N135" s="2">
        <f>SUM(B135:M135)</f>
        <v>1094</v>
      </c>
      <c r="O135" s="10">
        <f>N135/O54</f>
        <v>0.61219921656407383</v>
      </c>
      <c r="P135" s="5"/>
      <c r="Q135" s="15"/>
      <c r="R135" s="1"/>
      <c r="S135" s="1"/>
      <c r="T135" s="1"/>
      <c r="U135" s="1"/>
    </row>
    <row r="136" spans="1:21">
      <c r="A136" s="5">
        <v>1993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16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16</v>
      </c>
      <c r="O136" s="10">
        <f>N136/O55</f>
        <v>3.0828516377649325E-2</v>
      </c>
      <c r="P136" s="5"/>
      <c r="Q136" s="15"/>
      <c r="R136" s="1"/>
      <c r="S136" s="1"/>
      <c r="T136" s="1"/>
      <c r="U136" s="1"/>
    </row>
    <row r="137" spans="1:21">
      <c r="A137" s="5">
        <v>1994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503</v>
      </c>
      <c r="H137" s="2">
        <v>528</v>
      </c>
      <c r="I137" s="2">
        <v>765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1796</v>
      </c>
      <c r="O137" s="10">
        <f>N137/O56</f>
        <v>0.50534608891389987</v>
      </c>
      <c r="P137" s="5"/>
      <c r="Q137" s="2"/>
      <c r="R137" s="1"/>
      <c r="S137" s="1"/>
      <c r="T137" s="1"/>
      <c r="U137" s="1"/>
    </row>
    <row r="138" spans="1:21" ht="15.75">
      <c r="A138" s="5">
        <v>1995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816</v>
      </c>
      <c r="I138" s="2">
        <v>907</v>
      </c>
      <c r="J138" s="2">
        <v>320</v>
      </c>
      <c r="K138" s="2">
        <v>0</v>
      </c>
      <c r="L138" s="2">
        <v>0</v>
      </c>
      <c r="M138" s="2">
        <v>0</v>
      </c>
      <c r="N138" s="2">
        <f>SUM(B138:M138)</f>
        <v>2043</v>
      </c>
      <c r="O138" s="10">
        <f>N138/O57</f>
        <v>0.51551854655563967</v>
      </c>
      <c r="P138" s="8"/>
      <c r="Q138" s="2"/>
      <c r="R138" s="1"/>
      <c r="S138" s="1"/>
      <c r="T138" s="1"/>
      <c r="U138" s="1"/>
    </row>
    <row r="139" spans="1:21" ht="15.75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8"/>
      <c r="Q139" s="2"/>
      <c r="R139" s="1"/>
      <c r="S139" s="1"/>
      <c r="T139" s="1"/>
      <c r="U139" s="1"/>
    </row>
    <row r="140" spans="1:21" ht="15.75">
      <c r="A140" s="5">
        <v>1996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514</v>
      </c>
      <c r="I140" s="2">
        <v>585</v>
      </c>
      <c r="J140" s="2">
        <v>111</v>
      </c>
      <c r="K140" s="2">
        <v>0</v>
      </c>
      <c r="L140" s="2">
        <v>0</v>
      </c>
      <c r="M140" s="2">
        <v>0</v>
      </c>
      <c r="N140" s="2">
        <f>SUM(B140:M140)</f>
        <v>1210</v>
      </c>
      <c r="O140" s="10">
        <f>N140/O59</f>
        <v>0.5440647482014388</v>
      </c>
      <c r="P140" s="8"/>
      <c r="Q140" s="2"/>
      <c r="R140" s="1"/>
      <c r="S140" s="1"/>
      <c r="T140" s="1"/>
      <c r="U140" s="1"/>
    </row>
    <row r="141" spans="1:21" ht="15.75">
      <c r="A141" s="5">
        <v>1997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1248</v>
      </c>
      <c r="I141" s="2">
        <v>567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1815</v>
      </c>
      <c r="O141" s="10">
        <f>N141/O60</f>
        <v>0.6</v>
      </c>
      <c r="P141" s="8"/>
      <c r="Q141" s="2"/>
      <c r="R141" s="1"/>
      <c r="S141" s="1"/>
      <c r="T141" s="1"/>
      <c r="U141" s="1"/>
    </row>
    <row r="142" spans="1:21" ht="15.75">
      <c r="A142" s="5">
        <v>1998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339</v>
      </c>
      <c r="H142" s="2">
        <v>690</v>
      </c>
      <c r="I142" s="2">
        <v>586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1615</v>
      </c>
      <c r="O142" s="10">
        <f>N142/O61</f>
        <v>0.61406844106463876</v>
      </c>
      <c r="P142" s="8"/>
      <c r="Q142" s="2"/>
      <c r="R142" s="1"/>
      <c r="S142" s="1"/>
      <c r="T142" s="1"/>
      <c r="U142" s="1"/>
    </row>
    <row r="143" spans="1:21" ht="15.75">
      <c r="A143" s="5">
        <v>1999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1134</v>
      </c>
      <c r="H143" s="2">
        <v>791</v>
      </c>
      <c r="I143" s="2">
        <v>28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1953</v>
      </c>
      <c r="O143" s="10">
        <f>N143/O62</f>
        <v>0.65935178933153271</v>
      </c>
      <c r="P143" s="8"/>
      <c r="Q143" s="2"/>
      <c r="R143" s="1"/>
      <c r="S143" s="1"/>
      <c r="T143" s="1"/>
      <c r="U143" s="1"/>
    </row>
    <row r="144" spans="1:21" ht="15.75">
      <c r="A144" s="5">
        <v>2000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432</v>
      </c>
      <c r="H144" s="2">
        <v>1093</v>
      </c>
      <c r="I144" s="2">
        <v>984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2509</v>
      </c>
      <c r="O144" s="10">
        <f>N144/O63</f>
        <v>0.63583375570197664</v>
      </c>
      <c r="P144" s="8"/>
      <c r="Q144" s="2"/>
      <c r="R144" s="1"/>
      <c r="S144" s="1"/>
      <c r="T144" s="1"/>
      <c r="U144" s="1"/>
    </row>
    <row r="145" spans="1:21" ht="15.75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8"/>
      <c r="Q145" s="2"/>
      <c r="R145" s="1"/>
      <c r="S145" s="1"/>
      <c r="T145" s="1"/>
      <c r="U145" s="1"/>
    </row>
    <row r="146" spans="1:21" ht="15.75">
      <c r="A146" s="5">
        <v>2001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63</v>
      </c>
      <c r="H146" s="2">
        <v>810</v>
      </c>
      <c r="I146" s="2">
        <v>1054</v>
      </c>
      <c r="J146" s="2">
        <v>146</v>
      </c>
      <c r="K146" s="2">
        <v>0</v>
      </c>
      <c r="L146" s="2">
        <v>0</v>
      </c>
      <c r="M146" s="2">
        <v>0</v>
      </c>
      <c r="N146" s="2">
        <f>SUM(B146:M146)</f>
        <v>2073</v>
      </c>
      <c r="O146" s="10">
        <f>N146/O65</f>
        <v>0.60809621589909069</v>
      </c>
      <c r="P146" s="8"/>
      <c r="Q146" s="2"/>
      <c r="R146" s="1"/>
      <c r="S146" s="1"/>
      <c r="T146" s="1"/>
      <c r="U146" s="1"/>
    </row>
    <row r="147" spans="1:21" ht="15.75">
      <c r="A147" s="5">
        <v>2002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324</v>
      </c>
      <c r="H147" s="2">
        <v>1316</v>
      </c>
      <c r="I147" s="2">
        <v>496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2136</v>
      </c>
      <c r="O147" s="10">
        <f>N147/O66</f>
        <v>0.6526122823098075</v>
      </c>
      <c r="P147" s="8"/>
      <c r="Q147" s="2"/>
      <c r="R147" s="1"/>
      <c r="S147" s="1"/>
      <c r="T147" s="1"/>
      <c r="U147" s="1"/>
    </row>
    <row r="148" spans="1:21" ht="15.75">
      <c r="A148" s="5">
        <v>2003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544</v>
      </c>
      <c r="I148" s="2">
        <v>249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793</v>
      </c>
      <c r="O148" s="10">
        <f>N148/O67</f>
        <v>0.47006520450503853</v>
      </c>
      <c r="P148" s="8"/>
      <c r="Q148" s="2"/>
      <c r="R148" s="1"/>
      <c r="S148" s="1"/>
      <c r="T148" s="1"/>
      <c r="U148" s="1"/>
    </row>
    <row r="149" spans="1:21" ht="15.75">
      <c r="A149" s="5">
        <v>2004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0</v>
      </c>
      <c r="O149" s="10">
        <v>0</v>
      </c>
      <c r="P149" s="8"/>
      <c r="Q149" s="2"/>
      <c r="R149" s="1"/>
      <c r="S149" s="1"/>
      <c r="T149" s="1"/>
      <c r="U149" s="1"/>
    </row>
    <row r="150" spans="1:21" ht="15.75">
      <c r="A150" s="5">
        <v>2005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8"/>
      <c r="Q150" s="2"/>
      <c r="R150" s="1"/>
      <c r="S150" s="1"/>
      <c r="T150" s="1"/>
      <c r="U150" s="1"/>
    </row>
    <row r="151" spans="1:21" ht="15.75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8"/>
      <c r="Q151" s="2"/>
      <c r="R151" s="1"/>
      <c r="S151" s="1"/>
      <c r="T151" s="1"/>
      <c r="U151" s="1"/>
    </row>
    <row r="152" spans="1:21" ht="15.75">
      <c r="A152" s="5">
        <v>2006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8"/>
      <c r="Q152" s="2"/>
      <c r="R152" s="1"/>
      <c r="S152" s="1"/>
      <c r="T152" s="1"/>
      <c r="U152" s="1"/>
    </row>
    <row r="153" spans="1:21" ht="15.75">
      <c r="A153" s="5">
        <v>2007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8"/>
      <c r="Q153" s="2"/>
      <c r="R153" s="1"/>
      <c r="S153" s="1"/>
      <c r="T153" s="1"/>
      <c r="U153" s="1"/>
    </row>
    <row r="154" spans="1:21" ht="15.75">
      <c r="A154" s="5">
        <v>2008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36</v>
      </c>
      <c r="I154" s="2">
        <v>116</v>
      </c>
      <c r="J154" s="2">
        <v>0</v>
      </c>
      <c r="K154" s="2">
        <v>0</v>
      </c>
      <c r="L154" s="2">
        <v>0</v>
      </c>
      <c r="M154" s="2">
        <v>0</v>
      </c>
      <c r="N154" s="2">
        <f>SUM(B154:M154)</f>
        <v>152</v>
      </c>
      <c r="O154" s="10">
        <f>N154/O73</f>
        <v>0.2638888888888889</v>
      </c>
      <c r="P154" s="8"/>
      <c r="Q154" s="2"/>
      <c r="R154" s="1"/>
      <c r="S154" s="1"/>
      <c r="T154" s="1"/>
      <c r="U154" s="1"/>
    </row>
    <row r="155" spans="1:21" ht="15.75">
      <c r="A155" s="5">
        <v>2009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66</v>
      </c>
      <c r="H155" s="2">
        <v>99</v>
      </c>
      <c r="I155" s="2">
        <v>85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250</v>
      </c>
      <c r="O155" s="10">
        <f>N155/O74</f>
        <v>0.27502750275027504</v>
      </c>
      <c r="P155" s="8"/>
      <c r="Q155" s="2"/>
      <c r="R155" s="1"/>
      <c r="S155" s="1"/>
      <c r="T155" s="1"/>
      <c r="U155" s="1"/>
    </row>
    <row r="156" spans="1:21" ht="15.75">
      <c r="A156" s="5">
        <v>2010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89</v>
      </c>
      <c r="I156" s="2">
        <v>83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172</v>
      </c>
      <c r="O156" s="10">
        <f>N156/O75</f>
        <v>0.22902796271637815</v>
      </c>
      <c r="P156" s="8"/>
      <c r="Q156" s="2"/>
      <c r="R156" s="1"/>
      <c r="S156" s="1"/>
      <c r="T156" s="1"/>
      <c r="U156" s="1"/>
    </row>
    <row r="157" spans="1:21" ht="15.75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8"/>
      <c r="Q157" s="2"/>
      <c r="R157" s="1"/>
      <c r="S157" s="1"/>
      <c r="T157" s="1"/>
      <c r="U157" s="1"/>
    </row>
    <row r="158" spans="1:21" ht="15.75">
      <c r="A158" s="5">
        <v>2011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36</v>
      </c>
      <c r="H158" s="2">
        <v>212</v>
      </c>
      <c r="I158" s="2">
        <v>68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316</v>
      </c>
      <c r="O158" s="10">
        <f>N158/O77</f>
        <v>0.43347050754458161</v>
      </c>
      <c r="P158" s="8"/>
      <c r="Q158" s="2"/>
      <c r="R158" s="1"/>
      <c r="S158" s="1"/>
      <c r="T158" s="1"/>
      <c r="U158" s="1"/>
    </row>
    <row r="159" spans="1:21" ht="15.75">
      <c r="A159" s="5">
        <v>2012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165</v>
      </c>
      <c r="H159" s="2">
        <v>369</v>
      </c>
      <c r="I159" s="2">
        <v>245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779</v>
      </c>
      <c r="O159" s="10">
        <f>N159/O78</f>
        <v>0.47269417475728154</v>
      </c>
      <c r="P159" s="8"/>
      <c r="Q159" s="2"/>
      <c r="R159" s="1"/>
      <c r="S159" s="1"/>
      <c r="T159" s="1"/>
      <c r="U159" s="1"/>
    </row>
    <row r="160" spans="1:21" ht="15.75">
      <c r="A160" s="5">
        <v>2013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363</v>
      </c>
      <c r="I160" s="2">
        <v>310</v>
      </c>
      <c r="J160" s="2">
        <v>0</v>
      </c>
      <c r="K160" s="2">
        <v>0</v>
      </c>
      <c r="L160" s="2">
        <v>0</v>
      </c>
      <c r="M160" s="2">
        <v>0</v>
      </c>
      <c r="N160" s="2">
        <f>SUM(B160:M160)</f>
        <v>673</v>
      </c>
      <c r="O160" s="10">
        <f>N160/O79</f>
        <v>0.55804311774461024</v>
      </c>
      <c r="P160" s="8"/>
      <c r="Q160" s="2"/>
      <c r="R160" s="1"/>
      <c r="S160" s="1"/>
      <c r="T160" s="1"/>
      <c r="U160" s="1"/>
    </row>
    <row r="161" spans="1:21" ht="15.75">
      <c r="A161" s="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0"/>
      <c r="P161" s="8"/>
      <c r="Q161" s="2"/>
      <c r="R161" s="1"/>
      <c r="S161" s="1"/>
      <c r="T161" s="1"/>
      <c r="U161" s="1"/>
    </row>
    <row r="162" spans="1:21" ht="16.5" thickBot="1">
      <c r="A162" s="12" t="s">
        <v>1</v>
      </c>
      <c r="B162" s="13">
        <f>SUM(B88:B160)</f>
        <v>0</v>
      </c>
      <c r="C162" s="13">
        <f>SUM(C88:C160)</f>
        <v>0</v>
      </c>
      <c r="D162" s="13">
        <f>SUM(D88:D160)</f>
        <v>0</v>
      </c>
      <c r="E162" s="13">
        <f>SUM(E88:E160)</f>
        <v>0</v>
      </c>
      <c r="F162" s="13">
        <f>SUM(F88:F160)</f>
        <v>505</v>
      </c>
      <c r="G162" s="13">
        <f>SUM(G88:G160)</f>
        <v>7650</v>
      </c>
      <c r="H162" s="13">
        <f>SUM(H88:H160)</f>
        <v>50178</v>
      </c>
      <c r="I162" s="13">
        <f>SUM(I88:I160)</f>
        <v>36201</v>
      </c>
      <c r="J162" s="13">
        <f>SUM(J88:J160)</f>
        <v>2298</v>
      </c>
      <c r="K162" s="13">
        <f>SUM(K88:K160)</f>
        <v>0</v>
      </c>
      <c r="L162" s="13">
        <f>SUM(L88:L160)</f>
        <v>0</v>
      </c>
      <c r="M162" s="13">
        <f>SUM(M88:M160)</f>
        <v>0</v>
      </c>
      <c r="N162" s="13">
        <f>SUM(N88:N160)</f>
        <v>96832</v>
      </c>
      <c r="O162" s="14">
        <f>N162/O81</f>
        <v>0.641581691811273</v>
      </c>
      <c r="P162" s="8"/>
      <c r="Q162" s="15"/>
      <c r="R162" s="1"/>
      <c r="S162" s="1"/>
      <c r="T162" s="1"/>
      <c r="U162" s="1"/>
    </row>
    <row r="163" spans="1:21" ht="16.5" thickTop="1" thickBot="1">
      <c r="A163" s="25" t="s">
        <v>2</v>
      </c>
      <c r="B163" s="26">
        <f>AVERAGE(B88:B160)</f>
        <v>0</v>
      </c>
      <c r="C163" s="26">
        <f>AVERAGE(C88:C160)</f>
        <v>0</v>
      </c>
      <c r="D163" s="26">
        <f>AVERAGE(D88:D160)</f>
        <v>0</v>
      </c>
      <c r="E163" s="26">
        <f>AVERAGE(E88:E160)</f>
        <v>0</v>
      </c>
      <c r="F163" s="26">
        <f>AVERAGE(F88:F160)</f>
        <v>8.278688524590164</v>
      </c>
      <c r="G163" s="26">
        <f>AVERAGE(G88:G160)</f>
        <v>125.40983606557377</v>
      </c>
      <c r="H163" s="26">
        <f>AVERAGE(H88:H160)</f>
        <v>822.59016393442619</v>
      </c>
      <c r="I163" s="26">
        <f>AVERAGE(I88:I160)</f>
        <v>593.45901639344265</v>
      </c>
      <c r="J163" s="26">
        <f>AVERAGE(J88:J160)</f>
        <v>37.672131147540981</v>
      </c>
      <c r="K163" s="26">
        <f>AVERAGE(K88:K160)</f>
        <v>0</v>
      </c>
      <c r="L163" s="26">
        <f>AVERAGE(L88:L160)</f>
        <v>0</v>
      </c>
      <c r="M163" s="26">
        <f>AVERAGE(M88:M160)</f>
        <v>0</v>
      </c>
      <c r="N163" s="26">
        <f>AVERAGE(N88:N160)</f>
        <v>1587.4098360655737</v>
      </c>
      <c r="O163" s="27">
        <f>AVERAGE(O88:O160)</f>
        <v>0.56695973865739713</v>
      </c>
      <c r="P163" s="5"/>
      <c r="Q163" s="15"/>
      <c r="R163" s="1"/>
      <c r="S163" s="1"/>
      <c r="T163" s="1"/>
      <c r="U163" s="1"/>
    </row>
    <row r="164" spans="1:21" ht="15.75" thickTop="1">
      <c r="A164" s="34" t="s">
        <v>33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5"/>
      <c r="Q164" s="5"/>
      <c r="R164" s="1"/>
      <c r="S164" s="1"/>
      <c r="T164" s="1"/>
      <c r="U164" s="1"/>
    </row>
    <row r="165" spans="1:21">
      <c r="A165" s="33" t="s">
        <v>32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5"/>
      <c r="Q165" s="15"/>
      <c r="R165" s="1"/>
      <c r="S165" s="1"/>
      <c r="T165" s="1"/>
      <c r="U165" s="1"/>
    </row>
    <row r="166" spans="1:21">
      <c r="A166" s="33" t="s">
        <v>30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4"/>
      <c r="P166" s="5"/>
      <c r="Q166" s="15"/>
      <c r="R166" s="1"/>
      <c r="S166" s="1"/>
      <c r="T166" s="1"/>
      <c r="U166" s="1"/>
    </row>
    <row r="167" spans="1:21">
      <c r="A167" s="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 t="s">
        <v>23</v>
      </c>
      <c r="P167" s="5"/>
      <c r="Q167" s="15"/>
      <c r="R167" s="1"/>
      <c r="S167" s="1"/>
      <c r="T167" s="1"/>
      <c r="U167" s="1"/>
    </row>
    <row r="168" spans="1:21">
      <c r="A168" s="24" t="s">
        <v>0</v>
      </c>
      <c r="B168" s="16" t="s">
        <v>3</v>
      </c>
      <c r="C168" s="16" t="s">
        <v>4</v>
      </c>
      <c r="D168" s="16" t="s">
        <v>5</v>
      </c>
      <c r="E168" s="16" t="s">
        <v>6</v>
      </c>
      <c r="F168" s="16" t="s">
        <v>7</v>
      </c>
      <c r="G168" s="16" t="s">
        <v>8</v>
      </c>
      <c r="H168" s="16" t="s">
        <v>9</v>
      </c>
      <c r="I168" s="16" t="s">
        <v>10</v>
      </c>
      <c r="J168" s="16" t="s">
        <v>11</v>
      </c>
      <c r="K168" s="16" t="s">
        <v>12</v>
      </c>
      <c r="L168" s="16" t="s">
        <v>13</v>
      </c>
      <c r="M168" s="16" t="s">
        <v>14</v>
      </c>
      <c r="N168" s="16" t="s">
        <v>16</v>
      </c>
      <c r="O168" s="24" t="s">
        <v>19</v>
      </c>
      <c r="P168" s="29" t="s">
        <v>24</v>
      </c>
      <c r="Q168" s="15"/>
      <c r="R168" s="1"/>
      <c r="S168" s="1"/>
      <c r="T168" s="1"/>
      <c r="U168" s="1"/>
    </row>
    <row r="169" spans="1:21">
      <c r="A169" s="11">
        <v>1953</v>
      </c>
      <c r="B169" s="3">
        <f t="shared" ref="B169:M169" si="0">C7-B88</f>
        <v>0</v>
      </c>
      <c r="C169" s="3">
        <f t="shared" si="0"/>
        <v>0</v>
      </c>
      <c r="D169" s="3">
        <f t="shared" si="0"/>
        <v>0</v>
      </c>
      <c r="E169" s="3">
        <f t="shared" si="0"/>
        <v>15</v>
      </c>
      <c r="F169" s="3">
        <f t="shared" si="0"/>
        <v>130</v>
      </c>
      <c r="G169" s="3">
        <f t="shared" si="0"/>
        <v>84</v>
      </c>
      <c r="H169" s="3">
        <f t="shared" si="0"/>
        <v>200</v>
      </c>
      <c r="I169" s="3">
        <f t="shared" si="0"/>
        <v>216</v>
      </c>
      <c r="J169" s="3">
        <f t="shared" si="0"/>
        <v>132</v>
      </c>
      <c r="K169" s="3">
        <f t="shared" si="0"/>
        <v>0</v>
      </c>
      <c r="L169" s="3">
        <f t="shared" si="0"/>
        <v>0</v>
      </c>
      <c r="M169" s="3">
        <f t="shared" si="0"/>
        <v>0</v>
      </c>
      <c r="N169" s="3">
        <f>SUM(B169:M169)</f>
        <v>777</v>
      </c>
      <c r="O169" s="9">
        <f>N169/O7</f>
        <v>0.3388573920627998</v>
      </c>
      <c r="P169" s="10">
        <f>O169+O88</f>
        <v>1</v>
      </c>
      <c r="Q169" s="15"/>
      <c r="R169" s="1"/>
      <c r="S169" s="1"/>
      <c r="T169" s="1"/>
      <c r="U169" s="1"/>
    </row>
    <row r="170" spans="1:21">
      <c r="A170" s="5">
        <v>1954</v>
      </c>
      <c r="B170" s="2">
        <f t="shared" ref="B170:M170" si="1">C8-B89</f>
        <v>0</v>
      </c>
      <c r="C170" s="2">
        <f t="shared" si="1"/>
        <v>0</v>
      </c>
      <c r="D170" s="2">
        <f t="shared" si="1"/>
        <v>0</v>
      </c>
      <c r="E170" s="2">
        <f t="shared" si="1"/>
        <v>9</v>
      </c>
      <c r="F170" s="2">
        <f t="shared" si="1"/>
        <v>0</v>
      </c>
      <c r="G170" s="2">
        <f t="shared" si="1"/>
        <v>151</v>
      </c>
      <c r="H170" s="2">
        <f t="shared" si="1"/>
        <v>366</v>
      </c>
      <c r="I170" s="2">
        <f t="shared" si="1"/>
        <v>181</v>
      </c>
      <c r="J170" s="2">
        <f t="shared" si="1"/>
        <v>35</v>
      </c>
      <c r="K170" s="2">
        <f t="shared" si="1"/>
        <v>0</v>
      </c>
      <c r="L170" s="2">
        <f t="shared" si="1"/>
        <v>0</v>
      </c>
      <c r="M170" s="2">
        <f t="shared" si="1"/>
        <v>0</v>
      </c>
      <c r="N170" s="2">
        <f>SUM(B170:M170)</f>
        <v>742</v>
      </c>
      <c r="O170" s="10">
        <f>N170/O8</f>
        <v>0.29212598425196851</v>
      </c>
      <c r="P170" s="10">
        <f>O170+O89</f>
        <v>1</v>
      </c>
      <c r="Q170" s="15"/>
      <c r="R170" s="1"/>
      <c r="S170" s="1"/>
      <c r="T170" s="1"/>
      <c r="U170" s="1"/>
    </row>
    <row r="171" spans="1:21">
      <c r="A171" s="5">
        <v>1955</v>
      </c>
      <c r="B171" s="2">
        <f t="shared" ref="B171:M171" si="2">C9-B90</f>
        <v>0</v>
      </c>
      <c r="C171" s="2">
        <f t="shared" si="2"/>
        <v>0</v>
      </c>
      <c r="D171" s="2">
        <f t="shared" si="2"/>
        <v>0</v>
      </c>
      <c r="E171" s="2">
        <f t="shared" si="2"/>
        <v>0</v>
      </c>
      <c r="F171" s="2">
        <f t="shared" si="2"/>
        <v>259</v>
      </c>
      <c r="G171" s="2">
        <f t="shared" si="2"/>
        <v>0</v>
      </c>
      <c r="H171" s="2">
        <f t="shared" si="2"/>
        <v>237</v>
      </c>
      <c r="I171" s="2">
        <f t="shared" si="2"/>
        <v>287</v>
      </c>
      <c r="J171" s="2">
        <f t="shared" si="2"/>
        <v>178</v>
      </c>
      <c r="K171" s="2">
        <f t="shared" si="2"/>
        <v>0</v>
      </c>
      <c r="L171" s="2">
        <f t="shared" si="2"/>
        <v>0</v>
      </c>
      <c r="M171" s="2">
        <f t="shared" si="2"/>
        <v>0</v>
      </c>
      <c r="N171" s="2">
        <f>SUM(B171:M171)</f>
        <v>961</v>
      </c>
      <c r="O171" s="10">
        <f>N171/O9</f>
        <v>0.25117616309461577</v>
      </c>
      <c r="P171" s="10">
        <f>O171+O90</f>
        <v>1</v>
      </c>
      <c r="Q171" s="15"/>
      <c r="R171" s="1"/>
      <c r="S171" s="1"/>
      <c r="T171" s="1"/>
      <c r="U171" s="1"/>
    </row>
    <row r="172" spans="1:21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5"/>
      <c r="R172" s="1"/>
      <c r="S172" s="1"/>
      <c r="T172" s="1"/>
      <c r="U172" s="1"/>
    </row>
    <row r="173" spans="1:21">
      <c r="A173" s="5">
        <v>1956</v>
      </c>
      <c r="B173" s="2">
        <f t="shared" ref="B173:M173" si="3">C11-B92</f>
        <v>0</v>
      </c>
      <c r="C173" s="2">
        <f t="shared" si="3"/>
        <v>0</v>
      </c>
      <c r="D173" s="2">
        <f t="shared" si="3"/>
        <v>0</v>
      </c>
      <c r="E173" s="2">
        <f t="shared" si="3"/>
        <v>0</v>
      </c>
      <c r="F173" s="2">
        <f t="shared" si="3"/>
        <v>294</v>
      </c>
      <c r="G173" s="2">
        <f t="shared" si="3"/>
        <v>148</v>
      </c>
      <c r="H173" s="2">
        <f t="shared" si="3"/>
        <v>197</v>
      </c>
      <c r="I173" s="2">
        <f t="shared" si="3"/>
        <v>180</v>
      </c>
      <c r="J173" s="2">
        <f t="shared" si="3"/>
        <v>105</v>
      </c>
      <c r="K173" s="2">
        <f t="shared" si="3"/>
        <v>0</v>
      </c>
      <c r="L173" s="2">
        <f t="shared" si="3"/>
        <v>0</v>
      </c>
      <c r="M173" s="2">
        <f t="shared" si="3"/>
        <v>0</v>
      </c>
      <c r="N173" s="2">
        <f>SUM(B173:M173)</f>
        <v>924</v>
      </c>
      <c r="O173" s="10">
        <f>N173/O11</f>
        <v>0.24925816023738873</v>
      </c>
      <c r="P173" s="10">
        <f>O173+O92</f>
        <v>1</v>
      </c>
      <c r="Q173" s="15"/>
      <c r="R173" s="1"/>
      <c r="S173" s="1"/>
      <c r="T173" s="1"/>
      <c r="U173" s="1"/>
    </row>
    <row r="174" spans="1:21">
      <c r="A174" s="5">
        <v>1957</v>
      </c>
      <c r="B174" s="2">
        <f t="shared" ref="B174:M174" si="4">C12-B93</f>
        <v>0</v>
      </c>
      <c r="C174" s="2">
        <f t="shared" si="4"/>
        <v>0</v>
      </c>
      <c r="D174" s="2">
        <f t="shared" si="4"/>
        <v>0</v>
      </c>
      <c r="E174" s="2">
        <f t="shared" si="4"/>
        <v>0</v>
      </c>
      <c r="F174" s="2">
        <f t="shared" si="4"/>
        <v>0</v>
      </c>
      <c r="G174" s="2">
        <f t="shared" si="4"/>
        <v>0</v>
      </c>
      <c r="H174" s="2">
        <f t="shared" si="4"/>
        <v>249</v>
      </c>
      <c r="I174" s="2">
        <f t="shared" si="4"/>
        <v>115</v>
      </c>
      <c r="J174" s="2">
        <f t="shared" si="4"/>
        <v>0</v>
      </c>
      <c r="K174" s="2">
        <f t="shared" si="4"/>
        <v>0</v>
      </c>
      <c r="L174" s="2">
        <f t="shared" si="4"/>
        <v>0</v>
      </c>
      <c r="M174" s="2">
        <f t="shared" si="4"/>
        <v>0</v>
      </c>
      <c r="N174" s="2">
        <f>SUM(B174:M174)</f>
        <v>364</v>
      </c>
      <c r="O174" s="10">
        <f>N174/O12</f>
        <v>0.201885745978924</v>
      </c>
      <c r="P174" s="10">
        <f>O174+O93</f>
        <v>1</v>
      </c>
      <c r="Q174" s="15"/>
      <c r="R174" s="1"/>
      <c r="S174" s="1"/>
      <c r="T174" s="1"/>
      <c r="U174" s="1"/>
    </row>
    <row r="175" spans="1:21">
      <c r="A175" s="5">
        <v>1958</v>
      </c>
      <c r="B175" s="2">
        <f t="shared" ref="B175:M175" si="5">C13-B94</f>
        <v>0</v>
      </c>
      <c r="C175" s="2">
        <f t="shared" si="5"/>
        <v>0</v>
      </c>
      <c r="D175" s="2">
        <f t="shared" si="5"/>
        <v>0</v>
      </c>
      <c r="E175" s="2">
        <f t="shared" si="5"/>
        <v>0</v>
      </c>
      <c r="F175" s="2">
        <f t="shared" si="5"/>
        <v>0</v>
      </c>
      <c r="G175" s="2">
        <f t="shared" si="5"/>
        <v>0</v>
      </c>
      <c r="H175" s="2">
        <f t="shared" si="5"/>
        <v>85</v>
      </c>
      <c r="I175" s="2">
        <f t="shared" si="5"/>
        <v>202</v>
      </c>
      <c r="J175" s="2">
        <f t="shared" si="5"/>
        <v>0</v>
      </c>
      <c r="K175" s="2">
        <f t="shared" si="5"/>
        <v>0</v>
      </c>
      <c r="L175" s="2">
        <f t="shared" si="5"/>
        <v>0</v>
      </c>
      <c r="M175" s="2">
        <f t="shared" si="5"/>
        <v>0</v>
      </c>
      <c r="N175" s="2">
        <f>SUM(B175:M175)</f>
        <v>287</v>
      </c>
      <c r="O175" s="10">
        <f>N175/O13</f>
        <v>0.3344988344988345</v>
      </c>
      <c r="P175" s="10">
        <f>O175+O94</f>
        <v>1</v>
      </c>
      <c r="Q175" s="15"/>
      <c r="R175" s="1"/>
      <c r="S175" s="1"/>
      <c r="T175" s="1"/>
      <c r="U175" s="1"/>
    </row>
    <row r="176" spans="1:21">
      <c r="A176" s="5">
        <v>1959</v>
      </c>
      <c r="B176" s="2">
        <f t="shared" ref="B176:M176" si="6">C14-B95</f>
        <v>0</v>
      </c>
      <c r="C176" s="2">
        <f t="shared" si="6"/>
        <v>0</v>
      </c>
      <c r="D176" s="2">
        <f t="shared" si="6"/>
        <v>0</v>
      </c>
      <c r="E176" s="2">
        <f t="shared" si="6"/>
        <v>0</v>
      </c>
      <c r="F176" s="2">
        <f t="shared" si="6"/>
        <v>0</v>
      </c>
      <c r="G176" s="2">
        <f t="shared" si="6"/>
        <v>54</v>
      </c>
      <c r="H176" s="2">
        <f t="shared" si="6"/>
        <v>267</v>
      </c>
      <c r="I176" s="2">
        <f t="shared" si="6"/>
        <v>150</v>
      </c>
      <c r="J176" s="2">
        <f t="shared" si="6"/>
        <v>153</v>
      </c>
      <c r="K176" s="2">
        <f t="shared" si="6"/>
        <v>0</v>
      </c>
      <c r="L176" s="2">
        <f t="shared" si="6"/>
        <v>0</v>
      </c>
      <c r="M176" s="2">
        <f t="shared" si="6"/>
        <v>0</v>
      </c>
      <c r="N176" s="2">
        <f>SUM(B176:M176)</f>
        <v>624</v>
      </c>
      <c r="O176" s="10">
        <f>N176/O14</f>
        <v>0.20064308681672025</v>
      </c>
      <c r="P176" s="10">
        <f>O176+O95</f>
        <v>1</v>
      </c>
      <c r="Q176" s="15"/>
      <c r="R176" s="1"/>
      <c r="S176" s="1"/>
      <c r="T176" s="1"/>
      <c r="U176" s="1"/>
    </row>
    <row r="177" spans="1:21">
      <c r="A177" s="5">
        <v>1960</v>
      </c>
      <c r="B177" s="2">
        <f t="shared" ref="B177:M177" si="7">C15-B96</f>
        <v>0</v>
      </c>
      <c r="C177" s="2">
        <f t="shared" si="7"/>
        <v>0</v>
      </c>
      <c r="D177" s="2">
        <f t="shared" si="7"/>
        <v>0</v>
      </c>
      <c r="E177" s="2">
        <f t="shared" si="7"/>
        <v>0</v>
      </c>
      <c r="F177" s="2">
        <f t="shared" si="7"/>
        <v>0</v>
      </c>
      <c r="G177" s="2">
        <f t="shared" si="7"/>
        <v>0</v>
      </c>
      <c r="H177" s="2">
        <f t="shared" si="7"/>
        <v>118</v>
      </c>
      <c r="I177" s="2">
        <f t="shared" si="7"/>
        <v>468</v>
      </c>
      <c r="J177" s="2">
        <f t="shared" si="7"/>
        <v>310</v>
      </c>
      <c r="K177" s="2">
        <f t="shared" si="7"/>
        <v>0</v>
      </c>
      <c r="L177" s="2">
        <f t="shared" si="7"/>
        <v>0</v>
      </c>
      <c r="M177" s="2">
        <f t="shared" si="7"/>
        <v>0</v>
      </c>
      <c r="N177" s="2">
        <f>SUM(B177:M177)</f>
        <v>896</v>
      </c>
      <c r="O177" s="10">
        <f>N177/O15</f>
        <v>0.33482810164424515</v>
      </c>
      <c r="P177" s="10">
        <f>O177+O96</f>
        <v>1</v>
      </c>
      <c r="Q177" s="15"/>
      <c r="R177" s="1"/>
      <c r="S177" s="1"/>
      <c r="T177" s="1"/>
      <c r="U177" s="1"/>
    </row>
    <row r="178" spans="1:21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5"/>
      <c r="R178" s="1"/>
      <c r="S178" s="1"/>
      <c r="T178" s="1"/>
      <c r="U178" s="1"/>
    </row>
    <row r="179" spans="1:21">
      <c r="A179" s="5">
        <v>1961</v>
      </c>
      <c r="B179" s="2">
        <f t="shared" ref="B179:M179" si="8">C17-B98</f>
        <v>0</v>
      </c>
      <c r="C179" s="2">
        <f t="shared" si="8"/>
        <v>0</v>
      </c>
      <c r="D179" s="2">
        <f t="shared" si="8"/>
        <v>0</v>
      </c>
      <c r="E179" s="2">
        <f t="shared" si="8"/>
        <v>0</v>
      </c>
      <c r="F179" s="2">
        <f t="shared" si="8"/>
        <v>0</v>
      </c>
      <c r="G179" s="2">
        <f t="shared" si="8"/>
        <v>0</v>
      </c>
      <c r="H179" s="2">
        <f t="shared" si="8"/>
        <v>378</v>
      </c>
      <c r="I179" s="2">
        <f t="shared" si="8"/>
        <v>299</v>
      </c>
      <c r="J179" s="2">
        <f t="shared" si="8"/>
        <v>87</v>
      </c>
      <c r="K179" s="2">
        <f t="shared" si="8"/>
        <v>0</v>
      </c>
      <c r="L179" s="2">
        <f t="shared" si="8"/>
        <v>0</v>
      </c>
      <c r="M179" s="2">
        <f t="shared" si="8"/>
        <v>0</v>
      </c>
      <c r="N179" s="2">
        <f>SUM(B179:M179)</f>
        <v>764</v>
      </c>
      <c r="O179" s="10">
        <f>N179/O17</f>
        <v>0.32902670111972437</v>
      </c>
      <c r="P179" s="10">
        <f>O179+O98</f>
        <v>1</v>
      </c>
      <c r="Q179" s="15"/>
    </row>
    <row r="180" spans="1:21">
      <c r="A180" s="5">
        <v>1962</v>
      </c>
      <c r="B180" s="2">
        <f t="shared" ref="B180:M180" si="9">C18-B99</f>
        <v>0</v>
      </c>
      <c r="C180" s="2">
        <f t="shared" si="9"/>
        <v>0</v>
      </c>
      <c r="D180" s="2">
        <f t="shared" si="9"/>
        <v>0</v>
      </c>
      <c r="E180" s="2">
        <f t="shared" si="9"/>
        <v>0</v>
      </c>
      <c r="F180" s="2">
        <f t="shared" si="9"/>
        <v>0</v>
      </c>
      <c r="G180" s="2">
        <f t="shared" si="9"/>
        <v>0</v>
      </c>
      <c r="H180" s="2">
        <f t="shared" si="9"/>
        <v>0</v>
      </c>
      <c r="I180" s="2">
        <f t="shared" si="9"/>
        <v>267</v>
      </c>
      <c r="J180" s="2">
        <f t="shared" si="9"/>
        <v>0</v>
      </c>
      <c r="K180" s="2">
        <f t="shared" si="9"/>
        <v>0</v>
      </c>
      <c r="L180" s="2">
        <f t="shared" si="9"/>
        <v>0</v>
      </c>
      <c r="M180" s="2">
        <f t="shared" si="9"/>
        <v>0</v>
      </c>
      <c r="N180" s="2">
        <f>SUM(B180:M180)</f>
        <v>267</v>
      </c>
      <c r="O180" s="10">
        <f>N180/O18</f>
        <v>0.66253101736972708</v>
      </c>
      <c r="P180" s="10">
        <f>O180+O99</f>
        <v>1</v>
      </c>
      <c r="Q180" s="15"/>
    </row>
    <row r="181" spans="1:21">
      <c r="A181" s="5">
        <v>1963</v>
      </c>
      <c r="B181" s="2">
        <f t="shared" ref="B181:M181" si="10">C19-B100</f>
        <v>0</v>
      </c>
      <c r="C181" s="2">
        <f t="shared" si="10"/>
        <v>0</v>
      </c>
      <c r="D181" s="2">
        <f t="shared" si="10"/>
        <v>0</v>
      </c>
      <c r="E181" s="2">
        <f t="shared" si="10"/>
        <v>0</v>
      </c>
      <c r="F181" s="2">
        <f t="shared" si="10"/>
        <v>0</v>
      </c>
      <c r="G181" s="2">
        <f t="shared" si="10"/>
        <v>123</v>
      </c>
      <c r="H181" s="2">
        <f t="shared" si="10"/>
        <v>491</v>
      </c>
      <c r="I181" s="2">
        <f t="shared" si="10"/>
        <v>209</v>
      </c>
      <c r="J181" s="2">
        <f t="shared" si="10"/>
        <v>0</v>
      </c>
      <c r="K181" s="2">
        <f t="shared" si="10"/>
        <v>0</v>
      </c>
      <c r="L181" s="2">
        <f t="shared" si="10"/>
        <v>0</v>
      </c>
      <c r="M181" s="2">
        <f t="shared" si="10"/>
        <v>0</v>
      </c>
      <c r="N181" s="2">
        <f>SUM(B181:M181)</f>
        <v>823</v>
      </c>
      <c r="O181" s="10">
        <f>N181/O19</f>
        <v>0.25487767110560544</v>
      </c>
      <c r="P181" s="10">
        <f>O181+O100</f>
        <v>1</v>
      </c>
      <c r="Q181" s="15"/>
    </row>
    <row r="182" spans="1:21">
      <c r="A182" s="5">
        <v>1964</v>
      </c>
      <c r="B182" s="2">
        <f t="shared" ref="B182:M182" si="11">C20-B101</f>
        <v>0</v>
      </c>
      <c r="C182" s="2">
        <f t="shared" si="11"/>
        <v>0</v>
      </c>
      <c r="D182" s="2">
        <f t="shared" si="11"/>
        <v>0</v>
      </c>
      <c r="E182" s="2">
        <f t="shared" si="11"/>
        <v>0</v>
      </c>
      <c r="F182" s="2">
        <f t="shared" si="11"/>
        <v>174</v>
      </c>
      <c r="G182" s="2">
        <f t="shared" si="11"/>
        <v>143</v>
      </c>
      <c r="H182" s="2">
        <f t="shared" si="11"/>
        <v>297</v>
      </c>
      <c r="I182" s="2">
        <f t="shared" si="11"/>
        <v>91</v>
      </c>
      <c r="J182" s="2">
        <f t="shared" si="11"/>
        <v>75</v>
      </c>
      <c r="K182" s="2">
        <f t="shared" si="11"/>
        <v>0</v>
      </c>
      <c r="L182" s="2">
        <f t="shared" si="11"/>
        <v>0</v>
      </c>
      <c r="M182" s="2">
        <f t="shared" si="11"/>
        <v>0</v>
      </c>
      <c r="N182" s="2">
        <f>SUM(B182:M182)</f>
        <v>780</v>
      </c>
      <c r="O182" s="10">
        <f>N182/O20</f>
        <v>0.22740524781341107</v>
      </c>
      <c r="P182" s="10">
        <f>O182+O101</f>
        <v>1</v>
      </c>
      <c r="Q182" s="15"/>
    </row>
    <row r="183" spans="1:21">
      <c r="A183" s="5">
        <v>1965</v>
      </c>
      <c r="B183" s="2">
        <f t="shared" ref="B183:M183" si="12">C21-B102</f>
        <v>0</v>
      </c>
      <c r="C183" s="2">
        <f t="shared" si="12"/>
        <v>0</v>
      </c>
      <c r="D183" s="2">
        <f t="shared" si="12"/>
        <v>0</v>
      </c>
      <c r="E183" s="2">
        <f t="shared" si="12"/>
        <v>0</v>
      </c>
      <c r="F183" s="2">
        <f t="shared" si="12"/>
        <v>0</v>
      </c>
      <c r="G183" s="2">
        <f t="shared" si="12"/>
        <v>0</v>
      </c>
      <c r="H183" s="2">
        <f t="shared" si="12"/>
        <v>339</v>
      </c>
      <c r="I183" s="2">
        <f t="shared" si="12"/>
        <v>402</v>
      </c>
      <c r="J183" s="2">
        <f t="shared" si="12"/>
        <v>0</v>
      </c>
      <c r="K183" s="2">
        <f t="shared" si="12"/>
        <v>0</v>
      </c>
      <c r="L183" s="2">
        <f t="shared" si="12"/>
        <v>0</v>
      </c>
      <c r="M183" s="2">
        <f t="shared" si="12"/>
        <v>0</v>
      </c>
      <c r="N183" s="2">
        <f>SUM(B183:M183)</f>
        <v>741</v>
      </c>
      <c r="O183" s="10">
        <f>N183/O21</f>
        <v>0.4227039361095265</v>
      </c>
      <c r="P183" s="10">
        <f>O183+O102</f>
        <v>1</v>
      </c>
      <c r="Q183" s="15"/>
    </row>
    <row r="184" spans="1:21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5"/>
    </row>
    <row r="185" spans="1:21">
      <c r="A185" s="5">
        <v>1966</v>
      </c>
      <c r="B185" s="2">
        <f t="shared" ref="B185:M185" si="13">C23-B104</f>
        <v>0</v>
      </c>
      <c r="C185" s="2">
        <f t="shared" si="13"/>
        <v>0</v>
      </c>
      <c r="D185" s="2">
        <f t="shared" si="13"/>
        <v>0</v>
      </c>
      <c r="E185" s="2">
        <f t="shared" si="13"/>
        <v>0</v>
      </c>
      <c r="F185" s="2">
        <f t="shared" si="13"/>
        <v>0</v>
      </c>
      <c r="G185" s="2">
        <f t="shared" si="13"/>
        <v>156</v>
      </c>
      <c r="H185" s="2">
        <f t="shared" si="13"/>
        <v>526</v>
      </c>
      <c r="I185" s="2">
        <f t="shared" si="13"/>
        <v>199</v>
      </c>
      <c r="J185" s="2">
        <f t="shared" si="13"/>
        <v>19</v>
      </c>
      <c r="K185" s="2">
        <f t="shared" si="13"/>
        <v>0</v>
      </c>
      <c r="L185" s="2">
        <f t="shared" si="13"/>
        <v>0</v>
      </c>
      <c r="M185" s="2">
        <f t="shared" si="13"/>
        <v>0</v>
      </c>
      <c r="N185" s="2">
        <f>SUM(B185:M185)</f>
        <v>900</v>
      </c>
      <c r="O185" s="10">
        <f>N185/O23</f>
        <v>0.33124769966875228</v>
      </c>
      <c r="P185" s="10">
        <f>O185+O104</f>
        <v>1</v>
      </c>
      <c r="Q185" s="15"/>
    </row>
    <row r="186" spans="1:21">
      <c r="A186" s="5">
        <v>1967</v>
      </c>
      <c r="B186" s="2">
        <f t="shared" ref="B186:M186" si="14">C24-B105</f>
        <v>0</v>
      </c>
      <c r="C186" s="2">
        <f t="shared" si="14"/>
        <v>0</v>
      </c>
      <c r="D186" s="2">
        <f t="shared" si="14"/>
        <v>0</v>
      </c>
      <c r="E186" s="2">
        <f t="shared" si="14"/>
        <v>0</v>
      </c>
      <c r="F186" s="2">
        <f t="shared" si="14"/>
        <v>0</v>
      </c>
      <c r="G186" s="2">
        <f t="shared" si="14"/>
        <v>0</v>
      </c>
      <c r="H186" s="2">
        <f t="shared" si="14"/>
        <v>157</v>
      </c>
      <c r="I186" s="2">
        <f t="shared" si="14"/>
        <v>650</v>
      </c>
      <c r="J186" s="2">
        <f t="shared" si="14"/>
        <v>94</v>
      </c>
      <c r="K186" s="2">
        <f t="shared" si="14"/>
        <v>0</v>
      </c>
      <c r="L186" s="2">
        <f t="shared" si="14"/>
        <v>0</v>
      </c>
      <c r="M186" s="2">
        <f t="shared" si="14"/>
        <v>0</v>
      </c>
      <c r="N186" s="2">
        <f>SUM(B186:M186)</f>
        <v>901</v>
      </c>
      <c r="O186" s="10">
        <f>N186/O24</f>
        <v>0.34640522875816993</v>
      </c>
      <c r="P186" s="10">
        <f>O186+O105</f>
        <v>1</v>
      </c>
      <c r="Q186" s="15"/>
    </row>
    <row r="187" spans="1:21">
      <c r="A187" s="5">
        <v>1968</v>
      </c>
      <c r="B187" s="2">
        <f t="shared" ref="B187:M187" si="15">C25-B106</f>
        <v>0</v>
      </c>
      <c r="C187" s="2">
        <f t="shared" si="15"/>
        <v>0</v>
      </c>
      <c r="D187" s="2">
        <f t="shared" si="15"/>
        <v>0</v>
      </c>
      <c r="E187" s="2">
        <f t="shared" si="15"/>
        <v>0</v>
      </c>
      <c r="F187" s="2">
        <f t="shared" si="15"/>
        <v>0</v>
      </c>
      <c r="G187" s="2">
        <f t="shared" si="15"/>
        <v>0</v>
      </c>
      <c r="H187" s="2">
        <f t="shared" si="15"/>
        <v>355</v>
      </c>
      <c r="I187" s="2">
        <f t="shared" si="15"/>
        <v>210</v>
      </c>
      <c r="J187" s="2">
        <f t="shared" si="15"/>
        <v>45</v>
      </c>
      <c r="K187" s="2">
        <f t="shared" si="15"/>
        <v>0</v>
      </c>
      <c r="L187" s="2">
        <f t="shared" si="15"/>
        <v>0</v>
      </c>
      <c r="M187" s="2">
        <f t="shared" si="15"/>
        <v>0</v>
      </c>
      <c r="N187" s="2">
        <f>SUM(B187:M187)</f>
        <v>610</v>
      </c>
      <c r="O187" s="10">
        <f>N187/O25</f>
        <v>0.27415730337078653</v>
      </c>
      <c r="P187" s="10">
        <f>O187+O106</f>
        <v>1</v>
      </c>
      <c r="Q187" s="15"/>
    </row>
    <row r="188" spans="1:21">
      <c r="A188" s="5">
        <v>1969</v>
      </c>
      <c r="B188" s="2">
        <f t="shared" ref="B188:M188" si="16">C26-B107</f>
        <v>0</v>
      </c>
      <c r="C188" s="2">
        <f t="shared" si="16"/>
        <v>0</v>
      </c>
      <c r="D188" s="2">
        <f t="shared" si="16"/>
        <v>0</v>
      </c>
      <c r="E188" s="2">
        <f t="shared" si="16"/>
        <v>0</v>
      </c>
      <c r="F188" s="2">
        <f t="shared" si="16"/>
        <v>0</v>
      </c>
      <c r="G188" s="2">
        <f t="shared" si="16"/>
        <v>0</v>
      </c>
      <c r="H188" s="2">
        <f t="shared" si="16"/>
        <v>150</v>
      </c>
      <c r="I188" s="2">
        <f t="shared" si="16"/>
        <v>421</v>
      </c>
      <c r="J188" s="2">
        <f t="shared" si="16"/>
        <v>0</v>
      </c>
      <c r="K188" s="2">
        <f t="shared" si="16"/>
        <v>0</v>
      </c>
      <c r="L188" s="2">
        <f t="shared" si="16"/>
        <v>0</v>
      </c>
      <c r="M188" s="2">
        <f t="shared" si="16"/>
        <v>0</v>
      </c>
      <c r="N188" s="2">
        <f>SUM(B188:M188)</f>
        <v>571</v>
      </c>
      <c r="O188" s="10">
        <f>N188/O26</f>
        <v>0.31616832779623477</v>
      </c>
      <c r="P188" s="10">
        <f>O188+O107</f>
        <v>1</v>
      </c>
      <c r="Q188" s="15"/>
    </row>
    <row r="189" spans="1:21">
      <c r="A189" s="5">
        <v>1970</v>
      </c>
      <c r="B189" s="2">
        <f t="shared" ref="B189:M189" si="17">C27-B108</f>
        <v>0</v>
      </c>
      <c r="C189" s="2">
        <f t="shared" si="17"/>
        <v>0</v>
      </c>
      <c r="D189" s="2">
        <f t="shared" si="17"/>
        <v>0</v>
      </c>
      <c r="E189" s="2">
        <f t="shared" si="17"/>
        <v>0</v>
      </c>
      <c r="F189" s="2">
        <f t="shared" si="17"/>
        <v>0</v>
      </c>
      <c r="G189" s="2">
        <f t="shared" si="17"/>
        <v>65</v>
      </c>
      <c r="H189" s="2">
        <f t="shared" si="17"/>
        <v>749</v>
      </c>
      <c r="I189" s="2">
        <f t="shared" si="17"/>
        <v>547</v>
      </c>
      <c r="J189" s="2">
        <f t="shared" si="17"/>
        <v>0</v>
      </c>
      <c r="K189" s="2">
        <f t="shared" si="17"/>
        <v>0</v>
      </c>
      <c r="L189" s="2">
        <f t="shared" si="17"/>
        <v>0</v>
      </c>
      <c r="M189" s="2">
        <f t="shared" si="17"/>
        <v>0</v>
      </c>
      <c r="N189" s="2">
        <f>SUM(B189:M189)</f>
        <v>1361</v>
      </c>
      <c r="O189" s="10">
        <f>N189/O27</f>
        <v>0.32015996236179722</v>
      </c>
      <c r="P189" s="10">
        <f>O189+O108</f>
        <v>1</v>
      </c>
      <c r="Q189" s="15"/>
    </row>
    <row r="190" spans="1:21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5"/>
    </row>
    <row r="191" spans="1:21">
      <c r="A191" s="5">
        <v>1971</v>
      </c>
      <c r="B191" s="2">
        <f t="shared" ref="B191:M191" si="18">C29-B110</f>
        <v>0</v>
      </c>
      <c r="C191" s="2">
        <f t="shared" si="18"/>
        <v>0</v>
      </c>
      <c r="D191" s="2">
        <f t="shared" si="18"/>
        <v>0</v>
      </c>
      <c r="E191" s="2">
        <f t="shared" si="18"/>
        <v>0</v>
      </c>
      <c r="F191" s="2">
        <f t="shared" si="18"/>
        <v>0</v>
      </c>
      <c r="G191" s="2">
        <f t="shared" si="18"/>
        <v>49</v>
      </c>
      <c r="H191" s="2">
        <f t="shared" si="18"/>
        <v>946</v>
      </c>
      <c r="I191" s="2">
        <f t="shared" si="18"/>
        <v>820</v>
      </c>
      <c r="J191" s="2">
        <f t="shared" si="18"/>
        <v>26</v>
      </c>
      <c r="K191" s="2">
        <f t="shared" si="18"/>
        <v>0</v>
      </c>
      <c r="L191" s="2">
        <f t="shared" si="18"/>
        <v>0</v>
      </c>
      <c r="M191" s="2">
        <f t="shared" si="18"/>
        <v>0</v>
      </c>
      <c r="N191" s="2">
        <f>SUM(B191:M191)</f>
        <v>1841</v>
      </c>
      <c r="O191" s="10">
        <f>N191/O29</f>
        <v>0.42694805194805197</v>
      </c>
      <c r="P191" s="10">
        <f>O191+O110</f>
        <v>1</v>
      </c>
      <c r="Q191" s="15"/>
    </row>
    <row r="192" spans="1:21">
      <c r="A192" s="5">
        <v>1972</v>
      </c>
      <c r="B192" s="2">
        <f t="shared" ref="B192:M192" si="19">C30-B111</f>
        <v>0</v>
      </c>
      <c r="C192" s="2">
        <f t="shared" si="19"/>
        <v>0</v>
      </c>
      <c r="D192" s="2">
        <f t="shared" si="19"/>
        <v>0</v>
      </c>
      <c r="E192" s="2">
        <f t="shared" si="19"/>
        <v>0</v>
      </c>
      <c r="F192" s="2">
        <f t="shared" si="19"/>
        <v>0</v>
      </c>
      <c r="G192" s="2">
        <f t="shared" si="19"/>
        <v>0</v>
      </c>
      <c r="H192" s="2">
        <f t="shared" si="19"/>
        <v>561</v>
      </c>
      <c r="I192" s="2">
        <f t="shared" si="19"/>
        <v>322</v>
      </c>
      <c r="J192" s="2">
        <f t="shared" si="19"/>
        <v>0</v>
      </c>
      <c r="K192" s="2">
        <f t="shared" si="19"/>
        <v>0</v>
      </c>
      <c r="L192" s="2">
        <f t="shared" si="19"/>
        <v>0</v>
      </c>
      <c r="M192" s="2">
        <f t="shared" si="19"/>
        <v>0</v>
      </c>
      <c r="N192" s="2">
        <f>SUM(B192:M192)</f>
        <v>883</v>
      </c>
      <c r="O192" s="10">
        <f>N192/O30</f>
        <v>0.31256637168141593</v>
      </c>
      <c r="P192" s="10">
        <f>O192+O111</f>
        <v>1</v>
      </c>
      <c r="Q192" s="15"/>
    </row>
    <row r="193" spans="1:17">
      <c r="A193" s="5">
        <v>1973</v>
      </c>
      <c r="B193" s="2">
        <f t="shared" ref="B193:M193" si="20">C31-B112</f>
        <v>0</v>
      </c>
      <c r="C193" s="2">
        <f t="shared" si="20"/>
        <v>0</v>
      </c>
      <c r="D193" s="2">
        <f t="shared" si="20"/>
        <v>0</v>
      </c>
      <c r="E193" s="2">
        <f t="shared" si="20"/>
        <v>0</v>
      </c>
      <c r="F193" s="2">
        <f t="shared" si="20"/>
        <v>0</v>
      </c>
      <c r="G193" s="2">
        <f t="shared" si="20"/>
        <v>255</v>
      </c>
      <c r="H193" s="2">
        <f t="shared" si="20"/>
        <v>353</v>
      </c>
      <c r="I193" s="2">
        <f t="shared" si="20"/>
        <v>477</v>
      </c>
      <c r="J193" s="2">
        <f t="shared" si="20"/>
        <v>36</v>
      </c>
      <c r="K193" s="2">
        <f t="shared" si="20"/>
        <v>0</v>
      </c>
      <c r="L193" s="2">
        <f t="shared" si="20"/>
        <v>0</v>
      </c>
      <c r="M193" s="2">
        <f t="shared" si="20"/>
        <v>0</v>
      </c>
      <c r="N193" s="2">
        <f>SUM(B193:M193)</f>
        <v>1121</v>
      </c>
      <c r="O193" s="10">
        <f>N193/O31</f>
        <v>0.32138761467889909</v>
      </c>
      <c r="P193" s="10">
        <f>O193+O112</f>
        <v>1</v>
      </c>
      <c r="Q193" s="15"/>
    </row>
    <row r="194" spans="1:17">
      <c r="A194" s="5">
        <v>1974</v>
      </c>
      <c r="B194" s="2">
        <f t="shared" ref="B194:M194" si="21">C32-B113</f>
        <v>0</v>
      </c>
      <c r="C194" s="2">
        <f t="shared" si="21"/>
        <v>0</v>
      </c>
      <c r="D194" s="2">
        <f t="shared" si="21"/>
        <v>0</v>
      </c>
      <c r="E194" s="2">
        <f t="shared" si="21"/>
        <v>0</v>
      </c>
      <c r="F194" s="2">
        <f t="shared" si="21"/>
        <v>0</v>
      </c>
      <c r="G194" s="2">
        <f t="shared" si="21"/>
        <v>128</v>
      </c>
      <c r="H194" s="2">
        <f t="shared" si="21"/>
        <v>493</v>
      </c>
      <c r="I194" s="2">
        <f t="shared" si="21"/>
        <v>306</v>
      </c>
      <c r="J194" s="2">
        <f t="shared" si="21"/>
        <v>0</v>
      </c>
      <c r="K194" s="2">
        <f t="shared" si="21"/>
        <v>0</v>
      </c>
      <c r="L194" s="2">
        <f t="shared" si="21"/>
        <v>0</v>
      </c>
      <c r="M194" s="2">
        <f t="shared" si="21"/>
        <v>0</v>
      </c>
      <c r="N194" s="2">
        <f>SUM(B194:M194)</f>
        <v>927</v>
      </c>
      <c r="O194" s="10">
        <f>N194/O32</f>
        <v>0.22888888888888889</v>
      </c>
      <c r="P194" s="10">
        <f>O194+O113</f>
        <v>1</v>
      </c>
      <c r="Q194" s="15"/>
    </row>
    <row r="195" spans="1:17">
      <c r="A195" s="5">
        <v>1975</v>
      </c>
      <c r="B195" s="2">
        <f t="shared" ref="B195:M195" si="22">C33-B114</f>
        <v>0</v>
      </c>
      <c r="C195" s="2">
        <f t="shared" si="22"/>
        <v>0</v>
      </c>
      <c r="D195" s="2">
        <f t="shared" si="22"/>
        <v>0</v>
      </c>
      <c r="E195" s="2">
        <f t="shared" si="22"/>
        <v>0</v>
      </c>
      <c r="F195" s="2">
        <f t="shared" si="22"/>
        <v>0</v>
      </c>
      <c r="G195" s="2">
        <f t="shared" si="22"/>
        <v>0</v>
      </c>
      <c r="H195" s="2">
        <f t="shared" si="22"/>
        <v>1161</v>
      </c>
      <c r="I195" s="2">
        <f t="shared" si="22"/>
        <v>642</v>
      </c>
      <c r="J195" s="2">
        <f t="shared" si="22"/>
        <v>0</v>
      </c>
      <c r="K195" s="2">
        <f t="shared" si="22"/>
        <v>0</v>
      </c>
      <c r="L195" s="2">
        <f t="shared" si="22"/>
        <v>0</v>
      </c>
      <c r="M195" s="2">
        <f t="shared" si="22"/>
        <v>0</v>
      </c>
      <c r="N195" s="2">
        <f>SUM(B195:M195)</f>
        <v>1803</v>
      </c>
      <c r="O195" s="10">
        <f>N195/O33</f>
        <v>0.52276022035372571</v>
      </c>
      <c r="P195" s="10">
        <f>O195+O114</f>
        <v>1</v>
      </c>
      <c r="Q195" s="15"/>
    </row>
    <row r="196" spans="1:1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5"/>
    </row>
    <row r="197" spans="1:17">
      <c r="A197" s="5">
        <v>1976</v>
      </c>
      <c r="B197" s="2">
        <f t="shared" ref="B197:M197" si="23">C35-B116</f>
        <v>0</v>
      </c>
      <c r="C197" s="2">
        <f t="shared" si="23"/>
        <v>0</v>
      </c>
      <c r="D197" s="2">
        <f t="shared" si="23"/>
        <v>0</v>
      </c>
      <c r="E197" s="2">
        <f t="shared" si="23"/>
        <v>0</v>
      </c>
      <c r="F197" s="2">
        <f t="shared" si="23"/>
        <v>0</v>
      </c>
      <c r="G197" s="2">
        <f t="shared" si="23"/>
        <v>224</v>
      </c>
      <c r="H197" s="2">
        <f t="shared" si="23"/>
        <v>512</v>
      </c>
      <c r="I197" s="2">
        <f t="shared" si="23"/>
        <v>423</v>
      </c>
      <c r="J197" s="2">
        <f t="shared" si="23"/>
        <v>63</v>
      </c>
      <c r="K197" s="2">
        <f t="shared" si="23"/>
        <v>0</v>
      </c>
      <c r="L197" s="2">
        <f t="shared" si="23"/>
        <v>0</v>
      </c>
      <c r="M197" s="2">
        <f t="shared" si="23"/>
        <v>0</v>
      </c>
      <c r="N197" s="2">
        <f>SUM(B197:M197)</f>
        <v>1222</v>
      </c>
      <c r="O197" s="10">
        <f>N197/O35</f>
        <v>0.29812149304708463</v>
      </c>
      <c r="P197" s="10">
        <f>O197+O116</f>
        <v>1</v>
      </c>
      <c r="Q197" s="15"/>
    </row>
    <row r="198" spans="1:17">
      <c r="A198" s="5">
        <v>1977</v>
      </c>
      <c r="B198" s="2">
        <f t="shared" ref="B198:M198" si="24">C36-B117</f>
        <v>0</v>
      </c>
      <c r="C198" s="2">
        <f t="shared" si="24"/>
        <v>0</v>
      </c>
      <c r="D198" s="2">
        <f t="shared" si="24"/>
        <v>0</v>
      </c>
      <c r="E198" s="2">
        <f t="shared" si="24"/>
        <v>0</v>
      </c>
      <c r="F198" s="2">
        <f t="shared" si="24"/>
        <v>0</v>
      </c>
      <c r="G198" s="2">
        <f t="shared" si="24"/>
        <v>415</v>
      </c>
      <c r="H198" s="2">
        <f t="shared" si="24"/>
        <v>539</v>
      </c>
      <c r="I198" s="2">
        <f t="shared" si="24"/>
        <v>68</v>
      </c>
      <c r="J198" s="2">
        <f t="shared" si="24"/>
        <v>0</v>
      </c>
      <c r="K198" s="2">
        <f t="shared" si="24"/>
        <v>0</v>
      </c>
      <c r="L198" s="2">
        <f t="shared" si="24"/>
        <v>0</v>
      </c>
      <c r="M198" s="2">
        <f t="shared" si="24"/>
        <v>0</v>
      </c>
      <c r="N198" s="2">
        <f>SUM(B198:M198)</f>
        <v>1022</v>
      </c>
      <c r="O198" s="10">
        <f>N198/O36</f>
        <v>0.33053040103492887</v>
      </c>
      <c r="P198" s="10">
        <f>O198+O117</f>
        <v>1</v>
      </c>
      <c r="Q198" s="15"/>
    </row>
    <row r="199" spans="1:17">
      <c r="A199" s="5">
        <v>1978</v>
      </c>
      <c r="B199" s="2">
        <f t="shared" ref="B199:M199" si="25">C37-B118</f>
        <v>0</v>
      </c>
      <c r="C199" s="2">
        <f t="shared" si="25"/>
        <v>0</v>
      </c>
      <c r="D199" s="2">
        <f t="shared" si="25"/>
        <v>0</v>
      </c>
      <c r="E199" s="2">
        <f t="shared" si="25"/>
        <v>0</v>
      </c>
      <c r="F199" s="2">
        <f t="shared" si="25"/>
        <v>0</v>
      </c>
      <c r="G199" s="2">
        <f t="shared" si="25"/>
        <v>182</v>
      </c>
      <c r="H199" s="2">
        <f t="shared" si="25"/>
        <v>507</v>
      </c>
      <c r="I199" s="2">
        <f t="shared" si="25"/>
        <v>213</v>
      </c>
      <c r="J199" s="2">
        <f t="shared" si="25"/>
        <v>16</v>
      </c>
      <c r="K199" s="2">
        <f t="shared" si="25"/>
        <v>0</v>
      </c>
      <c r="L199" s="2">
        <f t="shared" si="25"/>
        <v>0</v>
      </c>
      <c r="M199" s="2">
        <f t="shared" si="25"/>
        <v>0</v>
      </c>
      <c r="N199" s="2">
        <f>SUM(B199:M199)</f>
        <v>918</v>
      </c>
      <c r="O199" s="10">
        <f>N199/O37</f>
        <v>0.33887043189368771</v>
      </c>
      <c r="P199" s="10">
        <f>O199+O118</f>
        <v>1</v>
      </c>
      <c r="Q199" s="15"/>
    </row>
    <row r="200" spans="1:17">
      <c r="A200" s="5">
        <v>1979</v>
      </c>
      <c r="B200" s="2">
        <f t="shared" ref="B200:M200" si="26">C38-B119</f>
        <v>0</v>
      </c>
      <c r="C200" s="2">
        <f t="shared" si="26"/>
        <v>0</v>
      </c>
      <c r="D200" s="2">
        <f t="shared" si="26"/>
        <v>0</v>
      </c>
      <c r="E200" s="2">
        <f t="shared" si="26"/>
        <v>0</v>
      </c>
      <c r="F200" s="2">
        <f t="shared" si="26"/>
        <v>0</v>
      </c>
      <c r="G200" s="2">
        <f t="shared" si="26"/>
        <v>0</v>
      </c>
      <c r="H200" s="2">
        <f t="shared" si="26"/>
        <v>205</v>
      </c>
      <c r="I200" s="2">
        <f t="shared" si="26"/>
        <v>422</v>
      </c>
      <c r="J200" s="2">
        <f t="shared" si="26"/>
        <v>0</v>
      </c>
      <c r="K200" s="2">
        <f t="shared" si="26"/>
        <v>0</v>
      </c>
      <c r="L200" s="2">
        <f t="shared" si="26"/>
        <v>0</v>
      </c>
      <c r="M200" s="2">
        <f t="shared" si="26"/>
        <v>0</v>
      </c>
      <c r="N200" s="2">
        <f>SUM(B200:M200)</f>
        <v>627</v>
      </c>
      <c r="O200" s="10">
        <f>N200/O38</f>
        <v>0.29258049463369107</v>
      </c>
      <c r="P200" s="10">
        <f>O200+O119</f>
        <v>1</v>
      </c>
      <c r="Q200" s="15"/>
    </row>
    <row r="201" spans="1:17">
      <c r="A201" s="5">
        <v>1980</v>
      </c>
      <c r="B201" s="2">
        <f t="shared" ref="B201:M201" si="27">C39-B120</f>
        <v>0</v>
      </c>
      <c r="C201" s="2">
        <f t="shared" si="27"/>
        <v>0</v>
      </c>
      <c r="D201" s="2">
        <f t="shared" si="27"/>
        <v>0</v>
      </c>
      <c r="E201" s="2">
        <f t="shared" si="27"/>
        <v>0</v>
      </c>
      <c r="F201" s="2">
        <f t="shared" si="27"/>
        <v>0</v>
      </c>
      <c r="G201" s="2">
        <f t="shared" si="27"/>
        <v>40</v>
      </c>
      <c r="H201" s="2">
        <f t="shared" si="27"/>
        <v>563</v>
      </c>
      <c r="I201" s="2">
        <f t="shared" si="27"/>
        <v>424</v>
      </c>
      <c r="J201" s="2">
        <f t="shared" si="27"/>
        <v>3</v>
      </c>
      <c r="K201" s="2">
        <f t="shared" si="27"/>
        <v>0</v>
      </c>
      <c r="L201" s="2">
        <f t="shared" si="27"/>
        <v>0</v>
      </c>
      <c r="M201" s="2">
        <f t="shared" si="27"/>
        <v>0</v>
      </c>
      <c r="N201" s="2">
        <f>SUM(B201:M201)</f>
        <v>1030</v>
      </c>
      <c r="O201" s="10">
        <f>N201/O39</f>
        <v>0.28088355604035997</v>
      </c>
      <c r="P201" s="10">
        <f>O201+O120</f>
        <v>1</v>
      </c>
      <c r="Q201" s="15"/>
    </row>
    <row r="202" spans="1:1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5"/>
    </row>
    <row r="203" spans="1:17">
      <c r="A203" s="5">
        <v>1981</v>
      </c>
      <c r="B203" s="2">
        <f t="shared" ref="B203:M203" si="28">C41-B122</f>
        <v>0</v>
      </c>
      <c r="C203" s="2">
        <f t="shared" si="28"/>
        <v>0</v>
      </c>
      <c r="D203" s="2">
        <f t="shared" si="28"/>
        <v>0</v>
      </c>
      <c r="E203" s="2">
        <f t="shared" si="28"/>
        <v>0</v>
      </c>
      <c r="F203" s="2">
        <f t="shared" si="28"/>
        <v>0</v>
      </c>
      <c r="G203" s="2">
        <f t="shared" si="28"/>
        <v>13</v>
      </c>
      <c r="H203" s="2">
        <f t="shared" si="28"/>
        <v>348</v>
      </c>
      <c r="I203" s="2">
        <f t="shared" si="28"/>
        <v>56</v>
      </c>
      <c r="J203" s="2">
        <f t="shared" si="28"/>
        <v>0</v>
      </c>
      <c r="K203" s="2">
        <f t="shared" si="28"/>
        <v>0</v>
      </c>
      <c r="L203" s="2">
        <f t="shared" si="28"/>
        <v>0</v>
      </c>
      <c r="M203" s="2">
        <f t="shared" si="28"/>
        <v>0</v>
      </c>
      <c r="N203" s="2">
        <f>SUM(B203:M203)</f>
        <v>417</v>
      </c>
      <c r="O203" s="10">
        <f>N203/O41</f>
        <v>0.38790697674418606</v>
      </c>
      <c r="P203" s="10">
        <f>O203+O122</f>
        <v>1</v>
      </c>
      <c r="Q203" s="15"/>
    </row>
    <row r="204" spans="1:17">
      <c r="A204" s="5">
        <v>1982</v>
      </c>
      <c r="B204" s="2">
        <f t="shared" ref="B204:M204" si="29">C42-B123</f>
        <v>0</v>
      </c>
      <c r="C204" s="2">
        <f t="shared" si="29"/>
        <v>0</v>
      </c>
      <c r="D204" s="2">
        <f t="shared" si="29"/>
        <v>0</v>
      </c>
      <c r="E204" s="2">
        <f t="shared" si="29"/>
        <v>0</v>
      </c>
      <c r="F204" s="2">
        <f t="shared" si="29"/>
        <v>0</v>
      </c>
      <c r="G204" s="2">
        <f t="shared" si="29"/>
        <v>0</v>
      </c>
      <c r="H204" s="2">
        <f t="shared" si="29"/>
        <v>307</v>
      </c>
      <c r="I204" s="2">
        <f t="shared" si="29"/>
        <v>381</v>
      </c>
      <c r="J204" s="2">
        <f t="shared" si="29"/>
        <v>0</v>
      </c>
      <c r="K204" s="2">
        <f t="shared" si="29"/>
        <v>0</v>
      </c>
      <c r="L204" s="2">
        <f t="shared" si="29"/>
        <v>0</v>
      </c>
      <c r="M204" s="2">
        <f t="shared" si="29"/>
        <v>0</v>
      </c>
      <c r="N204" s="2">
        <f>SUM(B204:M204)</f>
        <v>688</v>
      </c>
      <c r="O204" s="10">
        <f>N204/O42</f>
        <v>0.3269961977186312</v>
      </c>
      <c r="P204" s="10">
        <f>O204+O123</f>
        <v>1</v>
      </c>
      <c r="Q204" s="15"/>
    </row>
    <row r="205" spans="1:17">
      <c r="A205" s="5">
        <v>1983</v>
      </c>
      <c r="B205" s="2">
        <f t="shared" ref="B205:M205" si="30">C43-B124</f>
        <v>0</v>
      </c>
      <c r="C205" s="2">
        <f t="shared" si="30"/>
        <v>0</v>
      </c>
      <c r="D205" s="2">
        <f t="shared" si="30"/>
        <v>0</v>
      </c>
      <c r="E205" s="2">
        <f t="shared" si="30"/>
        <v>0</v>
      </c>
      <c r="F205" s="2">
        <f t="shared" si="30"/>
        <v>0</v>
      </c>
      <c r="G205" s="2">
        <f t="shared" si="30"/>
        <v>0</v>
      </c>
      <c r="H205" s="2">
        <f t="shared" si="30"/>
        <v>444</v>
      </c>
      <c r="I205" s="2">
        <f t="shared" si="30"/>
        <v>396</v>
      </c>
      <c r="J205" s="2">
        <f t="shared" si="30"/>
        <v>97</v>
      </c>
      <c r="K205" s="2">
        <f t="shared" si="30"/>
        <v>0</v>
      </c>
      <c r="L205" s="2">
        <f t="shared" si="30"/>
        <v>0</v>
      </c>
      <c r="M205" s="2">
        <f t="shared" si="30"/>
        <v>0</v>
      </c>
      <c r="N205" s="2">
        <f>SUM(B205:M205)</f>
        <v>937</v>
      </c>
      <c r="O205" s="10">
        <f>N205/O43</f>
        <v>0.27870315288518738</v>
      </c>
      <c r="P205" s="10">
        <f>O205+O124</f>
        <v>1</v>
      </c>
      <c r="Q205" s="15"/>
    </row>
    <row r="206" spans="1:17">
      <c r="A206" s="5">
        <v>1984</v>
      </c>
      <c r="B206" s="2">
        <f t="shared" ref="B206:M206" si="31">C44-B125</f>
        <v>0</v>
      </c>
      <c r="C206" s="2">
        <f t="shared" si="31"/>
        <v>0</v>
      </c>
      <c r="D206" s="2">
        <f t="shared" si="31"/>
        <v>0</v>
      </c>
      <c r="E206" s="2">
        <f t="shared" si="31"/>
        <v>0</v>
      </c>
      <c r="F206" s="2">
        <f t="shared" si="31"/>
        <v>0</v>
      </c>
      <c r="G206" s="2">
        <f t="shared" si="31"/>
        <v>33</v>
      </c>
      <c r="H206" s="2">
        <f t="shared" si="31"/>
        <v>630</v>
      </c>
      <c r="I206" s="2">
        <f t="shared" si="31"/>
        <v>681</v>
      </c>
      <c r="J206" s="2">
        <f t="shared" si="31"/>
        <v>87</v>
      </c>
      <c r="K206" s="2">
        <f t="shared" si="31"/>
        <v>0</v>
      </c>
      <c r="L206" s="2">
        <f t="shared" si="31"/>
        <v>0</v>
      </c>
      <c r="M206" s="2">
        <f t="shared" si="31"/>
        <v>0</v>
      </c>
      <c r="N206" s="2">
        <f>SUM(B206:M206)</f>
        <v>1431</v>
      </c>
      <c r="O206" s="10">
        <f>N206/O44</f>
        <v>0.37343423799582465</v>
      </c>
      <c r="P206" s="10">
        <f>O206+O125</f>
        <v>1</v>
      </c>
      <c r="Q206" s="15"/>
    </row>
    <row r="207" spans="1:17">
      <c r="A207" s="5">
        <v>1985</v>
      </c>
      <c r="B207" s="2">
        <f t="shared" ref="B207:M207" si="32">C45-B126</f>
        <v>0</v>
      </c>
      <c r="C207" s="2">
        <f t="shared" si="32"/>
        <v>0</v>
      </c>
      <c r="D207" s="2">
        <f t="shared" si="32"/>
        <v>0</v>
      </c>
      <c r="E207" s="2">
        <f t="shared" si="32"/>
        <v>0</v>
      </c>
      <c r="F207" s="2">
        <f t="shared" si="32"/>
        <v>0</v>
      </c>
      <c r="G207" s="2">
        <f t="shared" si="32"/>
        <v>51</v>
      </c>
      <c r="H207" s="2">
        <f t="shared" si="32"/>
        <v>399</v>
      </c>
      <c r="I207" s="2">
        <f t="shared" si="32"/>
        <v>425</v>
      </c>
      <c r="J207" s="2">
        <f t="shared" si="32"/>
        <v>70</v>
      </c>
      <c r="K207" s="2">
        <f t="shared" si="32"/>
        <v>0</v>
      </c>
      <c r="L207" s="2">
        <f t="shared" si="32"/>
        <v>0</v>
      </c>
      <c r="M207" s="2">
        <f t="shared" si="32"/>
        <v>0</v>
      </c>
      <c r="N207" s="2">
        <f>SUM(B207:M207)</f>
        <v>945</v>
      </c>
      <c r="O207" s="10">
        <f>N207/O45</f>
        <v>0.33689839572192515</v>
      </c>
      <c r="P207" s="10">
        <f>O207+O126</f>
        <v>1</v>
      </c>
      <c r="Q207" s="15"/>
    </row>
    <row r="208" spans="1:1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5"/>
    </row>
    <row r="209" spans="1:17">
      <c r="A209" s="5">
        <v>1986</v>
      </c>
      <c r="B209" s="2">
        <f t="shared" ref="B209:M209" si="33">C47-B128</f>
        <v>0</v>
      </c>
      <c r="C209" s="2">
        <f t="shared" si="33"/>
        <v>0</v>
      </c>
      <c r="D209" s="2">
        <f t="shared" si="33"/>
        <v>0</v>
      </c>
      <c r="E209" s="2">
        <f t="shared" si="33"/>
        <v>0</v>
      </c>
      <c r="F209" s="2">
        <f t="shared" si="33"/>
        <v>0</v>
      </c>
      <c r="G209" s="2">
        <f t="shared" si="33"/>
        <v>307</v>
      </c>
      <c r="H209" s="2">
        <f t="shared" si="33"/>
        <v>803</v>
      </c>
      <c r="I209" s="2">
        <f t="shared" si="33"/>
        <v>516</v>
      </c>
      <c r="J209" s="2">
        <f t="shared" si="33"/>
        <v>0</v>
      </c>
      <c r="K209" s="2">
        <f t="shared" si="33"/>
        <v>0</v>
      </c>
      <c r="L209" s="2">
        <f t="shared" si="33"/>
        <v>0</v>
      </c>
      <c r="M209" s="2">
        <f t="shared" si="33"/>
        <v>0</v>
      </c>
      <c r="N209" s="2">
        <f>SUM(B209:M209)</f>
        <v>1626</v>
      </c>
      <c r="O209" s="10">
        <f>N209/O47</f>
        <v>0.36862389480843344</v>
      </c>
      <c r="P209" s="10">
        <f>O209+O128</f>
        <v>1</v>
      </c>
      <c r="Q209" s="15"/>
    </row>
    <row r="210" spans="1:17">
      <c r="A210" s="5">
        <v>1987</v>
      </c>
      <c r="B210" s="2">
        <f t="shared" ref="B210:M210" si="34">C48-B129</f>
        <v>0</v>
      </c>
      <c r="C210" s="2">
        <f t="shared" si="34"/>
        <v>0</v>
      </c>
      <c r="D210" s="2">
        <f t="shared" si="34"/>
        <v>0</v>
      </c>
      <c r="E210" s="2">
        <f t="shared" si="34"/>
        <v>0</v>
      </c>
      <c r="F210" s="2">
        <f t="shared" si="34"/>
        <v>0</v>
      </c>
      <c r="G210" s="2">
        <f t="shared" si="34"/>
        <v>393</v>
      </c>
      <c r="H210" s="2">
        <f t="shared" si="34"/>
        <v>540</v>
      </c>
      <c r="I210" s="2">
        <f t="shared" si="34"/>
        <v>306</v>
      </c>
      <c r="J210" s="2">
        <f t="shared" si="34"/>
        <v>0</v>
      </c>
      <c r="K210" s="2">
        <f t="shared" si="34"/>
        <v>0</v>
      </c>
      <c r="L210" s="2">
        <f t="shared" si="34"/>
        <v>0</v>
      </c>
      <c r="M210" s="2">
        <f t="shared" si="34"/>
        <v>0</v>
      </c>
      <c r="N210" s="2">
        <f>SUM(B210:M210)</f>
        <v>1239</v>
      </c>
      <c r="O210" s="10">
        <f>N210/O48</f>
        <v>0.43095652173913046</v>
      </c>
      <c r="P210" s="10">
        <f>O210+O129</f>
        <v>1</v>
      </c>
      <c r="Q210" s="15"/>
    </row>
    <row r="211" spans="1:17">
      <c r="A211" s="5">
        <v>1988</v>
      </c>
      <c r="B211" s="2">
        <f t="shared" ref="B211:M211" si="35">C49-B130</f>
        <v>0</v>
      </c>
      <c r="C211" s="2">
        <f t="shared" si="35"/>
        <v>0</v>
      </c>
      <c r="D211" s="2">
        <f t="shared" si="35"/>
        <v>0</v>
      </c>
      <c r="E211" s="2">
        <f t="shared" si="35"/>
        <v>0</v>
      </c>
      <c r="F211" s="2">
        <f t="shared" si="35"/>
        <v>0</v>
      </c>
      <c r="G211" s="2">
        <f t="shared" si="35"/>
        <v>461</v>
      </c>
      <c r="H211" s="2">
        <f t="shared" si="35"/>
        <v>622</v>
      </c>
      <c r="I211" s="2">
        <f t="shared" si="35"/>
        <v>583</v>
      </c>
      <c r="J211" s="2">
        <f t="shared" si="35"/>
        <v>30</v>
      </c>
      <c r="K211" s="2">
        <f t="shared" si="35"/>
        <v>0</v>
      </c>
      <c r="L211" s="2">
        <f t="shared" si="35"/>
        <v>0</v>
      </c>
      <c r="M211" s="2">
        <f t="shared" si="35"/>
        <v>0</v>
      </c>
      <c r="N211" s="2">
        <f>SUM(B211:M211)</f>
        <v>1696</v>
      </c>
      <c r="O211" s="10">
        <f>N211/O49</f>
        <v>0.37233809001097695</v>
      </c>
      <c r="P211" s="10">
        <f>O211+O130</f>
        <v>1</v>
      </c>
      <c r="Q211" s="15"/>
    </row>
    <row r="212" spans="1:17">
      <c r="A212" s="5">
        <v>1989</v>
      </c>
      <c r="B212" s="2">
        <f t="shared" ref="B212:M212" si="36">C50-B131</f>
        <v>0</v>
      </c>
      <c r="C212" s="2">
        <f t="shared" si="36"/>
        <v>0</v>
      </c>
      <c r="D212" s="2">
        <f t="shared" si="36"/>
        <v>0</v>
      </c>
      <c r="E212" s="2">
        <f t="shared" si="36"/>
        <v>0</v>
      </c>
      <c r="F212" s="2">
        <f t="shared" si="36"/>
        <v>0</v>
      </c>
      <c r="G212" s="2">
        <f t="shared" si="36"/>
        <v>81</v>
      </c>
      <c r="H212" s="2">
        <f t="shared" si="36"/>
        <v>512</v>
      </c>
      <c r="I212" s="2">
        <f t="shared" si="36"/>
        <v>401</v>
      </c>
      <c r="J212" s="2">
        <f t="shared" si="36"/>
        <v>0</v>
      </c>
      <c r="K212" s="2">
        <f t="shared" si="36"/>
        <v>0</v>
      </c>
      <c r="L212" s="2">
        <f t="shared" si="36"/>
        <v>0</v>
      </c>
      <c r="M212" s="2">
        <f t="shared" si="36"/>
        <v>0</v>
      </c>
      <c r="N212" s="2">
        <f>SUM(B212:M212)</f>
        <v>994</v>
      </c>
      <c r="O212" s="10">
        <f>N212/O50</f>
        <v>0.35474660956459669</v>
      </c>
      <c r="P212" s="10">
        <f>O212+O131</f>
        <v>1</v>
      </c>
      <c r="Q212" s="15"/>
    </row>
    <row r="213" spans="1:17">
      <c r="A213" s="4">
        <v>1990</v>
      </c>
      <c r="B213" s="2">
        <f t="shared" ref="B213:M213" si="37">C51-B132</f>
        <v>0</v>
      </c>
      <c r="C213" s="2">
        <f t="shared" si="37"/>
        <v>0</v>
      </c>
      <c r="D213" s="2">
        <f t="shared" si="37"/>
        <v>0</v>
      </c>
      <c r="E213" s="2">
        <f t="shared" si="37"/>
        <v>0</v>
      </c>
      <c r="F213" s="2">
        <f t="shared" si="37"/>
        <v>0</v>
      </c>
      <c r="G213" s="2">
        <f t="shared" si="37"/>
        <v>0</v>
      </c>
      <c r="H213" s="2">
        <f t="shared" si="37"/>
        <v>706</v>
      </c>
      <c r="I213" s="2">
        <f t="shared" si="37"/>
        <v>0</v>
      </c>
      <c r="J213" s="2">
        <f t="shared" si="37"/>
        <v>160</v>
      </c>
      <c r="K213" s="2">
        <f t="shared" si="37"/>
        <v>0</v>
      </c>
      <c r="L213" s="2">
        <f t="shared" si="37"/>
        <v>0</v>
      </c>
      <c r="M213" s="2">
        <f t="shared" si="37"/>
        <v>0</v>
      </c>
      <c r="N213" s="2">
        <f>SUM(B213:M213)</f>
        <v>866</v>
      </c>
      <c r="O213" s="10">
        <f>N213/O51</f>
        <v>0.4046728971962617</v>
      </c>
      <c r="P213" s="10">
        <f>O213+O132</f>
        <v>1</v>
      </c>
      <c r="Q213" s="15"/>
    </row>
    <row r="214" spans="1:1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5"/>
    </row>
    <row r="215" spans="1:17">
      <c r="A215" s="5">
        <v>1991</v>
      </c>
      <c r="B215" s="2">
        <f t="shared" ref="B215:M215" si="38">C53-B134</f>
        <v>0</v>
      </c>
      <c r="C215" s="2">
        <f t="shared" si="38"/>
        <v>0</v>
      </c>
      <c r="D215" s="2">
        <f t="shared" si="38"/>
        <v>0</v>
      </c>
      <c r="E215" s="2">
        <f t="shared" si="38"/>
        <v>0</v>
      </c>
      <c r="F215" s="2">
        <f t="shared" si="38"/>
        <v>0</v>
      </c>
      <c r="G215" s="2">
        <f t="shared" si="38"/>
        <v>301</v>
      </c>
      <c r="H215" s="2">
        <f t="shared" si="38"/>
        <v>536</v>
      </c>
      <c r="I215" s="2">
        <f t="shared" si="38"/>
        <v>329</v>
      </c>
      <c r="J215" s="2">
        <f t="shared" si="38"/>
        <v>0</v>
      </c>
      <c r="K215" s="2">
        <f t="shared" si="38"/>
        <v>0</v>
      </c>
      <c r="L215" s="2">
        <f t="shared" si="38"/>
        <v>0</v>
      </c>
      <c r="M215" s="2">
        <f t="shared" si="38"/>
        <v>0</v>
      </c>
      <c r="N215" s="2">
        <f>SUM(B215:M215)</f>
        <v>1166</v>
      </c>
      <c r="O215" s="10">
        <f>N215/O53</f>
        <v>0.41882183908045978</v>
      </c>
      <c r="P215" s="10">
        <f>O215+O134</f>
        <v>1</v>
      </c>
      <c r="Q215" s="15"/>
    </row>
    <row r="216" spans="1:17">
      <c r="A216" s="5">
        <v>1992</v>
      </c>
      <c r="B216" s="2">
        <f t="shared" ref="B216:M216" si="39">C54-B135</f>
        <v>0</v>
      </c>
      <c r="C216" s="2">
        <f t="shared" si="39"/>
        <v>0</v>
      </c>
      <c r="D216" s="2">
        <f t="shared" si="39"/>
        <v>0</v>
      </c>
      <c r="E216" s="2">
        <f t="shared" si="39"/>
        <v>0</v>
      </c>
      <c r="F216" s="2">
        <f t="shared" si="39"/>
        <v>0</v>
      </c>
      <c r="G216" s="2">
        <f t="shared" si="39"/>
        <v>15</v>
      </c>
      <c r="H216" s="2">
        <f t="shared" si="39"/>
        <v>250</v>
      </c>
      <c r="I216" s="2">
        <f t="shared" si="39"/>
        <v>367</v>
      </c>
      <c r="J216" s="2">
        <f t="shared" si="39"/>
        <v>61</v>
      </c>
      <c r="K216" s="2">
        <f t="shared" si="39"/>
        <v>0</v>
      </c>
      <c r="L216" s="2">
        <f t="shared" si="39"/>
        <v>0</v>
      </c>
      <c r="M216" s="2">
        <f t="shared" si="39"/>
        <v>0</v>
      </c>
      <c r="N216" s="2">
        <f>SUM(B216:M216)</f>
        <v>693</v>
      </c>
      <c r="O216" s="10">
        <f>N216/O54</f>
        <v>0.38780078343592611</v>
      </c>
      <c r="P216" s="10">
        <f>O216+O135</f>
        <v>1</v>
      </c>
      <c r="Q216" s="15"/>
    </row>
    <row r="217" spans="1:17">
      <c r="A217" s="5">
        <v>1993</v>
      </c>
      <c r="B217" s="2">
        <f t="shared" ref="B217:M217" si="40">C55-B136</f>
        <v>0</v>
      </c>
      <c r="C217" s="2">
        <f t="shared" si="40"/>
        <v>0</v>
      </c>
      <c r="D217" s="2">
        <f t="shared" si="40"/>
        <v>0</v>
      </c>
      <c r="E217" s="2">
        <f t="shared" si="40"/>
        <v>0</v>
      </c>
      <c r="F217" s="2">
        <f t="shared" si="40"/>
        <v>0</v>
      </c>
      <c r="G217" s="2">
        <f t="shared" si="40"/>
        <v>0</v>
      </c>
      <c r="H217" s="2">
        <f t="shared" si="40"/>
        <v>0</v>
      </c>
      <c r="I217" s="2">
        <f t="shared" si="40"/>
        <v>503</v>
      </c>
      <c r="J217" s="2">
        <f t="shared" si="40"/>
        <v>0</v>
      </c>
      <c r="K217" s="2">
        <f t="shared" si="40"/>
        <v>0</v>
      </c>
      <c r="L217" s="2">
        <f t="shared" si="40"/>
        <v>0</v>
      </c>
      <c r="M217" s="2">
        <f t="shared" si="40"/>
        <v>0</v>
      </c>
      <c r="N217" s="2">
        <f>SUM(B217:M217)</f>
        <v>503</v>
      </c>
      <c r="O217" s="10">
        <f>N217/O55</f>
        <v>0.96917148362235073</v>
      </c>
      <c r="P217" s="10">
        <f>O217+O136</f>
        <v>1</v>
      </c>
      <c r="Q217" s="15"/>
    </row>
    <row r="218" spans="1:17">
      <c r="A218" s="5">
        <v>1994</v>
      </c>
      <c r="B218" s="2">
        <f t="shared" ref="B218:M218" si="41">C56-B137</f>
        <v>0</v>
      </c>
      <c r="C218" s="2">
        <f t="shared" si="41"/>
        <v>0</v>
      </c>
      <c r="D218" s="2">
        <f t="shared" si="41"/>
        <v>0</v>
      </c>
      <c r="E218" s="2">
        <f t="shared" si="41"/>
        <v>0</v>
      </c>
      <c r="F218" s="2">
        <f t="shared" si="41"/>
        <v>0</v>
      </c>
      <c r="G218" s="2">
        <f t="shared" si="41"/>
        <v>439</v>
      </c>
      <c r="H218" s="2">
        <f t="shared" si="41"/>
        <v>519</v>
      </c>
      <c r="I218" s="2">
        <f t="shared" si="41"/>
        <v>800</v>
      </c>
      <c r="J218" s="2">
        <f t="shared" si="41"/>
        <v>0</v>
      </c>
      <c r="K218" s="2">
        <f t="shared" si="41"/>
        <v>0</v>
      </c>
      <c r="L218" s="2">
        <f t="shared" si="41"/>
        <v>0</v>
      </c>
      <c r="M218" s="2">
        <f t="shared" si="41"/>
        <v>0</v>
      </c>
      <c r="N218" s="2">
        <f>SUM(B218:M218)</f>
        <v>1758</v>
      </c>
      <c r="O218" s="10">
        <f>N218/O56</f>
        <v>0.49465391108610018</v>
      </c>
      <c r="P218" s="10">
        <f>O218+O137</f>
        <v>1</v>
      </c>
      <c r="Q218" s="15"/>
    </row>
    <row r="219" spans="1:17">
      <c r="A219" s="5">
        <v>1995</v>
      </c>
      <c r="B219" s="2">
        <f t="shared" ref="B219:M219" si="42">C57-B138</f>
        <v>0</v>
      </c>
      <c r="C219" s="2">
        <f t="shared" si="42"/>
        <v>0</v>
      </c>
      <c r="D219" s="2">
        <f t="shared" si="42"/>
        <v>0</v>
      </c>
      <c r="E219" s="2">
        <f t="shared" si="42"/>
        <v>0</v>
      </c>
      <c r="F219" s="2">
        <f t="shared" si="42"/>
        <v>0</v>
      </c>
      <c r="G219" s="2">
        <f t="shared" si="42"/>
        <v>0</v>
      </c>
      <c r="H219" s="2">
        <f t="shared" si="42"/>
        <v>701</v>
      </c>
      <c r="I219" s="2">
        <f t="shared" si="42"/>
        <v>857</v>
      </c>
      <c r="J219" s="2">
        <f t="shared" si="42"/>
        <v>362</v>
      </c>
      <c r="K219" s="2">
        <f t="shared" si="42"/>
        <v>0</v>
      </c>
      <c r="L219" s="2">
        <f t="shared" si="42"/>
        <v>0</v>
      </c>
      <c r="M219" s="2">
        <f t="shared" si="42"/>
        <v>0</v>
      </c>
      <c r="N219" s="2">
        <f>SUM(B219:M219)</f>
        <v>1920</v>
      </c>
      <c r="O219" s="10">
        <f>N219/O57</f>
        <v>0.48448145344436033</v>
      </c>
      <c r="P219" s="10">
        <f>O219+O138</f>
        <v>1</v>
      </c>
      <c r="Q219" s="15"/>
    </row>
    <row r="220" spans="1:1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5"/>
    </row>
    <row r="221" spans="1:17">
      <c r="A221" s="5">
        <v>1996</v>
      </c>
      <c r="B221" s="2">
        <f t="shared" ref="B221:M221" si="43">C59-B140</f>
        <v>0</v>
      </c>
      <c r="C221" s="2">
        <f t="shared" si="43"/>
        <v>0</v>
      </c>
      <c r="D221" s="2">
        <f t="shared" si="43"/>
        <v>0</v>
      </c>
      <c r="E221" s="2">
        <f t="shared" si="43"/>
        <v>0</v>
      </c>
      <c r="F221" s="2">
        <f t="shared" si="43"/>
        <v>0</v>
      </c>
      <c r="G221" s="2">
        <f t="shared" si="43"/>
        <v>0</v>
      </c>
      <c r="H221" s="2">
        <f t="shared" si="43"/>
        <v>398</v>
      </c>
      <c r="I221" s="2">
        <f t="shared" si="43"/>
        <v>479</v>
      </c>
      <c r="J221" s="2">
        <f t="shared" si="43"/>
        <v>137</v>
      </c>
      <c r="K221" s="2">
        <f t="shared" si="43"/>
        <v>0</v>
      </c>
      <c r="L221" s="2">
        <f t="shared" si="43"/>
        <v>0</v>
      </c>
      <c r="M221" s="2">
        <f t="shared" si="43"/>
        <v>0</v>
      </c>
      <c r="N221" s="2">
        <f>SUM(B221:M221)</f>
        <v>1014</v>
      </c>
      <c r="O221" s="10">
        <f>N221/O59</f>
        <v>0.45593525179856115</v>
      </c>
      <c r="P221" s="10">
        <f>O221+O140</f>
        <v>1</v>
      </c>
      <c r="Q221" s="15"/>
    </row>
    <row r="222" spans="1:17">
      <c r="A222" s="5">
        <v>1997</v>
      </c>
      <c r="B222" s="2">
        <f t="shared" ref="B222:M222" si="44">C60-B141</f>
        <v>0</v>
      </c>
      <c r="C222" s="2">
        <f t="shared" si="44"/>
        <v>0</v>
      </c>
      <c r="D222" s="2">
        <f t="shared" si="44"/>
        <v>0</v>
      </c>
      <c r="E222" s="2">
        <f t="shared" si="44"/>
        <v>0</v>
      </c>
      <c r="F222" s="2">
        <f t="shared" si="44"/>
        <v>0</v>
      </c>
      <c r="G222" s="2">
        <f t="shared" si="44"/>
        <v>9</v>
      </c>
      <c r="H222" s="2">
        <f t="shared" si="44"/>
        <v>816</v>
      </c>
      <c r="I222" s="2">
        <f t="shared" si="44"/>
        <v>367</v>
      </c>
      <c r="J222" s="2">
        <f t="shared" si="44"/>
        <v>18</v>
      </c>
      <c r="K222" s="2">
        <f t="shared" si="44"/>
        <v>0</v>
      </c>
      <c r="L222" s="2">
        <f t="shared" si="44"/>
        <v>0</v>
      </c>
      <c r="M222" s="2">
        <f t="shared" si="44"/>
        <v>0</v>
      </c>
      <c r="N222" s="2">
        <f>SUM(B222:M222)</f>
        <v>1210</v>
      </c>
      <c r="O222" s="10">
        <f>N222/O60</f>
        <v>0.4</v>
      </c>
      <c r="P222" s="10">
        <f>O222+O141</f>
        <v>1</v>
      </c>
      <c r="Q222" s="15"/>
    </row>
    <row r="223" spans="1:17">
      <c r="A223" s="5">
        <v>1998</v>
      </c>
      <c r="B223" s="2">
        <f t="shared" ref="B223:M223" si="45">C61-B142</f>
        <v>0</v>
      </c>
      <c r="C223" s="2">
        <f t="shared" si="45"/>
        <v>0</v>
      </c>
      <c r="D223" s="2">
        <f t="shared" si="45"/>
        <v>0</v>
      </c>
      <c r="E223" s="2">
        <f t="shared" si="45"/>
        <v>0</v>
      </c>
      <c r="F223" s="2">
        <f t="shared" si="45"/>
        <v>0</v>
      </c>
      <c r="G223" s="2">
        <f t="shared" si="45"/>
        <v>199</v>
      </c>
      <c r="H223" s="2">
        <f t="shared" si="45"/>
        <v>463</v>
      </c>
      <c r="I223" s="2">
        <f t="shared" si="45"/>
        <v>353</v>
      </c>
      <c r="J223" s="2">
        <f t="shared" si="45"/>
        <v>0</v>
      </c>
      <c r="K223" s="2">
        <f t="shared" si="45"/>
        <v>0</v>
      </c>
      <c r="L223" s="2">
        <f t="shared" si="45"/>
        <v>0</v>
      </c>
      <c r="M223" s="2">
        <f t="shared" si="45"/>
        <v>0</v>
      </c>
      <c r="N223" s="2">
        <f>SUM(B223:M223)</f>
        <v>1015</v>
      </c>
      <c r="O223" s="10">
        <f>N223/O61</f>
        <v>0.38593155893536124</v>
      </c>
      <c r="P223" s="10">
        <f>O223+O142</f>
        <v>1</v>
      </c>
      <c r="Q223" s="15"/>
    </row>
    <row r="224" spans="1:17">
      <c r="A224" s="5">
        <v>1999</v>
      </c>
      <c r="B224" s="2">
        <f t="shared" ref="B224:M224" si="46">C62-B143</f>
        <v>0</v>
      </c>
      <c r="C224" s="2">
        <f t="shared" si="46"/>
        <v>0</v>
      </c>
      <c r="D224" s="2">
        <f t="shared" si="46"/>
        <v>0</v>
      </c>
      <c r="E224" s="2">
        <f t="shared" si="46"/>
        <v>0</v>
      </c>
      <c r="F224" s="2">
        <f t="shared" si="46"/>
        <v>0</v>
      </c>
      <c r="G224" s="2">
        <f t="shared" si="46"/>
        <v>495</v>
      </c>
      <c r="H224" s="2">
        <f t="shared" si="46"/>
        <v>460</v>
      </c>
      <c r="I224" s="2">
        <f t="shared" si="46"/>
        <v>54</v>
      </c>
      <c r="J224" s="2">
        <f t="shared" si="46"/>
        <v>0</v>
      </c>
      <c r="K224" s="2">
        <f t="shared" si="46"/>
        <v>0</v>
      </c>
      <c r="L224" s="2">
        <f t="shared" si="46"/>
        <v>0</v>
      </c>
      <c r="M224" s="2">
        <f t="shared" si="46"/>
        <v>0</v>
      </c>
      <c r="N224" s="2">
        <f>SUM(B224:M224)</f>
        <v>1009</v>
      </c>
      <c r="O224" s="10">
        <f>N224/O62</f>
        <v>0.34064821066846723</v>
      </c>
      <c r="P224" s="10">
        <f>O224+O143</f>
        <v>1</v>
      </c>
      <c r="Q224" s="15"/>
    </row>
    <row r="225" spans="1:17">
      <c r="A225" s="5">
        <v>2000</v>
      </c>
      <c r="B225" s="2">
        <f t="shared" ref="B225:M225" si="47">C63-B144</f>
        <v>0</v>
      </c>
      <c r="C225" s="2">
        <f t="shared" si="47"/>
        <v>0</v>
      </c>
      <c r="D225" s="2">
        <f t="shared" si="47"/>
        <v>0</v>
      </c>
      <c r="E225" s="2">
        <f t="shared" si="47"/>
        <v>0</v>
      </c>
      <c r="F225" s="2">
        <f t="shared" si="47"/>
        <v>0</v>
      </c>
      <c r="G225" s="2">
        <f t="shared" si="47"/>
        <v>277</v>
      </c>
      <c r="H225" s="2">
        <f t="shared" si="47"/>
        <v>524</v>
      </c>
      <c r="I225" s="2">
        <f t="shared" si="47"/>
        <v>636</v>
      </c>
      <c r="J225" s="2">
        <f t="shared" si="47"/>
        <v>0</v>
      </c>
      <c r="K225" s="2">
        <f t="shared" si="47"/>
        <v>0</v>
      </c>
      <c r="L225" s="2">
        <f t="shared" si="47"/>
        <v>0</v>
      </c>
      <c r="M225" s="2">
        <f t="shared" si="47"/>
        <v>0</v>
      </c>
      <c r="N225" s="2">
        <f>SUM(B225:M225)</f>
        <v>1437</v>
      </c>
      <c r="O225" s="10">
        <f>N225/O63</f>
        <v>0.3641662442980233</v>
      </c>
      <c r="P225" s="10">
        <f>O225+O144</f>
        <v>1</v>
      </c>
      <c r="Q225" s="15"/>
    </row>
    <row r="226" spans="1:17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5"/>
    </row>
    <row r="227" spans="1:17">
      <c r="A227" s="5">
        <v>2001</v>
      </c>
      <c r="B227" s="2">
        <f t="shared" ref="B227:M227" si="48">C65-B146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0</v>
      </c>
      <c r="G227" s="2">
        <f t="shared" si="48"/>
        <v>45</v>
      </c>
      <c r="H227" s="2">
        <f t="shared" si="48"/>
        <v>533</v>
      </c>
      <c r="I227" s="2">
        <f t="shared" si="48"/>
        <v>628</v>
      </c>
      <c r="J227" s="2">
        <f t="shared" si="48"/>
        <v>130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>SUM(B227:M227)</f>
        <v>1336</v>
      </c>
      <c r="O227" s="10">
        <f>N227/O65</f>
        <v>0.39190378410090937</v>
      </c>
      <c r="P227" s="10">
        <f>O227+O146</f>
        <v>1</v>
      </c>
      <c r="Q227" s="15"/>
    </row>
    <row r="228" spans="1:17">
      <c r="A228" s="5">
        <v>2002</v>
      </c>
      <c r="B228" s="2">
        <f t="shared" ref="B228:M228" si="49">C66-B147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0</v>
      </c>
      <c r="G228" s="2">
        <f t="shared" si="49"/>
        <v>179</v>
      </c>
      <c r="H228" s="2">
        <f t="shared" si="49"/>
        <v>695</v>
      </c>
      <c r="I228" s="2">
        <f t="shared" si="49"/>
        <v>263</v>
      </c>
      <c r="J228" s="2">
        <f t="shared" si="49"/>
        <v>0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>SUM(B228:M228)</f>
        <v>1137</v>
      </c>
      <c r="O228" s="10">
        <f>N228/O66</f>
        <v>0.3473877176901925</v>
      </c>
      <c r="P228" s="10">
        <f>O228+O147</f>
        <v>1</v>
      </c>
      <c r="Q228" s="15"/>
    </row>
    <row r="229" spans="1:17">
      <c r="A229" s="5">
        <v>2003</v>
      </c>
      <c r="B229" s="2">
        <f t="shared" ref="B229:M229" si="50">C67-B148</f>
        <v>0</v>
      </c>
      <c r="C229" s="2">
        <f t="shared" si="50"/>
        <v>0</v>
      </c>
      <c r="D229" s="2">
        <f t="shared" si="50"/>
        <v>0</v>
      </c>
      <c r="E229" s="2">
        <f t="shared" si="50"/>
        <v>0</v>
      </c>
      <c r="F229" s="2">
        <f t="shared" si="50"/>
        <v>0</v>
      </c>
      <c r="G229" s="2">
        <f t="shared" si="50"/>
        <v>0</v>
      </c>
      <c r="H229" s="2">
        <f t="shared" si="50"/>
        <v>640</v>
      </c>
      <c r="I229" s="2">
        <f t="shared" si="50"/>
        <v>254</v>
      </c>
      <c r="J229" s="2">
        <f t="shared" si="50"/>
        <v>0</v>
      </c>
      <c r="K229" s="2">
        <f t="shared" si="50"/>
        <v>0</v>
      </c>
      <c r="L229" s="2">
        <f t="shared" si="50"/>
        <v>0</v>
      </c>
      <c r="M229" s="2">
        <f t="shared" si="50"/>
        <v>0</v>
      </c>
      <c r="N229" s="2">
        <f>SUM(B229:M229)</f>
        <v>894</v>
      </c>
      <c r="O229" s="10">
        <f>N229/O67</f>
        <v>0.52993479549496147</v>
      </c>
      <c r="P229" s="10">
        <f>O229+O148</f>
        <v>1</v>
      </c>
      <c r="Q229" s="15"/>
    </row>
    <row r="230" spans="1:17">
      <c r="A230" s="5">
        <v>2004</v>
      </c>
      <c r="B230" s="2">
        <f t="shared" ref="B230:M230" si="51">C68-B149</f>
        <v>0</v>
      </c>
      <c r="C230" s="2">
        <f t="shared" si="51"/>
        <v>0</v>
      </c>
      <c r="D230" s="2">
        <f t="shared" si="51"/>
        <v>0</v>
      </c>
      <c r="E230" s="2">
        <f t="shared" si="51"/>
        <v>0</v>
      </c>
      <c r="F230" s="2">
        <f t="shared" si="51"/>
        <v>0</v>
      </c>
      <c r="G230" s="2">
        <f t="shared" si="51"/>
        <v>0</v>
      </c>
      <c r="H230" s="2">
        <f t="shared" si="51"/>
        <v>0</v>
      </c>
      <c r="I230" s="2">
        <f t="shared" si="51"/>
        <v>0</v>
      </c>
      <c r="J230" s="2">
        <f t="shared" si="51"/>
        <v>0</v>
      </c>
      <c r="K230" s="2">
        <f t="shared" si="51"/>
        <v>0</v>
      </c>
      <c r="L230" s="2">
        <f t="shared" si="51"/>
        <v>0</v>
      </c>
      <c r="M230" s="2">
        <f t="shared" si="51"/>
        <v>0</v>
      </c>
      <c r="N230" s="2">
        <f>SUM(B230:M230)</f>
        <v>0</v>
      </c>
      <c r="O230" s="10">
        <v>0</v>
      </c>
      <c r="P230" s="10">
        <v>0</v>
      </c>
      <c r="Q230" s="15"/>
    </row>
    <row r="231" spans="1:17">
      <c r="A231" s="5">
        <v>2005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10">
        <v>0</v>
      </c>
      <c r="P231" s="10">
        <v>0</v>
      </c>
      <c r="Q231" s="15"/>
    </row>
    <row r="232" spans="1:17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5"/>
    </row>
    <row r="233" spans="1:17">
      <c r="A233" s="5">
        <v>2006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1">
        <v>0</v>
      </c>
      <c r="P233" s="21">
        <v>0</v>
      </c>
      <c r="Q233" s="15"/>
    </row>
    <row r="234" spans="1:17">
      <c r="A234" s="5">
        <v>2007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1">
        <v>0</v>
      </c>
      <c r="P234" s="21">
        <v>0</v>
      </c>
      <c r="Q234" s="15"/>
    </row>
    <row r="235" spans="1:17">
      <c r="A235" s="5">
        <v>2008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:K235" si="52">G73-F154</f>
        <v>0</v>
      </c>
      <c r="G235" s="2">
        <f t="shared" si="52"/>
        <v>0</v>
      </c>
      <c r="H235" s="2">
        <f t="shared" si="52"/>
        <v>167</v>
      </c>
      <c r="I235" s="2">
        <f t="shared" si="52"/>
        <v>257</v>
      </c>
      <c r="J235" s="2">
        <f t="shared" si="52"/>
        <v>0</v>
      </c>
      <c r="K235" s="2">
        <f t="shared" si="52"/>
        <v>0</v>
      </c>
      <c r="L235" s="2">
        <v>0</v>
      </c>
      <c r="M235" s="2">
        <v>0</v>
      </c>
      <c r="N235" s="2">
        <f>SUM(B235:M235)</f>
        <v>424</v>
      </c>
      <c r="O235" s="10">
        <f>N235/O73</f>
        <v>0.73611111111111116</v>
      </c>
      <c r="P235" s="10">
        <f>O235+O154</f>
        <v>1</v>
      </c>
      <c r="Q235" s="15"/>
    </row>
    <row r="236" spans="1:17">
      <c r="A236" s="5">
        <v>2009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" si="53">G74-F155</f>
        <v>0</v>
      </c>
      <c r="G236" s="2">
        <f t="shared" ref="G236" si="54">H74-G155</f>
        <v>148</v>
      </c>
      <c r="H236" s="2">
        <f t="shared" ref="H236" si="55">I74-H155</f>
        <v>272</v>
      </c>
      <c r="I236" s="2">
        <f t="shared" ref="I236" si="56">J74-I155</f>
        <v>239</v>
      </c>
      <c r="J236" s="2">
        <f t="shared" ref="J236" si="57">K74-J155</f>
        <v>0</v>
      </c>
      <c r="K236" s="2">
        <f t="shared" ref="K236" si="58">L74-K155</f>
        <v>0</v>
      </c>
      <c r="L236" s="2">
        <v>0</v>
      </c>
      <c r="M236" s="2">
        <v>0</v>
      </c>
      <c r="N236" s="2">
        <f>SUM(B236:M236)</f>
        <v>659</v>
      </c>
      <c r="O236" s="10">
        <f>N236/O74</f>
        <v>0.72497249724972501</v>
      </c>
      <c r="P236" s="10">
        <f>O236+O155</f>
        <v>1</v>
      </c>
      <c r="Q236" s="15"/>
    </row>
    <row r="237" spans="1:17">
      <c r="A237" s="5">
        <v>2010</v>
      </c>
      <c r="B237" s="2">
        <v>0</v>
      </c>
      <c r="C237" s="2">
        <v>0</v>
      </c>
      <c r="D237" s="2">
        <v>0</v>
      </c>
      <c r="E237" s="2">
        <v>0</v>
      </c>
      <c r="F237" s="2">
        <f t="shared" ref="F237" si="59">G75-F156</f>
        <v>0</v>
      </c>
      <c r="G237" s="2">
        <f t="shared" ref="G237" si="60">H75-G156</f>
        <v>0</v>
      </c>
      <c r="H237" s="2">
        <f t="shared" ref="H237" si="61">I75-H156</f>
        <v>292</v>
      </c>
      <c r="I237" s="2">
        <f t="shared" ref="I237" si="62">J75-I156</f>
        <v>287</v>
      </c>
      <c r="J237" s="2">
        <f t="shared" ref="J237" si="63">K75-J156</f>
        <v>0</v>
      </c>
      <c r="K237" s="2">
        <f t="shared" ref="K237" si="64">L75-K156</f>
        <v>0</v>
      </c>
      <c r="L237" s="2">
        <v>0</v>
      </c>
      <c r="M237" s="2">
        <v>0</v>
      </c>
      <c r="N237" s="2">
        <f>SUM(B237:M237)</f>
        <v>579</v>
      </c>
      <c r="O237" s="10">
        <f>N237/O75</f>
        <v>0.77097203728362185</v>
      </c>
      <c r="P237" s="10">
        <f>O237+O156</f>
        <v>1</v>
      </c>
      <c r="Q237" s="15"/>
    </row>
    <row r="238" spans="1:17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  <c r="Q238" s="15"/>
    </row>
    <row r="239" spans="1:17">
      <c r="A239" s="5">
        <v>2011</v>
      </c>
      <c r="B239" s="2">
        <v>0</v>
      </c>
      <c r="C239" s="2">
        <v>0</v>
      </c>
      <c r="D239" s="2">
        <v>0</v>
      </c>
      <c r="E239" s="2">
        <v>0</v>
      </c>
      <c r="F239" s="2">
        <f t="shared" ref="F239" si="65">G77-F158</f>
        <v>0</v>
      </c>
      <c r="G239" s="2">
        <f t="shared" ref="G239" si="66">H77-G158</f>
        <v>27</v>
      </c>
      <c r="H239" s="2">
        <f t="shared" ref="H239" si="67">I77-H158</f>
        <v>319</v>
      </c>
      <c r="I239" s="2">
        <f t="shared" ref="I239" si="68">J77-I158</f>
        <v>67</v>
      </c>
      <c r="J239" s="2">
        <f t="shared" ref="J239" si="69">K77-J158</f>
        <v>0</v>
      </c>
      <c r="K239" s="2">
        <f t="shared" ref="K239" si="70">L77-K158</f>
        <v>0</v>
      </c>
      <c r="L239" s="2">
        <v>0</v>
      </c>
      <c r="M239" s="2">
        <v>0</v>
      </c>
      <c r="N239" s="2">
        <f>SUM(B239:M239)</f>
        <v>413</v>
      </c>
      <c r="O239" s="10">
        <f>N239/O77</f>
        <v>0.56652949245541839</v>
      </c>
      <c r="P239" s="10">
        <f>O239+O158</f>
        <v>1</v>
      </c>
      <c r="Q239" s="15"/>
    </row>
    <row r="240" spans="1:17">
      <c r="A240" s="5">
        <v>2012</v>
      </c>
      <c r="B240" s="2">
        <v>0</v>
      </c>
      <c r="C240" s="2">
        <v>0</v>
      </c>
      <c r="D240" s="2">
        <v>0</v>
      </c>
      <c r="E240" s="2">
        <v>0</v>
      </c>
      <c r="F240" s="2">
        <f t="shared" ref="F240" si="71">G78-F159</f>
        <v>0</v>
      </c>
      <c r="G240" s="2">
        <f t="shared" ref="G240" si="72">H78-G159</f>
        <v>293</v>
      </c>
      <c r="H240" s="2">
        <f t="shared" ref="H240" si="73">I78-H159</f>
        <v>375</v>
      </c>
      <c r="I240" s="2">
        <f t="shared" ref="I240" si="74">J78-I159</f>
        <v>201</v>
      </c>
      <c r="J240" s="2">
        <f t="shared" ref="J240" si="75">K78-J159</f>
        <v>0</v>
      </c>
      <c r="K240" s="2">
        <f t="shared" ref="K240" si="76">L78-K159</f>
        <v>0</v>
      </c>
      <c r="L240" s="2">
        <v>0</v>
      </c>
      <c r="M240" s="2">
        <v>0</v>
      </c>
      <c r="N240" s="2">
        <f>SUM(B240:M240)</f>
        <v>869</v>
      </c>
      <c r="O240" s="10">
        <f>N240/O78</f>
        <v>0.52730582524271841</v>
      </c>
      <c r="P240" s="10">
        <f>O240+O159</f>
        <v>1</v>
      </c>
      <c r="Q240" s="15"/>
    </row>
    <row r="241" spans="1:17">
      <c r="A241" s="5">
        <v>2012</v>
      </c>
      <c r="B241" s="2">
        <v>0</v>
      </c>
      <c r="C241" s="2">
        <v>0</v>
      </c>
      <c r="D241" s="2">
        <v>0</v>
      </c>
      <c r="E241" s="2">
        <v>0</v>
      </c>
      <c r="F241" s="2">
        <f t="shared" ref="F241" si="77">G79-F160</f>
        <v>0</v>
      </c>
      <c r="G241" s="2">
        <f t="shared" ref="G241" si="78">H79-G160</f>
        <v>18</v>
      </c>
      <c r="H241" s="2">
        <f t="shared" ref="H241" si="79">I79-H160</f>
        <v>320</v>
      </c>
      <c r="I241" s="2">
        <f t="shared" ref="I241" si="80">J79-I160</f>
        <v>195</v>
      </c>
      <c r="J241" s="2">
        <f t="shared" ref="J241" si="81">K79-J160</f>
        <v>0</v>
      </c>
      <c r="K241" s="2">
        <f t="shared" ref="K241" si="82">L79-K160</f>
        <v>0</v>
      </c>
      <c r="L241" s="2">
        <v>0</v>
      </c>
      <c r="M241" s="2">
        <v>0</v>
      </c>
      <c r="N241" s="2">
        <f>SUM(B241:M241)</f>
        <v>533</v>
      </c>
      <c r="O241" s="10">
        <f>N241/O79</f>
        <v>0.4419568822553897</v>
      </c>
      <c r="P241" s="10">
        <f>O241+O160</f>
        <v>1</v>
      </c>
      <c r="Q241" s="15"/>
    </row>
    <row r="242" spans="1:17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0"/>
      <c r="P242" s="10"/>
      <c r="Q242" s="15"/>
    </row>
    <row r="243" spans="1:17" ht="15.75" thickBot="1">
      <c r="A243" s="16" t="s">
        <v>1</v>
      </c>
      <c r="B243" s="13">
        <f>SUM(B169:B241)</f>
        <v>0</v>
      </c>
      <c r="C243" s="13">
        <f t="shared" ref="C243:N243" si="83">SUM(C169:C241)</f>
        <v>0</v>
      </c>
      <c r="D243" s="13">
        <f t="shared" si="83"/>
        <v>0</v>
      </c>
      <c r="E243" s="13">
        <f t="shared" si="83"/>
        <v>24</v>
      </c>
      <c r="F243" s="13">
        <f t="shared" si="83"/>
        <v>857</v>
      </c>
      <c r="G243" s="13">
        <f t="shared" si="83"/>
        <v>6001</v>
      </c>
      <c r="H243" s="13">
        <f t="shared" si="83"/>
        <v>24592</v>
      </c>
      <c r="I243" s="13">
        <f t="shared" si="83"/>
        <v>20092</v>
      </c>
      <c r="J243" s="13">
        <f t="shared" si="83"/>
        <v>2529</v>
      </c>
      <c r="K243" s="13">
        <f t="shared" si="83"/>
        <v>0</v>
      </c>
      <c r="L243" s="13">
        <f t="shared" si="83"/>
        <v>0</v>
      </c>
      <c r="M243" s="13">
        <f t="shared" si="83"/>
        <v>0</v>
      </c>
      <c r="N243" s="13">
        <f t="shared" si="83"/>
        <v>54095</v>
      </c>
      <c r="O243" s="14">
        <f>N243/O81</f>
        <v>0.358418308188727</v>
      </c>
      <c r="P243" s="14">
        <f>O243+O162</f>
        <v>1</v>
      </c>
      <c r="Q243" s="15"/>
    </row>
    <row r="244" spans="1:17" ht="16.5" thickTop="1" thickBot="1">
      <c r="A244" s="25" t="s">
        <v>2</v>
      </c>
      <c r="B244" s="26">
        <f>AVERAGE(B169:B241)</f>
        <v>0</v>
      </c>
      <c r="C244" s="26">
        <f t="shared" ref="C244:O244" si="84">AVERAGE(C169:C241)</f>
        <v>0</v>
      </c>
      <c r="D244" s="26">
        <f t="shared" si="84"/>
        <v>0</v>
      </c>
      <c r="E244" s="26">
        <f t="shared" si="84"/>
        <v>0.39344262295081966</v>
      </c>
      <c r="F244" s="26">
        <f t="shared" si="84"/>
        <v>14.049180327868852</v>
      </c>
      <c r="G244" s="26">
        <f t="shared" si="84"/>
        <v>98.377049180327873</v>
      </c>
      <c r="H244" s="26">
        <f t="shared" si="84"/>
        <v>403.14754098360658</v>
      </c>
      <c r="I244" s="26">
        <f t="shared" si="84"/>
        <v>329.37704918032784</v>
      </c>
      <c r="J244" s="26">
        <f t="shared" si="84"/>
        <v>41.459016393442624</v>
      </c>
      <c r="K244" s="26">
        <f t="shared" si="84"/>
        <v>0</v>
      </c>
      <c r="L244" s="26">
        <f t="shared" si="84"/>
        <v>0</v>
      </c>
      <c r="M244" s="26">
        <f t="shared" si="84"/>
        <v>0</v>
      </c>
      <c r="N244" s="26">
        <f t="shared" si="84"/>
        <v>886.80327868852464</v>
      </c>
      <c r="O244" s="27">
        <f t="shared" si="84"/>
        <v>0.36746649085079958</v>
      </c>
      <c r="P244" s="17"/>
      <c r="Q244" s="15"/>
    </row>
    <row r="245" spans="1:17" ht="15.75" thickTop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19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</sheetData>
  <mergeCells count="9">
    <mergeCell ref="A166:O166"/>
    <mergeCell ref="B83:O83"/>
    <mergeCell ref="B84:O84"/>
    <mergeCell ref="B85:O85"/>
    <mergeCell ref="B2:O2"/>
    <mergeCell ref="B3:O3"/>
    <mergeCell ref="B4:O4"/>
    <mergeCell ref="A164:O164"/>
    <mergeCell ref="A165:O16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8"/>
  </sheetPr>
  <dimension ref="A1:S245"/>
  <sheetViews>
    <sheetView topLeftCell="A157" zoomScaleNormal="100" workbookViewId="0">
      <selection activeCell="B238" sqref="B23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>
        <v>2010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308</v>
      </c>
      <c r="J73" s="2">
        <v>375</v>
      </c>
      <c r="K73" s="2">
        <v>7</v>
      </c>
      <c r="L73" s="2">
        <v>0</v>
      </c>
      <c r="M73" s="2">
        <v>0</v>
      </c>
      <c r="N73" s="2">
        <v>0</v>
      </c>
      <c r="O73" s="2">
        <f>SUM(C73:N73)</f>
        <v>690</v>
      </c>
      <c r="P73" s="8"/>
      <c r="Q73" s="2"/>
      <c r="R73" s="2"/>
      <c r="S73" s="10"/>
    </row>
    <row r="74" spans="1:19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10"/>
    </row>
    <row r="75" spans="1:19" ht="15.75">
      <c r="A75" s="5"/>
      <c r="B75" s="15">
        <v>2011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39</v>
      </c>
      <c r="I75" s="2">
        <v>661</v>
      </c>
      <c r="J75" s="2">
        <v>482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1182</v>
      </c>
      <c r="P75" s="8"/>
      <c r="Q75" s="2"/>
      <c r="R75" s="2"/>
      <c r="S75" s="10"/>
    </row>
    <row r="76" spans="1:19" ht="15.75">
      <c r="A76" s="5"/>
      <c r="B76" s="15">
        <v>2012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454</v>
      </c>
      <c r="I76" s="2">
        <v>874</v>
      </c>
      <c r="J76" s="2">
        <v>657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1985</v>
      </c>
      <c r="P76" s="8"/>
      <c r="Q76" s="2"/>
      <c r="R76" s="2"/>
      <c r="S76" s="10"/>
    </row>
    <row r="77" spans="1:19" ht="15.75">
      <c r="A77" s="5"/>
      <c r="B77" s="15">
        <v>2013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22</v>
      </c>
      <c r="I77" s="2">
        <v>456</v>
      </c>
      <c r="J77" s="2">
        <v>277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755</v>
      </c>
      <c r="P77" s="8"/>
      <c r="Q77" s="2"/>
      <c r="R77" s="2"/>
      <c r="S77" s="10"/>
    </row>
    <row r="78" spans="1:19" ht="15.75">
      <c r="A78" s="5"/>
      <c r="B78" s="1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8"/>
      <c r="Q78" s="2"/>
      <c r="R78" s="2"/>
      <c r="S78" s="10"/>
    </row>
    <row r="79" spans="1:19" ht="16.5" thickBot="1">
      <c r="A79" s="5"/>
      <c r="B79" s="12" t="s">
        <v>1</v>
      </c>
      <c r="C79" s="13">
        <f>SUM(C7:C77)</f>
        <v>0</v>
      </c>
      <c r="D79" s="13">
        <f>SUM(D7:D77)</f>
        <v>0</v>
      </c>
      <c r="E79" s="13">
        <f>SUM(E7:E77)</f>
        <v>0</v>
      </c>
      <c r="F79" s="13">
        <f>SUM(F7:F77)</f>
        <v>0</v>
      </c>
      <c r="G79" s="13">
        <f>SUM(G7:G77)</f>
        <v>1236</v>
      </c>
      <c r="H79" s="13">
        <f>SUM(H7:H77)</f>
        <v>12827</v>
      </c>
      <c r="I79" s="13">
        <f>SUM(I7:I77)</f>
        <v>70467</v>
      </c>
      <c r="J79" s="13">
        <f>SUM(J7:J77)</f>
        <v>54176</v>
      </c>
      <c r="K79" s="13">
        <f>SUM(K7:K77)</f>
        <v>3350</v>
      </c>
      <c r="L79" s="13">
        <f>SUM(L7:L77)</f>
        <v>0</v>
      </c>
      <c r="M79" s="13">
        <f>SUM(M7:M77)</f>
        <v>0</v>
      </c>
      <c r="N79" s="13">
        <f>SUM(N7:N77)</f>
        <v>0</v>
      </c>
      <c r="O79" s="13">
        <f>SUM(O7:O77)</f>
        <v>142056</v>
      </c>
      <c r="P79" s="8"/>
      <c r="Q79" s="15"/>
      <c r="R79" s="15"/>
      <c r="S79" s="10"/>
    </row>
    <row r="80" spans="1:19" ht="16.5" thickTop="1" thickBot="1">
      <c r="A80" s="5"/>
      <c r="B80" s="25" t="s">
        <v>2</v>
      </c>
      <c r="C80" s="26">
        <f>AVERAGE(C7:C77)</f>
        <v>0</v>
      </c>
      <c r="D80" s="26">
        <f>AVERAGE(D7:D77)</f>
        <v>0</v>
      </c>
      <c r="E80" s="26">
        <f>AVERAGE(E7:E77)</f>
        <v>0</v>
      </c>
      <c r="F80" s="26">
        <f>AVERAGE(F7:F77)</f>
        <v>0</v>
      </c>
      <c r="G80" s="26">
        <f>AVERAGE(G7:G77)</f>
        <v>20.949152542372882</v>
      </c>
      <c r="H80" s="26">
        <f>AVERAGE(H7:H77)</f>
        <v>217.40677966101694</v>
      </c>
      <c r="I80" s="26">
        <f>AVERAGE(I7:I77)</f>
        <v>1194.3559322033898</v>
      </c>
      <c r="J80" s="26">
        <f>AVERAGE(J7:J77)</f>
        <v>918.23728813559319</v>
      </c>
      <c r="K80" s="26">
        <f>AVERAGE(K7:K77)</f>
        <v>56.779661016949156</v>
      </c>
      <c r="L80" s="26">
        <f>AVERAGE(L7:L77)</f>
        <v>0</v>
      </c>
      <c r="M80" s="26">
        <f>AVERAGE(M7:M77)</f>
        <v>0</v>
      </c>
      <c r="N80" s="26">
        <f>AVERAGE(N7:N77)</f>
        <v>0</v>
      </c>
      <c r="O80" s="26">
        <f>AVERAGE(O7:O77)</f>
        <v>2407.7288135593221</v>
      </c>
      <c r="P80" s="5"/>
      <c r="Q80" s="15"/>
      <c r="R80" s="15"/>
      <c r="S80" s="10"/>
    </row>
    <row r="81" spans="1:19" ht="15.75" thickTop="1">
      <c r="A81" s="5"/>
      <c r="B81" s="35" t="s">
        <v>34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5"/>
      <c r="R81" s="5"/>
      <c r="S81" s="1"/>
    </row>
    <row r="82" spans="1:19">
      <c r="A82" s="5"/>
      <c r="B82" s="36" t="s">
        <v>31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5"/>
      <c r="Q82" s="15"/>
      <c r="R82" s="15"/>
      <c r="S82" s="10"/>
    </row>
    <row r="83" spans="1:19">
      <c r="A83" s="5"/>
      <c r="B83" s="36" t="s">
        <v>30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5"/>
      <c r="P83" s="5"/>
      <c r="Q83" s="15"/>
      <c r="R83" s="15"/>
      <c r="S83" s="10"/>
    </row>
    <row r="84" spans="1:19">
      <c r="A84" s="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 t="s">
        <v>22</v>
      </c>
      <c r="P84" s="5"/>
      <c r="Q84" s="15"/>
      <c r="R84" s="15"/>
      <c r="S84" s="10"/>
    </row>
    <row r="85" spans="1:19">
      <c r="A85" s="24" t="s">
        <v>0</v>
      </c>
      <c r="B85" s="16" t="s">
        <v>3</v>
      </c>
      <c r="C85" s="16" t="s">
        <v>4</v>
      </c>
      <c r="D85" s="16" t="s">
        <v>5</v>
      </c>
      <c r="E85" s="16" t="s">
        <v>6</v>
      </c>
      <c r="F85" s="16" t="s">
        <v>7</v>
      </c>
      <c r="G85" s="16" t="s">
        <v>8</v>
      </c>
      <c r="H85" s="16" t="s">
        <v>9</v>
      </c>
      <c r="I85" s="16" t="s">
        <v>10</v>
      </c>
      <c r="J85" s="16" t="s">
        <v>11</v>
      </c>
      <c r="K85" s="16" t="s">
        <v>12</v>
      </c>
      <c r="L85" s="16" t="s">
        <v>13</v>
      </c>
      <c r="M85" s="16" t="s">
        <v>14</v>
      </c>
      <c r="N85" s="16" t="s">
        <v>15</v>
      </c>
      <c r="O85" s="24" t="s">
        <v>19</v>
      </c>
      <c r="P85" s="28"/>
      <c r="Q85" s="15"/>
      <c r="R85" s="15"/>
      <c r="S85" s="10"/>
    </row>
    <row r="86" spans="1:19">
      <c r="A86" s="11">
        <v>1955</v>
      </c>
      <c r="B86" s="3">
        <v>0</v>
      </c>
      <c r="C86" s="3">
        <v>0</v>
      </c>
      <c r="D86" s="3">
        <v>0</v>
      </c>
      <c r="E86" s="3">
        <v>0</v>
      </c>
      <c r="F86" s="3">
        <v>66</v>
      </c>
      <c r="G86" s="3">
        <v>0</v>
      </c>
      <c r="H86" s="3">
        <v>236</v>
      </c>
      <c r="I86" s="3">
        <v>551</v>
      </c>
      <c r="J86" s="3">
        <v>169</v>
      </c>
      <c r="K86" s="3">
        <v>0</v>
      </c>
      <c r="L86" s="3">
        <v>0</v>
      </c>
      <c r="M86" s="3">
        <v>0</v>
      </c>
      <c r="N86" s="3">
        <f>SUM(B86:M86)</f>
        <v>1022</v>
      </c>
      <c r="O86" s="9">
        <f>N86/O7</f>
        <v>0.60153031194820483</v>
      </c>
      <c r="P86" s="5"/>
      <c r="Q86" s="15"/>
      <c r="R86" s="15"/>
      <c r="S86" s="1"/>
    </row>
    <row r="87" spans="1:19">
      <c r="A87" s="5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15"/>
      <c r="P87" s="5"/>
      <c r="Q87" s="15"/>
      <c r="R87" s="15"/>
      <c r="S87" s="10"/>
    </row>
    <row r="88" spans="1:19">
      <c r="A88" s="5">
        <v>1956</v>
      </c>
      <c r="B88" s="2">
        <v>0</v>
      </c>
      <c r="C88" s="2">
        <v>0</v>
      </c>
      <c r="D88" s="2">
        <v>0</v>
      </c>
      <c r="E88" s="2">
        <v>0</v>
      </c>
      <c r="F88" s="2">
        <v>10</v>
      </c>
      <c r="G88" s="2">
        <v>36</v>
      </c>
      <c r="H88" s="2">
        <v>708</v>
      </c>
      <c r="I88" s="2">
        <v>412</v>
      </c>
      <c r="J88" s="2">
        <v>93</v>
      </c>
      <c r="K88" s="2">
        <v>0</v>
      </c>
      <c r="L88" s="2">
        <v>0</v>
      </c>
      <c r="M88" s="2">
        <v>0</v>
      </c>
      <c r="N88" s="2">
        <f>SUM(B88:L88)</f>
        <v>1259</v>
      </c>
      <c r="O88" s="10">
        <f>N88/O9</f>
        <v>0.61625061184532548</v>
      </c>
      <c r="P88" s="5"/>
      <c r="Q88" s="15"/>
      <c r="R88" s="15"/>
      <c r="S88" s="10"/>
    </row>
    <row r="89" spans="1:19">
      <c r="A89" s="5">
        <v>1957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664</v>
      </c>
      <c r="I89" s="2">
        <v>924</v>
      </c>
      <c r="J89" s="2">
        <v>0</v>
      </c>
      <c r="K89" s="2">
        <v>0</v>
      </c>
      <c r="L89" s="2">
        <v>0</v>
      </c>
      <c r="M89" s="2">
        <v>0</v>
      </c>
      <c r="N89" s="2">
        <f>SUM(B89:L89)</f>
        <v>1588</v>
      </c>
      <c r="O89" s="10">
        <f>N89/O10</f>
        <v>0.81940144478844168</v>
      </c>
      <c r="P89" s="5"/>
      <c r="Q89" s="15"/>
      <c r="R89" s="15"/>
      <c r="S89" s="10"/>
    </row>
    <row r="90" spans="1:19">
      <c r="A90" s="5">
        <v>1958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17</v>
      </c>
      <c r="I90" s="2">
        <v>234</v>
      </c>
      <c r="J90" s="2">
        <v>0</v>
      </c>
      <c r="K90" s="2">
        <v>0</v>
      </c>
      <c r="L90" s="2">
        <v>0</v>
      </c>
      <c r="M90" s="2">
        <v>0</v>
      </c>
      <c r="N90" s="2">
        <f>SUM(B90:L90)</f>
        <v>251</v>
      </c>
      <c r="O90" s="10">
        <f>N90/O11</f>
        <v>0.61670761670761676</v>
      </c>
      <c r="P90" s="5"/>
      <c r="Q90" s="15"/>
      <c r="R90" s="15"/>
      <c r="S90" s="10"/>
    </row>
    <row r="91" spans="1:19">
      <c r="A91" s="5">
        <v>1959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60</v>
      </c>
      <c r="H91" s="2">
        <v>1268</v>
      </c>
      <c r="I91" s="2">
        <v>1068</v>
      </c>
      <c r="J91" s="2">
        <v>28</v>
      </c>
      <c r="K91" s="2">
        <v>0</v>
      </c>
      <c r="L91" s="2">
        <v>0</v>
      </c>
      <c r="M91" s="2">
        <v>0</v>
      </c>
      <c r="N91" s="2">
        <f>SUM(B91:M91)</f>
        <v>2424</v>
      </c>
      <c r="O91" s="10">
        <f>N91/O12</f>
        <v>0.75209432206019233</v>
      </c>
      <c r="P91" s="5"/>
      <c r="Q91" s="15"/>
      <c r="R91" s="15"/>
      <c r="S91" s="10"/>
    </row>
    <row r="92" spans="1:19">
      <c r="A92" s="5">
        <v>1960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713</v>
      </c>
      <c r="I92" s="2">
        <v>671</v>
      </c>
      <c r="J92" s="2">
        <v>102</v>
      </c>
      <c r="K92" s="2">
        <v>0</v>
      </c>
      <c r="L92" s="2">
        <v>0</v>
      </c>
      <c r="M92" s="2">
        <v>0</v>
      </c>
      <c r="N92" s="2">
        <f>SUM(B92:M92)</f>
        <v>1486</v>
      </c>
      <c r="O92" s="10">
        <f>N92/O13</f>
        <v>0.64805931094635849</v>
      </c>
      <c r="P92" s="5"/>
      <c r="Q92" s="15"/>
      <c r="R92" s="15"/>
      <c r="S92" s="1"/>
    </row>
    <row r="93" spans="1:19">
      <c r="A93" s="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0"/>
      <c r="P93" s="5"/>
      <c r="Q93" s="15"/>
      <c r="R93" s="15"/>
      <c r="S93" s="10"/>
    </row>
    <row r="94" spans="1:19">
      <c r="A94" s="5">
        <v>1961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839</v>
      </c>
      <c r="I94" s="2">
        <v>977</v>
      </c>
      <c r="J94" s="2">
        <v>178</v>
      </c>
      <c r="K94" s="2">
        <v>0</v>
      </c>
      <c r="L94" s="2">
        <v>0</v>
      </c>
      <c r="M94" s="2">
        <v>0</v>
      </c>
      <c r="N94" s="2">
        <f>SUM(B94:M94)</f>
        <v>1994</v>
      </c>
      <c r="O94" s="10">
        <f>N94/O15</f>
        <v>0.61562210558814445</v>
      </c>
      <c r="P94" s="5"/>
      <c r="Q94" s="15"/>
      <c r="R94" s="15"/>
      <c r="S94" s="10"/>
    </row>
    <row r="95" spans="1:19">
      <c r="A95" s="5">
        <v>1962</v>
      </c>
      <c r="B95" s="2">
        <v>0</v>
      </c>
      <c r="C95" s="2">
        <v>0</v>
      </c>
      <c r="D95" s="2">
        <v>0</v>
      </c>
      <c r="E95" s="2">
        <v>0</v>
      </c>
      <c r="F95" s="2">
        <v>11</v>
      </c>
      <c r="G95" s="2">
        <v>7</v>
      </c>
      <c r="H95" s="2">
        <v>294</v>
      </c>
      <c r="I95" s="2">
        <v>435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747</v>
      </c>
      <c r="O95" s="10">
        <f>N95/O16</f>
        <v>0.34711895910780671</v>
      </c>
      <c r="P95" s="5"/>
      <c r="Q95" s="15"/>
      <c r="R95" s="15"/>
      <c r="S95" s="10"/>
    </row>
    <row r="96" spans="1:19">
      <c r="A96" s="5">
        <v>1963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23</v>
      </c>
      <c r="H96" s="2">
        <v>1638</v>
      </c>
      <c r="I96" s="2">
        <v>448</v>
      </c>
      <c r="J96" s="2">
        <v>8</v>
      </c>
      <c r="K96" s="2">
        <v>0</v>
      </c>
      <c r="L96" s="2">
        <v>0</v>
      </c>
      <c r="M96" s="2">
        <v>0</v>
      </c>
      <c r="N96" s="2">
        <f>SUM(B96:M96)</f>
        <v>2117</v>
      </c>
      <c r="O96" s="10">
        <f>N96/O17</f>
        <v>0.67014878125989241</v>
      </c>
      <c r="P96" s="5"/>
      <c r="Q96" s="15"/>
      <c r="R96" s="15"/>
      <c r="S96" s="10"/>
    </row>
    <row r="97" spans="1:19">
      <c r="A97" s="5">
        <v>1964</v>
      </c>
      <c r="B97" s="2">
        <v>0</v>
      </c>
      <c r="C97" s="2">
        <v>0</v>
      </c>
      <c r="D97" s="2">
        <v>0</v>
      </c>
      <c r="E97" s="2">
        <v>0</v>
      </c>
      <c r="F97" s="2">
        <v>6</v>
      </c>
      <c r="G97" s="2">
        <v>0</v>
      </c>
      <c r="H97" s="2">
        <v>1676</v>
      </c>
      <c r="I97" s="2">
        <v>752</v>
      </c>
      <c r="J97" s="2">
        <v>28</v>
      </c>
      <c r="K97" s="2">
        <v>0</v>
      </c>
      <c r="L97" s="2">
        <v>0</v>
      </c>
      <c r="M97" s="2">
        <v>0</v>
      </c>
      <c r="N97" s="2">
        <f>SUM(B97:M97)</f>
        <v>2462</v>
      </c>
      <c r="O97" s="10">
        <f>N97/O18</f>
        <v>0.65478723404255323</v>
      </c>
      <c r="P97" s="5"/>
      <c r="Q97" s="15"/>
      <c r="R97" s="15"/>
      <c r="S97" s="10"/>
    </row>
    <row r="98" spans="1:19">
      <c r="A98" s="5">
        <v>1965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417</v>
      </c>
      <c r="I98" s="2">
        <v>894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1311</v>
      </c>
      <c r="O98" s="10">
        <f>N98/O19</f>
        <v>0.54308202154101082</v>
      </c>
      <c r="P98" s="5"/>
      <c r="Q98" s="15"/>
      <c r="R98" s="15"/>
      <c r="S98" s="1"/>
    </row>
    <row r="99" spans="1:19">
      <c r="A99" s="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0"/>
      <c r="P99" s="5"/>
      <c r="Q99" s="15"/>
      <c r="R99" s="15"/>
      <c r="S99" s="10"/>
    </row>
    <row r="100" spans="1:19">
      <c r="A100" s="5">
        <v>1966</v>
      </c>
      <c r="B100" s="2">
        <v>0</v>
      </c>
      <c r="C100" s="2">
        <v>0</v>
      </c>
      <c r="D100" s="2">
        <v>0</v>
      </c>
      <c r="E100" s="2">
        <v>0</v>
      </c>
      <c r="F100" s="2">
        <v>36</v>
      </c>
      <c r="G100" s="2">
        <v>14</v>
      </c>
      <c r="H100" s="2">
        <v>1151</v>
      </c>
      <c r="I100" s="2">
        <v>400</v>
      </c>
      <c r="J100" s="2">
        <v>17</v>
      </c>
      <c r="K100" s="2">
        <v>0</v>
      </c>
      <c r="L100" s="2">
        <v>0</v>
      </c>
      <c r="M100" s="2">
        <v>0</v>
      </c>
      <c r="N100" s="2">
        <f>SUM(B100:M100)</f>
        <v>1618</v>
      </c>
      <c r="O100" s="10">
        <f>N100/O21</f>
        <v>0.62135176651305679</v>
      </c>
      <c r="P100" s="5"/>
      <c r="Q100" s="15"/>
      <c r="R100" s="15"/>
      <c r="S100" s="1"/>
    </row>
    <row r="101" spans="1:19">
      <c r="A101" s="5">
        <v>1967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540</v>
      </c>
      <c r="I101" s="2">
        <v>928</v>
      </c>
      <c r="J101" s="2">
        <v>33</v>
      </c>
      <c r="K101" s="2">
        <v>0</v>
      </c>
      <c r="L101" s="2">
        <v>0</v>
      </c>
      <c r="M101" s="2">
        <v>0</v>
      </c>
      <c r="N101" s="2">
        <f>SUM(B101:M101)</f>
        <v>1501</v>
      </c>
      <c r="O101" s="10">
        <f>N101/O22</f>
        <v>0.57597851112816578</v>
      </c>
      <c r="P101" s="5"/>
      <c r="Q101" s="15"/>
      <c r="R101" s="15"/>
      <c r="S101" s="1"/>
    </row>
    <row r="102" spans="1:19">
      <c r="A102" s="5">
        <v>1968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1374</v>
      </c>
      <c r="I102" s="2">
        <v>557</v>
      </c>
      <c r="J102" s="2">
        <v>18</v>
      </c>
      <c r="K102" s="2">
        <v>0</v>
      </c>
      <c r="L102" s="2">
        <v>0</v>
      </c>
      <c r="M102" s="2">
        <v>0</v>
      </c>
      <c r="N102" s="2">
        <f>SUM(B102:M102)</f>
        <v>1949</v>
      </c>
      <c r="O102" s="10">
        <f>N102/O23</f>
        <v>0.68796328979879984</v>
      </c>
      <c r="P102" s="5"/>
      <c r="Q102" s="15"/>
      <c r="R102" s="15"/>
      <c r="S102" s="1"/>
    </row>
    <row r="103" spans="1:19">
      <c r="A103" s="5">
        <v>1969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440</v>
      </c>
      <c r="I103" s="2">
        <v>1131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1571</v>
      </c>
      <c r="O103" s="10">
        <f>N103/O24</f>
        <v>0.70702070207020706</v>
      </c>
      <c r="P103" s="5"/>
      <c r="Q103" s="15"/>
      <c r="R103" s="15"/>
      <c r="S103" s="1"/>
    </row>
    <row r="104" spans="1:19">
      <c r="A104" s="5">
        <v>1970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369</v>
      </c>
      <c r="H104" s="2">
        <v>1728</v>
      </c>
      <c r="I104" s="2">
        <v>849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2946</v>
      </c>
      <c r="O104" s="10">
        <f>N104/O25</f>
        <v>0.68305124043589149</v>
      </c>
      <c r="P104" s="5"/>
      <c r="Q104" s="15"/>
      <c r="R104" s="15"/>
      <c r="S104" s="1"/>
    </row>
    <row r="105" spans="1:19">
      <c r="A105" s="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0"/>
      <c r="P105" s="5"/>
      <c r="Q105" s="15"/>
      <c r="R105" s="15"/>
      <c r="S105" s="1"/>
    </row>
    <row r="106" spans="1:19">
      <c r="A106" s="5">
        <v>1971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171</v>
      </c>
      <c r="H106" s="2">
        <v>1388</v>
      </c>
      <c r="I106" s="2">
        <v>1202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2761</v>
      </c>
      <c r="O106" s="10">
        <f>N106/O27</f>
        <v>0.66482061160606787</v>
      </c>
      <c r="P106" s="5"/>
      <c r="Q106" s="15"/>
      <c r="R106" s="15"/>
      <c r="S106" s="1"/>
    </row>
    <row r="107" spans="1:19">
      <c r="A107" s="5">
        <v>1972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1374</v>
      </c>
      <c r="I107" s="2">
        <v>798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2172</v>
      </c>
      <c r="O107" s="10">
        <f>N107/O28</f>
        <v>0.64758497316636854</v>
      </c>
      <c r="P107" s="5"/>
      <c r="Q107" s="15"/>
      <c r="R107" s="15"/>
      <c r="S107" s="1"/>
    </row>
    <row r="108" spans="1:19">
      <c r="A108" s="5">
        <v>1973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132</v>
      </c>
      <c r="H108" s="2">
        <v>977</v>
      </c>
      <c r="I108" s="2">
        <v>1250</v>
      </c>
      <c r="J108" s="2">
        <v>34</v>
      </c>
      <c r="K108" s="2">
        <v>0</v>
      </c>
      <c r="L108" s="2">
        <v>0</v>
      </c>
      <c r="M108" s="2">
        <v>0</v>
      </c>
      <c r="N108" s="2">
        <f>SUM(B108:M108)</f>
        <v>2393</v>
      </c>
      <c r="O108" s="10">
        <f>N108/O29</f>
        <v>0.68705139247774905</v>
      </c>
      <c r="P108" s="5"/>
      <c r="Q108" s="15"/>
      <c r="R108" s="15"/>
      <c r="S108" s="1"/>
    </row>
    <row r="109" spans="1:19">
      <c r="A109" s="5">
        <v>1974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310</v>
      </c>
      <c r="H109" s="2">
        <v>1824</v>
      </c>
      <c r="I109" s="2">
        <v>424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2558</v>
      </c>
      <c r="O109" s="10">
        <f>N109/O30</f>
        <v>0.66963350785340314</v>
      </c>
      <c r="P109" s="5"/>
      <c r="Q109" s="15"/>
      <c r="R109" s="15"/>
      <c r="S109" s="1"/>
    </row>
    <row r="110" spans="1:19">
      <c r="A110" s="5">
        <v>1975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1326</v>
      </c>
      <c r="I110" s="2">
        <v>916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2242</v>
      </c>
      <c r="O110" s="10">
        <f>N110/O31</f>
        <v>0.66194272217301442</v>
      </c>
      <c r="P110" s="5"/>
      <c r="Q110" s="15"/>
      <c r="R110" s="15"/>
      <c r="S110" s="1"/>
    </row>
    <row r="111" spans="1:19">
      <c r="A111" s="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0"/>
      <c r="P111" s="5"/>
      <c r="Q111" s="15"/>
      <c r="R111" s="15"/>
      <c r="S111" s="1"/>
    </row>
    <row r="112" spans="1:19">
      <c r="A112" s="5">
        <v>1976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168</v>
      </c>
      <c r="H112" s="2">
        <v>1799</v>
      </c>
      <c r="I112" s="2">
        <v>1068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3035</v>
      </c>
      <c r="O112" s="10">
        <f>N112/O33</f>
        <v>0.65114782235571766</v>
      </c>
      <c r="P112" s="5"/>
      <c r="Q112" s="15"/>
      <c r="R112" s="15"/>
      <c r="S112" s="1"/>
    </row>
    <row r="113" spans="1:19">
      <c r="A113" s="5">
        <v>1977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271</v>
      </c>
      <c r="H113" s="2">
        <v>1138</v>
      </c>
      <c r="I113" s="2">
        <v>218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1627</v>
      </c>
      <c r="O113" s="10">
        <f>N113/O34</f>
        <v>0.55814751286449404</v>
      </c>
      <c r="P113" s="5"/>
      <c r="Q113" s="15"/>
      <c r="R113" s="15"/>
      <c r="S113" s="10"/>
    </row>
    <row r="114" spans="1:19">
      <c r="A114" s="5">
        <v>1978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218</v>
      </c>
      <c r="H114" s="2">
        <v>965</v>
      </c>
      <c r="I114" s="2">
        <v>306</v>
      </c>
      <c r="J114" s="2">
        <v>14</v>
      </c>
      <c r="K114" s="2">
        <v>0</v>
      </c>
      <c r="L114" s="2">
        <v>0</v>
      </c>
      <c r="M114" s="2">
        <v>0</v>
      </c>
      <c r="N114" s="2">
        <f>SUM(B114:M114)</f>
        <v>1503</v>
      </c>
      <c r="O114" s="10">
        <f>N114/O35</f>
        <v>0.50318044861064615</v>
      </c>
      <c r="P114" s="5"/>
      <c r="Q114" s="15"/>
      <c r="R114" s="15"/>
      <c r="S114" s="10"/>
    </row>
    <row r="115" spans="1:19">
      <c r="A115" s="5">
        <v>1979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298</v>
      </c>
      <c r="I115" s="2">
        <v>895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1193</v>
      </c>
      <c r="O115" s="10">
        <f>N115/O36</f>
        <v>0.53835740072202165</v>
      </c>
      <c r="P115" s="5"/>
      <c r="Q115" s="15"/>
      <c r="R115" s="15"/>
      <c r="S115" s="2"/>
    </row>
    <row r="116" spans="1:19">
      <c r="A116" s="5">
        <v>1980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189</v>
      </c>
      <c r="H116" s="2">
        <v>1601</v>
      </c>
      <c r="I116" s="2">
        <v>798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2588</v>
      </c>
      <c r="O116" s="10">
        <f>N116/O37</f>
        <v>0.64716179044761191</v>
      </c>
      <c r="P116" s="5"/>
      <c r="Q116" s="15"/>
      <c r="R116" s="15"/>
      <c r="S116" s="1"/>
    </row>
    <row r="117" spans="1:19">
      <c r="A117" s="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0"/>
      <c r="P117" s="5"/>
      <c r="Q117" s="15"/>
      <c r="R117" s="15"/>
      <c r="S117" s="1"/>
    </row>
    <row r="118" spans="1:19">
      <c r="A118" s="5">
        <v>1981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4</v>
      </c>
      <c r="H118" s="2">
        <v>639</v>
      </c>
      <c r="I118" s="2">
        <v>270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913</v>
      </c>
      <c r="O118" s="10">
        <f>N118/O39</f>
        <v>0.54474940334128874</v>
      </c>
      <c r="P118" s="5"/>
      <c r="Q118" s="15"/>
      <c r="R118" s="15"/>
      <c r="S118" s="1"/>
    </row>
    <row r="119" spans="1:19">
      <c r="A119" s="5">
        <v>1982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480</v>
      </c>
      <c r="I119" s="2">
        <v>544</v>
      </c>
      <c r="J119" s="2">
        <v>190</v>
      </c>
      <c r="K119" s="2">
        <v>0</v>
      </c>
      <c r="L119" s="2">
        <v>0</v>
      </c>
      <c r="M119" s="2">
        <v>0</v>
      </c>
      <c r="N119" s="2">
        <f>SUM(B119:M119)</f>
        <v>1214</v>
      </c>
      <c r="O119" s="10">
        <f>N119/O40</f>
        <v>0.53812056737588654</v>
      </c>
      <c r="P119" s="5"/>
      <c r="Q119" s="15"/>
      <c r="R119" s="15"/>
      <c r="S119" s="1"/>
    </row>
    <row r="120" spans="1:19">
      <c r="A120" s="5">
        <v>1983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985</v>
      </c>
      <c r="I120" s="2">
        <v>946</v>
      </c>
      <c r="J120" s="2">
        <v>54</v>
      </c>
      <c r="K120" s="2">
        <v>0</v>
      </c>
      <c r="L120" s="2">
        <v>0</v>
      </c>
      <c r="M120" s="2">
        <v>0</v>
      </c>
      <c r="N120" s="2">
        <f>SUM(B120:M120)</f>
        <v>1985</v>
      </c>
      <c r="O120" s="10">
        <f>N120/O41</f>
        <v>0.60666259168704162</v>
      </c>
      <c r="P120" s="5"/>
      <c r="Q120" s="15"/>
      <c r="R120" s="15"/>
      <c r="S120" s="1"/>
    </row>
    <row r="121" spans="1:19">
      <c r="A121" s="5">
        <v>1984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10</v>
      </c>
      <c r="H121" s="2">
        <v>1199</v>
      </c>
      <c r="I121" s="2">
        <v>990</v>
      </c>
      <c r="J121" s="2">
        <v>80</v>
      </c>
      <c r="K121" s="2">
        <v>0</v>
      </c>
      <c r="L121" s="2">
        <v>0</v>
      </c>
      <c r="M121" s="2">
        <v>0</v>
      </c>
      <c r="N121" s="2">
        <f>SUM(B121:M121)</f>
        <v>2279</v>
      </c>
      <c r="O121" s="10">
        <f>N121/O42</f>
        <v>0.6087072649572649</v>
      </c>
      <c r="P121" s="5"/>
      <c r="Q121" s="15"/>
      <c r="R121" s="15"/>
      <c r="S121" s="1"/>
    </row>
    <row r="122" spans="1:19">
      <c r="A122" s="5">
        <v>1985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263</v>
      </c>
      <c r="H122" s="2">
        <v>914</v>
      </c>
      <c r="I122" s="2">
        <v>611</v>
      </c>
      <c r="J122" s="2">
        <v>78</v>
      </c>
      <c r="K122" s="2">
        <v>0</v>
      </c>
      <c r="L122" s="2">
        <v>0</v>
      </c>
      <c r="M122" s="2">
        <v>0</v>
      </c>
      <c r="N122" s="2">
        <f>SUM(B122:M122)</f>
        <v>1866</v>
      </c>
      <c r="O122" s="10">
        <f>N122/O43</f>
        <v>0.5377521613832853</v>
      </c>
      <c r="P122" s="5"/>
      <c r="Q122" s="15"/>
      <c r="R122" s="15"/>
      <c r="S122" s="1"/>
    </row>
    <row r="123" spans="1:19">
      <c r="A123" s="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0"/>
      <c r="P123" s="5"/>
      <c r="Q123" s="15"/>
      <c r="R123" s="15"/>
      <c r="S123" s="1"/>
    </row>
    <row r="124" spans="1:19">
      <c r="A124" s="5">
        <v>1986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375</v>
      </c>
      <c r="H124" s="2">
        <v>1070</v>
      </c>
      <c r="I124" s="2">
        <v>549</v>
      </c>
      <c r="J124" s="2">
        <v>10</v>
      </c>
      <c r="K124" s="2">
        <v>0</v>
      </c>
      <c r="L124" s="2">
        <v>0</v>
      </c>
      <c r="M124" s="2">
        <v>0</v>
      </c>
      <c r="N124" s="2">
        <f>SUM(B124:M124)</f>
        <v>2004</v>
      </c>
      <c r="O124" s="10">
        <f>N124/O45</f>
        <v>0.5231010180109632</v>
      </c>
      <c r="P124" s="5"/>
      <c r="Q124" s="15"/>
      <c r="R124" s="15"/>
      <c r="S124" s="1"/>
    </row>
    <row r="125" spans="1:19">
      <c r="A125" s="5">
        <v>1987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327</v>
      </c>
      <c r="H125" s="2">
        <v>753</v>
      </c>
      <c r="I125" s="2">
        <v>446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1526</v>
      </c>
      <c r="O125" s="10">
        <f>N125/O46</f>
        <v>0.58714890342439396</v>
      </c>
      <c r="P125" s="5"/>
      <c r="Q125" s="15"/>
      <c r="R125" s="15"/>
      <c r="S125" s="1"/>
    </row>
    <row r="126" spans="1:19">
      <c r="A126" s="5">
        <v>1988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749</v>
      </c>
      <c r="H126" s="2">
        <v>832</v>
      </c>
      <c r="I126" s="2">
        <v>542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2123</v>
      </c>
      <c r="O126" s="10">
        <f>N126/O47</f>
        <v>0.63907284768211925</v>
      </c>
      <c r="P126" s="5"/>
      <c r="Q126" s="15"/>
      <c r="R126" s="15"/>
      <c r="S126" s="1"/>
    </row>
    <row r="127" spans="1:19">
      <c r="A127" s="5">
        <v>1989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81</v>
      </c>
      <c r="H127" s="2">
        <v>709</v>
      </c>
      <c r="I127" s="2">
        <v>553</v>
      </c>
      <c r="J127" s="2">
        <v>107</v>
      </c>
      <c r="K127" s="2">
        <v>0</v>
      </c>
      <c r="L127" s="2">
        <v>0</v>
      </c>
      <c r="M127" s="2">
        <v>0</v>
      </c>
      <c r="N127" s="2">
        <f>SUM(B127:M127)</f>
        <v>1450</v>
      </c>
      <c r="O127" s="10">
        <f>N127/O48</f>
        <v>0.56530214424951264</v>
      </c>
      <c r="P127" s="5"/>
      <c r="Q127" s="15"/>
      <c r="R127" s="15"/>
      <c r="S127" s="1"/>
    </row>
    <row r="128" spans="1:19">
      <c r="A128" s="4">
        <v>1990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132</v>
      </c>
      <c r="H128" s="2">
        <v>1022</v>
      </c>
      <c r="I128" s="2">
        <v>157</v>
      </c>
      <c r="J128" s="2">
        <v>115</v>
      </c>
      <c r="K128" s="2">
        <v>0</v>
      </c>
      <c r="L128" s="2">
        <v>0</v>
      </c>
      <c r="M128" s="2">
        <v>0</v>
      </c>
      <c r="N128" s="2">
        <f>SUM(B128:M128)</f>
        <v>1426</v>
      </c>
      <c r="O128" s="10">
        <f>N128/O49</f>
        <v>0.5516441005802708</v>
      </c>
      <c r="P128" s="5"/>
      <c r="Q128" s="15"/>
      <c r="R128" s="15"/>
      <c r="S128" s="1"/>
    </row>
    <row r="129" spans="1:19">
      <c r="A129" s="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0"/>
      <c r="P129" s="5"/>
      <c r="Q129" s="15"/>
      <c r="R129" s="15"/>
      <c r="S129" s="1"/>
    </row>
    <row r="130" spans="1:19">
      <c r="A130" s="5">
        <v>1991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93</v>
      </c>
      <c r="H130" s="2">
        <v>560</v>
      </c>
      <c r="I130" s="2">
        <v>508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1161</v>
      </c>
      <c r="O130" s="10">
        <f>N130/O51</f>
        <v>0.55444126074498568</v>
      </c>
      <c r="P130" s="5"/>
      <c r="Q130" s="15"/>
      <c r="R130" s="15"/>
      <c r="S130" s="1"/>
    </row>
    <row r="131" spans="1:19">
      <c r="A131" s="5">
        <v>1992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125</v>
      </c>
      <c r="I131" s="2">
        <v>462</v>
      </c>
      <c r="J131" s="2">
        <v>14</v>
      </c>
      <c r="K131" s="2">
        <v>0</v>
      </c>
      <c r="L131" s="2">
        <v>0</v>
      </c>
      <c r="M131" s="2">
        <v>0</v>
      </c>
      <c r="N131" s="2">
        <f>SUM(B131:M131)</f>
        <v>601</v>
      </c>
      <c r="O131" s="10">
        <f>N131/O52</f>
        <v>0.52765583845478492</v>
      </c>
      <c r="P131" s="5"/>
      <c r="Q131" s="15"/>
      <c r="R131" s="15"/>
      <c r="S131" s="1"/>
    </row>
    <row r="132" spans="1:19">
      <c r="A132" s="5">
        <v>1993</v>
      </c>
      <c r="B132" s="15">
        <v>0</v>
      </c>
      <c r="C132" s="15">
        <v>0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209</v>
      </c>
      <c r="J132" s="15">
        <v>0</v>
      </c>
      <c r="K132" s="15">
        <v>0</v>
      </c>
      <c r="L132" s="15">
        <v>0</v>
      </c>
      <c r="M132" s="15">
        <v>0</v>
      </c>
      <c r="N132" s="2">
        <f>SUM(B132:M132)</f>
        <v>209</v>
      </c>
      <c r="O132" s="10">
        <f>N132/O53</f>
        <v>0.37254901960784315</v>
      </c>
      <c r="P132" s="5"/>
      <c r="Q132" s="15"/>
      <c r="R132" s="15"/>
      <c r="S132" s="1"/>
    </row>
    <row r="133" spans="1:19">
      <c r="A133" s="5">
        <v>1994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334</v>
      </c>
      <c r="H133" s="2">
        <v>310</v>
      </c>
      <c r="I133" s="2">
        <v>626</v>
      </c>
      <c r="J133" s="2">
        <v>3</v>
      </c>
      <c r="K133" s="2">
        <v>0</v>
      </c>
      <c r="L133" s="2">
        <v>0</v>
      </c>
      <c r="M133" s="2">
        <v>0</v>
      </c>
      <c r="N133" s="2">
        <f>SUM(B133:M133)</f>
        <v>1273</v>
      </c>
      <c r="O133" s="10">
        <f>N133/O54</f>
        <v>0.45302491103202847</v>
      </c>
      <c r="P133" s="5"/>
      <c r="Q133" s="2"/>
      <c r="R133" s="2"/>
      <c r="S133" s="1"/>
    </row>
    <row r="134" spans="1:19" ht="15.75">
      <c r="A134" s="5">
        <v>1995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54</v>
      </c>
      <c r="H134" s="2">
        <v>676</v>
      </c>
      <c r="I134" s="2">
        <v>730</v>
      </c>
      <c r="J134" s="2">
        <v>159</v>
      </c>
      <c r="K134" s="2">
        <v>0</v>
      </c>
      <c r="L134" s="2">
        <v>0</v>
      </c>
      <c r="M134" s="2">
        <v>0</v>
      </c>
      <c r="N134" s="2">
        <f>SUM(B134:M134)</f>
        <v>1619</v>
      </c>
      <c r="O134" s="10">
        <f>N134/O55</f>
        <v>0.50832025117739399</v>
      </c>
      <c r="P134" s="8"/>
      <c r="Q134" s="2"/>
      <c r="R134" s="2"/>
      <c r="S134" s="1"/>
    </row>
    <row r="135" spans="1:19" ht="15.75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8"/>
      <c r="Q135" s="2"/>
      <c r="R135" s="2"/>
      <c r="S135" s="1"/>
    </row>
    <row r="136" spans="1:19" ht="15.75">
      <c r="A136" s="5">
        <v>1996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234</v>
      </c>
      <c r="I136" s="2">
        <v>290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524</v>
      </c>
      <c r="O136" s="10">
        <f>N136/O57</f>
        <v>0.35841313269493846</v>
      </c>
      <c r="P136" s="8"/>
      <c r="Q136" s="2"/>
      <c r="R136" s="2"/>
      <c r="S136" s="1"/>
    </row>
    <row r="137" spans="1:19" ht="15.75">
      <c r="A137" s="5">
        <v>1997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251</v>
      </c>
      <c r="H137" s="2">
        <v>888</v>
      </c>
      <c r="I137" s="2">
        <v>401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1540</v>
      </c>
      <c r="O137" s="10">
        <f>N137/O58</f>
        <v>0.48094940662086194</v>
      </c>
      <c r="P137" s="8"/>
      <c r="Q137" s="2"/>
      <c r="R137" s="2"/>
      <c r="S137" s="1"/>
    </row>
    <row r="138" spans="1:19" ht="15.75">
      <c r="A138" s="5">
        <v>1998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403</v>
      </c>
      <c r="H138" s="2">
        <v>438</v>
      </c>
      <c r="I138" s="2">
        <v>379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1220</v>
      </c>
      <c r="O138" s="10">
        <f>N138/O59</f>
        <v>0.52608883139284179</v>
      </c>
      <c r="P138" s="8"/>
      <c r="Q138" s="2"/>
      <c r="R138" s="2"/>
      <c r="S138" s="1"/>
    </row>
    <row r="139" spans="1:19" ht="15.75">
      <c r="A139" s="5">
        <v>1999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</v>
      </c>
      <c r="H139" s="2">
        <v>830</v>
      </c>
      <c r="I139" s="2">
        <v>537</v>
      </c>
      <c r="J139" s="2">
        <v>22</v>
      </c>
      <c r="K139" s="2">
        <v>0</v>
      </c>
      <c r="L139" s="2">
        <v>0</v>
      </c>
      <c r="M139" s="2">
        <v>0</v>
      </c>
      <c r="N139" s="2">
        <f>SUM(B139:M139)</f>
        <v>1393</v>
      </c>
      <c r="O139" s="10">
        <f>N139/O60</f>
        <v>0.49240014139271826</v>
      </c>
      <c r="P139" s="8"/>
      <c r="Q139" s="2"/>
      <c r="R139" s="2"/>
      <c r="S139" s="1"/>
    </row>
    <row r="140" spans="1:19" ht="15.75">
      <c r="A140" s="5">
        <v>2000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378</v>
      </c>
      <c r="H140" s="2">
        <v>549</v>
      </c>
      <c r="I140" s="2">
        <v>838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1765</v>
      </c>
      <c r="O140" s="10">
        <f>N140/O61</f>
        <v>0.48515667949422758</v>
      </c>
      <c r="P140" s="8"/>
      <c r="Q140" s="2"/>
      <c r="R140" s="2"/>
      <c r="S140" s="1"/>
    </row>
    <row r="141" spans="1:19" ht="15.75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8"/>
      <c r="Q141" s="2"/>
      <c r="R141" s="2"/>
      <c r="S141" s="1"/>
    </row>
    <row r="142" spans="1:19" ht="15.75">
      <c r="A142" s="5">
        <v>2001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261</v>
      </c>
      <c r="H142" s="2">
        <v>605</v>
      </c>
      <c r="I142" s="2">
        <v>702</v>
      </c>
      <c r="J142" s="2">
        <v>40</v>
      </c>
      <c r="K142" s="2">
        <v>0</v>
      </c>
      <c r="L142" s="2">
        <v>0</v>
      </c>
      <c r="M142" s="2">
        <v>0</v>
      </c>
      <c r="N142" s="2">
        <f>SUM(B142:M142)</f>
        <v>1608</v>
      </c>
      <c r="O142" s="10">
        <f>N142/O63</f>
        <v>0.5381526104417671</v>
      </c>
      <c r="P142" s="8"/>
      <c r="Q142" s="2"/>
      <c r="R142" s="2"/>
      <c r="S142" s="1"/>
    </row>
    <row r="143" spans="1:19" ht="15.75">
      <c r="A143" s="5">
        <v>2002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175</v>
      </c>
      <c r="H143" s="2">
        <v>874</v>
      </c>
      <c r="I143" s="2">
        <v>356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1405</v>
      </c>
      <c r="O143" s="10">
        <f>N143/O64</f>
        <v>0.57487725040916526</v>
      </c>
      <c r="P143" s="8"/>
      <c r="Q143" s="2"/>
      <c r="R143" s="2"/>
      <c r="S143" s="1"/>
    </row>
    <row r="144" spans="1:19" ht="15.75">
      <c r="A144" s="5">
        <v>2003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797</v>
      </c>
      <c r="I144" s="2">
        <v>376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1173</v>
      </c>
      <c r="O144" s="10">
        <f>N144/O65</f>
        <v>0.54255319148936165</v>
      </c>
      <c r="P144" s="8"/>
      <c r="Q144" s="2"/>
      <c r="R144" s="2"/>
      <c r="S144" s="1"/>
    </row>
    <row r="145" spans="1:19" ht="15.75">
      <c r="A145" s="5">
        <v>2004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0</v>
      </c>
      <c r="O145" s="10">
        <v>0</v>
      </c>
      <c r="P145" s="8"/>
      <c r="Q145" s="2"/>
      <c r="R145" s="2"/>
      <c r="S145" s="1"/>
    </row>
    <row r="146" spans="1:19" ht="15.75">
      <c r="A146" s="5">
        <v>2005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8"/>
      <c r="Q146" s="2"/>
      <c r="R146" s="2"/>
      <c r="S146" s="1"/>
    </row>
    <row r="147" spans="1:19" ht="15.75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8"/>
      <c r="Q147" s="2"/>
      <c r="R147" s="2"/>
      <c r="S147" s="1"/>
    </row>
    <row r="148" spans="1:19" ht="15.75">
      <c r="A148" s="5">
        <v>2006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8"/>
      <c r="Q148" s="2"/>
      <c r="R148" s="2"/>
      <c r="S148" s="1"/>
    </row>
    <row r="149" spans="1:19" ht="15.75">
      <c r="A149" s="5">
        <v>2007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8"/>
      <c r="Q149" s="2"/>
      <c r="R149" s="2"/>
      <c r="S149" s="1"/>
    </row>
    <row r="150" spans="1:19" ht="15.75">
      <c r="A150" s="5">
        <v>2008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121</v>
      </c>
      <c r="I150" s="2">
        <v>38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159</v>
      </c>
      <c r="O150" s="10">
        <f>N150/O71</f>
        <v>0.50316455696202533</v>
      </c>
      <c r="P150" s="8"/>
      <c r="Q150" s="2"/>
      <c r="R150" s="2"/>
      <c r="S150" s="1"/>
    </row>
    <row r="151" spans="1:19" ht="15.75">
      <c r="A151" s="5">
        <v>2009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10</v>
      </c>
      <c r="H151" s="2">
        <v>94</v>
      </c>
      <c r="I151" s="2">
        <v>115</v>
      </c>
      <c r="J151" s="2">
        <v>27</v>
      </c>
      <c r="K151" s="2">
        <v>0</v>
      </c>
      <c r="L151" s="2">
        <v>0</v>
      </c>
      <c r="M151" s="2">
        <v>0</v>
      </c>
      <c r="N151" s="2">
        <f>SUM(B151:M151)</f>
        <v>246</v>
      </c>
      <c r="O151" s="10">
        <f>N151/O72</f>
        <v>0.22465753424657534</v>
      </c>
      <c r="P151" s="8"/>
      <c r="Q151" s="2"/>
      <c r="R151" s="2"/>
      <c r="S151" s="1"/>
    </row>
    <row r="152" spans="1:19" ht="15.75">
      <c r="A152" s="5">
        <v>2010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81</v>
      </c>
      <c r="I152" s="2">
        <v>90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171</v>
      </c>
      <c r="O152" s="10">
        <f>N152/O73</f>
        <v>0.24782608695652175</v>
      </c>
      <c r="P152" s="8"/>
      <c r="Q152" s="2"/>
      <c r="R152" s="2"/>
      <c r="S152" s="1"/>
    </row>
    <row r="153" spans="1:19" ht="15.75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8"/>
      <c r="Q153" s="2"/>
      <c r="R153" s="2"/>
      <c r="S153" s="1"/>
    </row>
    <row r="154" spans="1:19" ht="15.75">
      <c r="A154" s="5">
        <v>2011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13</v>
      </c>
      <c r="H154" s="2">
        <v>417</v>
      </c>
      <c r="I154" s="2">
        <v>275</v>
      </c>
      <c r="J154" s="2">
        <v>0</v>
      </c>
      <c r="K154" s="2">
        <v>0</v>
      </c>
      <c r="L154" s="2">
        <v>0</v>
      </c>
      <c r="M154" s="2">
        <v>0</v>
      </c>
      <c r="N154" s="2">
        <f>SUM(B154:M154)</f>
        <v>705</v>
      </c>
      <c r="O154" s="10">
        <f>N154/O75</f>
        <v>0.59644670050761417</v>
      </c>
      <c r="P154" s="8"/>
      <c r="Q154" s="2"/>
      <c r="R154" s="2"/>
      <c r="S154" s="1"/>
    </row>
    <row r="155" spans="1:19" ht="15.75">
      <c r="A155" s="5">
        <v>2012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176</v>
      </c>
      <c r="H155" s="2">
        <v>531</v>
      </c>
      <c r="I155" s="2">
        <v>425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1132</v>
      </c>
      <c r="O155" s="10">
        <f>N155/O76</f>
        <v>0.57027707808564232</v>
      </c>
      <c r="P155" s="8"/>
      <c r="Q155" s="2"/>
      <c r="R155" s="2"/>
      <c r="S155" s="1"/>
    </row>
    <row r="156" spans="1:19" ht="15.75">
      <c r="A156" s="5">
        <v>2013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132</v>
      </c>
      <c r="I156" s="2">
        <v>106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238</v>
      </c>
      <c r="O156" s="10">
        <f>N156/O77</f>
        <v>0.31523178807947022</v>
      </c>
      <c r="P156" s="8"/>
      <c r="Q156" s="2"/>
      <c r="R156" s="2"/>
      <c r="S156" s="1"/>
    </row>
    <row r="157" spans="1:19" ht="15.75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8"/>
      <c r="Q157" s="2"/>
      <c r="R157" s="2"/>
      <c r="S157" s="1"/>
    </row>
    <row r="158" spans="1:19" ht="16.5" thickBot="1">
      <c r="A158" s="12" t="s">
        <v>1</v>
      </c>
      <c r="B158" s="13">
        <f>SUM(B86:B156)</f>
        <v>0</v>
      </c>
      <c r="C158" s="13">
        <f>SUM(C86:C156)</f>
        <v>0</v>
      </c>
      <c r="D158" s="13">
        <f>SUM(D86:D156)</f>
        <v>0</v>
      </c>
      <c r="E158" s="13">
        <f>SUM(E86:E156)</f>
        <v>0</v>
      </c>
      <c r="F158" s="13">
        <f>SUM(F86:F156)</f>
        <v>129</v>
      </c>
      <c r="G158" s="13">
        <f>SUM(G86:G156)</f>
        <v>6061</v>
      </c>
      <c r="H158" s="13">
        <f>SUM(H86:H156)</f>
        <v>43258</v>
      </c>
      <c r="I158" s="13">
        <f>SUM(I86:I156)</f>
        <v>32177</v>
      </c>
      <c r="J158" s="13">
        <f>SUM(J86:J156)</f>
        <v>1621</v>
      </c>
      <c r="K158" s="13">
        <f>SUM(K86:K156)</f>
        <v>0</v>
      </c>
      <c r="L158" s="13">
        <f>SUM(L86:L156)</f>
        <v>0</v>
      </c>
      <c r="M158" s="13">
        <f>SUM(M86:M156)</f>
        <v>0</v>
      </c>
      <c r="N158" s="13">
        <f>SUM(N86:N156)</f>
        <v>83246</v>
      </c>
      <c r="O158" s="14">
        <f>N158/O79</f>
        <v>0.58600833474122882</v>
      </c>
      <c r="P158" s="8"/>
      <c r="Q158" s="15"/>
      <c r="R158" s="15"/>
      <c r="S158" s="1"/>
    </row>
    <row r="159" spans="1:19" ht="16.5" thickTop="1" thickBot="1">
      <c r="A159" s="25" t="s">
        <v>2</v>
      </c>
      <c r="B159" s="26">
        <f>AVERAGE(B86:B156)</f>
        <v>0</v>
      </c>
      <c r="C159" s="26">
        <f>AVERAGE(C86:C156)</f>
        <v>0</v>
      </c>
      <c r="D159" s="26">
        <f>AVERAGE(D86:D156)</f>
        <v>0</v>
      </c>
      <c r="E159" s="26">
        <f>AVERAGE(E86:E156)</f>
        <v>0</v>
      </c>
      <c r="F159" s="26">
        <f>AVERAGE(F86:F156)</f>
        <v>2.1864406779661016</v>
      </c>
      <c r="G159" s="26">
        <f>AVERAGE(G86:G156)</f>
        <v>102.72881355932203</v>
      </c>
      <c r="H159" s="26">
        <f>AVERAGE(H86:H156)</f>
        <v>733.18644067796606</v>
      </c>
      <c r="I159" s="26">
        <f>AVERAGE(I86:I156)</f>
        <v>545.37288135593224</v>
      </c>
      <c r="J159" s="26">
        <f>AVERAGE(J86:J156)</f>
        <v>27.474576271186439</v>
      </c>
      <c r="K159" s="26">
        <f>AVERAGE(K86:K156)</f>
        <v>0</v>
      </c>
      <c r="L159" s="26">
        <f>AVERAGE(L86:L156)</f>
        <v>0</v>
      </c>
      <c r="M159" s="26">
        <f>AVERAGE(M86:M156)</f>
        <v>0</v>
      </c>
      <c r="N159" s="26">
        <f>AVERAGE(N86:N156)</f>
        <v>1410.949152542373</v>
      </c>
      <c r="O159" s="27">
        <f>AVERAGE(O86:O156)</f>
        <v>0.5248075200769754</v>
      </c>
      <c r="P159" s="5"/>
      <c r="Q159" s="15"/>
      <c r="R159" s="15"/>
      <c r="S159" s="1"/>
    </row>
    <row r="160" spans="1:19" ht="15.75" thickTop="1">
      <c r="A160" s="34" t="s">
        <v>34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5"/>
      <c r="Q160" s="5"/>
      <c r="R160" s="5"/>
      <c r="S160" s="1"/>
    </row>
    <row r="161" spans="1:19">
      <c r="A161" s="33" t="s">
        <v>32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5"/>
      <c r="Q161" s="15"/>
      <c r="R161" s="15"/>
      <c r="S161" s="1"/>
    </row>
    <row r="162" spans="1:19">
      <c r="A162" s="33" t="s">
        <v>30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5"/>
      <c r="Q162" s="15"/>
      <c r="R162" s="15"/>
      <c r="S162" s="1"/>
    </row>
    <row r="163" spans="1:19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 t="s">
        <v>23</v>
      </c>
      <c r="P163" s="5"/>
      <c r="Q163" s="15"/>
      <c r="R163" s="15"/>
      <c r="S163" s="1"/>
    </row>
    <row r="164" spans="1:19">
      <c r="A164" s="24" t="s">
        <v>0</v>
      </c>
      <c r="B164" s="16" t="s">
        <v>3</v>
      </c>
      <c r="C164" s="16" t="s">
        <v>4</v>
      </c>
      <c r="D164" s="16" t="s">
        <v>5</v>
      </c>
      <c r="E164" s="16" t="s">
        <v>6</v>
      </c>
      <c r="F164" s="16" t="s">
        <v>7</v>
      </c>
      <c r="G164" s="16" t="s">
        <v>8</v>
      </c>
      <c r="H164" s="16" t="s">
        <v>9</v>
      </c>
      <c r="I164" s="16" t="s">
        <v>10</v>
      </c>
      <c r="J164" s="16" t="s">
        <v>11</v>
      </c>
      <c r="K164" s="16" t="s">
        <v>12</v>
      </c>
      <c r="L164" s="16" t="s">
        <v>13</v>
      </c>
      <c r="M164" s="16" t="s">
        <v>14</v>
      </c>
      <c r="N164" s="16" t="s">
        <v>16</v>
      </c>
      <c r="O164" s="24" t="s">
        <v>19</v>
      </c>
      <c r="P164" s="30" t="s">
        <v>24</v>
      </c>
      <c r="Q164" s="15"/>
      <c r="R164" s="15"/>
      <c r="S164" s="1"/>
    </row>
    <row r="165" spans="1:19">
      <c r="A165" s="11">
        <v>1955</v>
      </c>
      <c r="B165" s="3">
        <f t="shared" ref="B165:M165" si="0">C7-B86</f>
        <v>0</v>
      </c>
      <c r="C165" s="3">
        <f t="shared" si="0"/>
        <v>0</v>
      </c>
      <c r="D165" s="3">
        <f t="shared" si="0"/>
        <v>0</v>
      </c>
      <c r="E165" s="3">
        <f t="shared" si="0"/>
        <v>0</v>
      </c>
      <c r="F165" s="3">
        <f t="shared" si="0"/>
        <v>136</v>
      </c>
      <c r="G165" s="3">
        <f t="shared" si="0"/>
        <v>29</v>
      </c>
      <c r="H165" s="3">
        <f t="shared" si="0"/>
        <v>205</v>
      </c>
      <c r="I165" s="3">
        <f t="shared" si="0"/>
        <v>177</v>
      </c>
      <c r="J165" s="3">
        <f t="shared" si="0"/>
        <v>130</v>
      </c>
      <c r="K165" s="3">
        <f t="shared" si="0"/>
        <v>0</v>
      </c>
      <c r="L165" s="3">
        <f t="shared" si="0"/>
        <v>0</v>
      </c>
      <c r="M165" s="3">
        <f t="shared" si="0"/>
        <v>0</v>
      </c>
      <c r="N165" s="3">
        <f>SUM(B165:M165)</f>
        <v>677</v>
      </c>
      <c r="O165" s="9">
        <f>N165/O7</f>
        <v>0.39846968805179517</v>
      </c>
      <c r="P165" s="10">
        <f>O165+O86</f>
        <v>1</v>
      </c>
      <c r="Q165" s="15"/>
      <c r="R165" s="15"/>
      <c r="S165" s="1"/>
    </row>
    <row r="166" spans="1:19">
      <c r="A166" s="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5"/>
      <c r="Q166" s="15"/>
      <c r="R166" s="15"/>
      <c r="S166" s="1"/>
    </row>
    <row r="167" spans="1:19">
      <c r="A167" s="5">
        <v>1956</v>
      </c>
      <c r="B167" s="2">
        <f t="shared" ref="B167:M167" si="1">C9-B88</f>
        <v>0</v>
      </c>
      <c r="C167" s="2">
        <f t="shared" si="1"/>
        <v>0</v>
      </c>
      <c r="D167" s="2">
        <f t="shared" si="1"/>
        <v>0</v>
      </c>
      <c r="E167" s="2">
        <f t="shared" si="1"/>
        <v>0</v>
      </c>
      <c r="F167" s="2">
        <f t="shared" si="1"/>
        <v>65</v>
      </c>
      <c r="G167" s="2">
        <f t="shared" si="1"/>
        <v>81</v>
      </c>
      <c r="H167" s="2">
        <f t="shared" si="1"/>
        <v>246</v>
      </c>
      <c r="I167" s="2">
        <f t="shared" si="1"/>
        <v>310</v>
      </c>
      <c r="J167" s="2">
        <f t="shared" si="1"/>
        <v>82</v>
      </c>
      <c r="K167" s="2">
        <f t="shared" si="1"/>
        <v>0</v>
      </c>
      <c r="L167" s="2">
        <f t="shared" si="1"/>
        <v>0</v>
      </c>
      <c r="M167" s="2">
        <f t="shared" si="1"/>
        <v>0</v>
      </c>
      <c r="N167" s="2">
        <f>SUM(B167:M167)</f>
        <v>784</v>
      </c>
      <c r="O167" s="10">
        <f>N167/O9</f>
        <v>0.38374938815467452</v>
      </c>
      <c r="P167" s="10">
        <f>O167+O88</f>
        <v>1</v>
      </c>
      <c r="Q167" s="15"/>
      <c r="R167" s="15"/>
      <c r="S167" s="1"/>
    </row>
    <row r="168" spans="1:19">
      <c r="A168" s="5">
        <v>1957</v>
      </c>
      <c r="B168" s="2">
        <f t="shared" ref="B168:M168" si="2">C10-B89</f>
        <v>0</v>
      </c>
      <c r="C168" s="2">
        <f t="shared" si="2"/>
        <v>0</v>
      </c>
      <c r="D168" s="2">
        <f t="shared" si="2"/>
        <v>0</v>
      </c>
      <c r="E168" s="2">
        <f t="shared" si="2"/>
        <v>0</v>
      </c>
      <c r="F168" s="2">
        <f t="shared" si="2"/>
        <v>0</v>
      </c>
      <c r="G168" s="2">
        <f t="shared" si="2"/>
        <v>0</v>
      </c>
      <c r="H168" s="2">
        <f t="shared" si="2"/>
        <v>116</v>
      </c>
      <c r="I168" s="2">
        <f t="shared" si="2"/>
        <v>234</v>
      </c>
      <c r="J168" s="2">
        <f t="shared" si="2"/>
        <v>0</v>
      </c>
      <c r="K168" s="2">
        <f t="shared" si="2"/>
        <v>0</v>
      </c>
      <c r="L168" s="2">
        <f t="shared" si="2"/>
        <v>0</v>
      </c>
      <c r="M168" s="2">
        <f t="shared" si="2"/>
        <v>0</v>
      </c>
      <c r="N168" s="2">
        <f>SUM(B168:M168)</f>
        <v>350</v>
      </c>
      <c r="O168" s="10">
        <f>N168/O10</f>
        <v>0.18059855521155832</v>
      </c>
      <c r="P168" s="10">
        <f>O168+O89</f>
        <v>1</v>
      </c>
      <c r="Q168" s="15"/>
      <c r="R168" s="15"/>
      <c r="S168" s="1"/>
    </row>
    <row r="169" spans="1:19">
      <c r="A169" s="5">
        <v>1958</v>
      </c>
      <c r="B169" s="2">
        <f t="shared" ref="B169:M169" si="3">C11-B90</f>
        <v>0</v>
      </c>
      <c r="C169" s="2">
        <f t="shared" si="3"/>
        <v>0</v>
      </c>
      <c r="D169" s="2">
        <f t="shared" si="3"/>
        <v>0</v>
      </c>
      <c r="E169" s="2">
        <f t="shared" si="3"/>
        <v>0</v>
      </c>
      <c r="F169" s="2">
        <f t="shared" si="3"/>
        <v>0</v>
      </c>
      <c r="G169" s="2">
        <f t="shared" si="3"/>
        <v>0</v>
      </c>
      <c r="H169" s="2">
        <f t="shared" si="3"/>
        <v>102</v>
      </c>
      <c r="I169" s="2">
        <f t="shared" si="3"/>
        <v>54</v>
      </c>
      <c r="J169" s="2">
        <f t="shared" si="3"/>
        <v>0</v>
      </c>
      <c r="K169" s="2">
        <f t="shared" si="3"/>
        <v>0</v>
      </c>
      <c r="L169" s="2">
        <f t="shared" si="3"/>
        <v>0</v>
      </c>
      <c r="M169" s="2">
        <f t="shared" si="3"/>
        <v>0</v>
      </c>
      <c r="N169" s="2">
        <f>SUM(B169:M169)</f>
        <v>156</v>
      </c>
      <c r="O169" s="10">
        <f>N169/O11</f>
        <v>0.3832923832923833</v>
      </c>
      <c r="P169" s="10">
        <f>O169+O90</f>
        <v>1</v>
      </c>
      <c r="Q169" s="15"/>
      <c r="R169" s="15"/>
      <c r="S169" s="1"/>
    </row>
    <row r="170" spans="1:19">
      <c r="A170" s="5">
        <v>1959</v>
      </c>
      <c r="B170" s="2">
        <f t="shared" ref="B170:M170" si="4">C12-B91</f>
        <v>0</v>
      </c>
      <c r="C170" s="2">
        <f t="shared" si="4"/>
        <v>0</v>
      </c>
      <c r="D170" s="2">
        <f t="shared" si="4"/>
        <v>0</v>
      </c>
      <c r="E170" s="2">
        <f t="shared" si="4"/>
        <v>0</v>
      </c>
      <c r="F170" s="2">
        <f t="shared" si="4"/>
        <v>0</v>
      </c>
      <c r="G170" s="2">
        <f t="shared" si="4"/>
        <v>194</v>
      </c>
      <c r="H170" s="2">
        <f t="shared" si="4"/>
        <v>344</v>
      </c>
      <c r="I170" s="2">
        <f t="shared" si="4"/>
        <v>239</v>
      </c>
      <c r="J170" s="2">
        <f t="shared" si="4"/>
        <v>22</v>
      </c>
      <c r="K170" s="2">
        <f t="shared" si="4"/>
        <v>0</v>
      </c>
      <c r="L170" s="2">
        <f t="shared" si="4"/>
        <v>0</v>
      </c>
      <c r="M170" s="2">
        <f t="shared" si="4"/>
        <v>0</v>
      </c>
      <c r="N170" s="2">
        <f>SUM(B170:M170)</f>
        <v>799</v>
      </c>
      <c r="O170" s="10">
        <f>N170/O12</f>
        <v>0.24790567793980764</v>
      </c>
      <c r="P170" s="10">
        <f>O170+O91</f>
        <v>1</v>
      </c>
      <c r="Q170" s="15"/>
      <c r="R170" s="15"/>
      <c r="S170" s="1"/>
    </row>
    <row r="171" spans="1:19">
      <c r="A171" s="5">
        <v>1960</v>
      </c>
      <c r="B171" s="2">
        <f t="shared" ref="B171:M171" si="5">C13-B92</f>
        <v>0</v>
      </c>
      <c r="C171" s="2">
        <f t="shared" si="5"/>
        <v>0</v>
      </c>
      <c r="D171" s="2">
        <f t="shared" si="5"/>
        <v>0</v>
      </c>
      <c r="E171" s="2">
        <f t="shared" si="5"/>
        <v>0</v>
      </c>
      <c r="F171" s="2">
        <f t="shared" si="5"/>
        <v>0</v>
      </c>
      <c r="G171" s="2">
        <f t="shared" si="5"/>
        <v>0</v>
      </c>
      <c r="H171" s="2">
        <f t="shared" si="5"/>
        <v>338</v>
      </c>
      <c r="I171" s="2">
        <f t="shared" si="5"/>
        <v>446</v>
      </c>
      <c r="J171" s="2">
        <f t="shared" si="5"/>
        <v>23</v>
      </c>
      <c r="K171" s="2">
        <f t="shared" si="5"/>
        <v>0</v>
      </c>
      <c r="L171" s="2">
        <f t="shared" si="5"/>
        <v>0</v>
      </c>
      <c r="M171" s="2">
        <f t="shared" si="5"/>
        <v>0</v>
      </c>
      <c r="N171" s="2">
        <f>SUM(B171:M171)</f>
        <v>807</v>
      </c>
      <c r="O171" s="10">
        <f>N171/O13</f>
        <v>0.35194068905364151</v>
      </c>
      <c r="P171" s="10">
        <f>O171+O92</f>
        <v>1</v>
      </c>
      <c r="Q171" s="15"/>
      <c r="R171" s="15"/>
      <c r="S171" s="1"/>
    </row>
    <row r="172" spans="1:19">
      <c r="A172" s="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  <c r="Q172" s="15"/>
      <c r="R172" s="15"/>
      <c r="S172" s="1"/>
    </row>
    <row r="173" spans="1:19">
      <c r="A173" s="5">
        <v>1961</v>
      </c>
      <c r="B173" s="2">
        <f t="shared" ref="B173:M173" si="6">C15-B94</f>
        <v>0</v>
      </c>
      <c r="C173" s="2">
        <f t="shared" si="6"/>
        <v>0</v>
      </c>
      <c r="D173" s="2">
        <f t="shared" si="6"/>
        <v>0</v>
      </c>
      <c r="E173" s="2">
        <f t="shared" si="6"/>
        <v>0</v>
      </c>
      <c r="F173" s="2">
        <f t="shared" si="6"/>
        <v>0</v>
      </c>
      <c r="G173" s="2">
        <f t="shared" si="6"/>
        <v>26</v>
      </c>
      <c r="H173" s="2">
        <f t="shared" si="6"/>
        <v>593</v>
      </c>
      <c r="I173" s="2">
        <f t="shared" si="6"/>
        <v>489</v>
      </c>
      <c r="J173" s="2">
        <f t="shared" si="6"/>
        <v>137</v>
      </c>
      <c r="K173" s="2">
        <f t="shared" si="6"/>
        <v>0</v>
      </c>
      <c r="L173" s="2">
        <f t="shared" si="6"/>
        <v>0</v>
      </c>
      <c r="M173" s="2">
        <f t="shared" si="6"/>
        <v>0</v>
      </c>
      <c r="N173" s="2">
        <f>SUM(B173:M173)</f>
        <v>1245</v>
      </c>
      <c r="O173" s="10">
        <f>N173/O15</f>
        <v>0.38437789441185549</v>
      </c>
      <c r="P173" s="10">
        <f>O173+O94</f>
        <v>1</v>
      </c>
      <c r="Q173" s="15"/>
      <c r="R173" s="15"/>
      <c r="S173" s="1"/>
    </row>
    <row r="174" spans="1:19">
      <c r="A174" s="5">
        <v>1962</v>
      </c>
      <c r="B174" s="2">
        <f t="shared" ref="B174:M174" si="7">C16-B95</f>
        <v>0</v>
      </c>
      <c r="C174" s="2">
        <f t="shared" si="7"/>
        <v>0</v>
      </c>
      <c r="D174" s="2">
        <f t="shared" si="7"/>
        <v>0</v>
      </c>
      <c r="E174" s="2">
        <f t="shared" si="7"/>
        <v>0</v>
      </c>
      <c r="F174" s="2">
        <f t="shared" si="7"/>
        <v>257</v>
      </c>
      <c r="G174" s="2">
        <f t="shared" si="7"/>
        <v>179</v>
      </c>
      <c r="H174" s="2">
        <f t="shared" si="7"/>
        <v>480</v>
      </c>
      <c r="I174" s="2">
        <f t="shared" si="7"/>
        <v>481</v>
      </c>
      <c r="J174" s="2">
        <f t="shared" si="7"/>
        <v>8</v>
      </c>
      <c r="K174" s="2">
        <f t="shared" si="7"/>
        <v>0</v>
      </c>
      <c r="L174" s="2">
        <f t="shared" si="7"/>
        <v>0</v>
      </c>
      <c r="M174" s="2">
        <f t="shared" si="7"/>
        <v>0</v>
      </c>
      <c r="N174" s="2">
        <f>SUM(B174:M174)</f>
        <v>1405</v>
      </c>
      <c r="O174" s="10">
        <f>N174/O16</f>
        <v>0.65288104089219334</v>
      </c>
      <c r="P174" s="10">
        <f>O174+O95</f>
        <v>1</v>
      </c>
      <c r="Q174" s="15"/>
      <c r="R174" s="15"/>
      <c r="S174" s="1"/>
    </row>
    <row r="175" spans="1:19">
      <c r="A175" s="5">
        <v>1963</v>
      </c>
      <c r="B175" s="2">
        <f t="shared" ref="B175:M175" si="8">C17-B96</f>
        <v>0</v>
      </c>
      <c r="C175" s="2">
        <f t="shared" si="8"/>
        <v>0</v>
      </c>
      <c r="D175" s="2">
        <f t="shared" si="8"/>
        <v>0</v>
      </c>
      <c r="E175" s="2">
        <f t="shared" si="8"/>
        <v>0</v>
      </c>
      <c r="F175" s="2">
        <f t="shared" si="8"/>
        <v>102</v>
      </c>
      <c r="G175" s="2">
        <f t="shared" si="8"/>
        <v>203</v>
      </c>
      <c r="H175" s="2">
        <f t="shared" si="8"/>
        <v>455</v>
      </c>
      <c r="I175" s="2">
        <f t="shared" si="8"/>
        <v>264</v>
      </c>
      <c r="J175" s="2">
        <f t="shared" si="8"/>
        <v>18</v>
      </c>
      <c r="K175" s="2">
        <f t="shared" si="8"/>
        <v>0</v>
      </c>
      <c r="L175" s="2">
        <f t="shared" si="8"/>
        <v>0</v>
      </c>
      <c r="M175" s="2">
        <f t="shared" si="8"/>
        <v>0</v>
      </c>
      <c r="N175" s="2">
        <f>SUM(B175:M175)</f>
        <v>1042</v>
      </c>
      <c r="O175" s="10">
        <f>N175/O17</f>
        <v>0.32985121874010764</v>
      </c>
      <c r="P175" s="10">
        <f>O175+O96</f>
        <v>1</v>
      </c>
      <c r="Q175" s="15"/>
      <c r="R175" s="15"/>
      <c r="S175" s="1"/>
    </row>
    <row r="176" spans="1:19">
      <c r="A176" s="5">
        <v>1964</v>
      </c>
      <c r="B176" s="2">
        <f t="shared" ref="B176:M176" si="9">C18-B97</f>
        <v>0</v>
      </c>
      <c r="C176" s="2">
        <f t="shared" si="9"/>
        <v>0</v>
      </c>
      <c r="D176" s="2">
        <f t="shared" si="9"/>
        <v>0</v>
      </c>
      <c r="E176" s="2">
        <f t="shared" si="9"/>
        <v>0</v>
      </c>
      <c r="F176" s="2">
        <f t="shared" si="9"/>
        <v>259</v>
      </c>
      <c r="G176" s="2">
        <f t="shared" si="9"/>
        <v>34</v>
      </c>
      <c r="H176" s="2">
        <f t="shared" si="9"/>
        <v>676</v>
      </c>
      <c r="I176" s="2">
        <f t="shared" si="9"/>
        <v>309</v>
      </c>
      <c r="J176" s="2">
        <f t="shared" si="9"/>
        <v>20</v>
      </c>
      <c r="K176" s="2">
        <f t="shared" si="9"/>
        <v>0</v>
      </c>
      <c r="L176" s="2">
        <f t="shared" si="9"/>
        <v>0</v>
      </c>
      <c r="M176" s="2">
        <f t="shared" si="9"/>
        <v>0</v>
      </c>
      <c r="N176" s="2">
        <f>SUM(B176:M176)</f>
        <v>1298</v>
      </c>
      <c r="O176" s="10">
        <f>N176/O18</f>
        <v>0.34521276595744682</v>
      </c>
      <c r="P176" s="10">
        <f>O176+O97</f>
        <v>1</v>
      </c>
      <c r="Q176" s="15"/>
      <c r="R176" s="15"/>
      <c r="S176" s="1"/>
    </row>
    <row r="177" spans="1:19">
      <c r="A177" s="5">
        <v>1965</v>
      </c>
      <c r="B177" s="2">
        <f t="shared" ref="B177:M177" si="10">C19-B98</f>
        <v>0</v>
      </c>
      <c r="C177" s="2">
        <f t="shared" si="10"/>
        <v>0</v>
      </c>
      <c r="D177" s="2">
        <f t="shared" si="10"/>
        <v>0</v>
      </c>
      <c r="E177" s="2">
        <f t="shared" si="10"/>
        <v>0</v>
      </c>
      <c r="F177" s="2">
        <f t="shared" si="10"/>
        <v>172</v>
      </c>
      <c r="G177" s="2">
        <f t="shared" si="10"/>
        <v>172</v>
      </c>
      <c r="H177" s="2">
        <f t="shared" si="10"/>
        <v>372</v>
      </c>
      <c r="I177" s="2">
        <f t="shared" si="10"/>
        <v>387</v>
      </c>
      <c r="J177" s="2">
        <f t="shared" si="10"/>
        <v>0</v>
      </c>
      <c r="K177" s="2">
        <f t="shared" si="10"/>
        <v>0</v>
      </c>
      <c r="L177" s="2">
        <f t="shared" si="10"/>
        <v>0</v>
      </c>
      <c r="M177" s="2">
        <f t="shared" si="10"/>
        <v>0</v>
      </c>
      <c r="N177" s="2">
        <f>SUM(B177:M177)</f>
        <v>1103</v>
      </c>
      <c r="O177" s="10">
        <f>N177/O19</f>
        <v>0.45691797845898924</v>
      </c>
      <c r="P177" s="10">
        <f>O177+O98</f>
        <v>1</v>
      </c>
      <c r="Q177" s="15"/>
      <c r="R177" s="15"/>
      <c r="S177" s="1"/>
    </row>
    <row r="178" spans="1:19">
      <c r="A178" s="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5"/>
      <c r="Q178" s="15"/>
      <c r="R178" s="15"/>
    </row>
    <row r="179" spans="1:19">
      <c r="A179" s="5">
        <v>1966</v>
      </c>
      <c r="B179" s="2">
        <f t="shared" ref="B179:M179" si="11">C21-B100</f>
        <v>0</v>
      </c>
      <c r="C179" s="2">
        <f t="shared" si="11"/>
        <v>0</v>
      </c>
      <c r="D179" s="2">
        <f t="shared" si="11"/>
        <v>0</v>
      </c>
      <c r="E179" s="2">
        <f t="shared" si="11"/>
        <v>0</v>
      </c>
      <c r="F179" s="2">
        <f t="shared" si="11"/>
        <v>116</v>
      </c>
      <c r="G179" s="2">
        <f t="shared" si="11"/>
        <v>84</v>
      </c>
      <c r="H179" s="2">
        <f t="shared" si="11"/>
        <v>450</v>
      </c>
      <c r="I179" s="2">
        <f t="shared" si="11"/>
        <v>303</v>
      </c>
      <c r="J179" s="2">
        <f t="shared" si="11"/>
        <v>33</v>
      </c>
      <c r="K179" s="2">
        <f t="shared" si="11"/>
        <v>0</v>
      </c>
      <c r="L179" s="2">
        <f t="shared" si="11"/>
        <v>0</v>
      </c>
      <c r="M179" s="2">
        <f t="shared" si="11"/>
        <v>0</v>
      </c>
      <c r="N179" s="2">
        <f>SUM(B179:M179)</f>
        <v>986</v>
      </c>
      <c r="O179" s="10">
        <f>N179/O21</f>
        <v>0.37864823348694315</v>
      </c>
      <c r="P179" s="10">
        <f>O179+O100</f>
        <v>1</v>
      </c>
      <c r="Q179" s="15"/>
      <c r="R179" s="15"/>
    </row>
    <row r="180" spans="1:19">
      <c r="A180" s="5">
        <v>1967</v>
      </c>
      <c r="B180" s="2">
        <f t="shared" ref="B180:M180" si="12">C22-B101</f>
        <v>0</v>
      </c>
      <c r="C180" s="2">
        <f t="shared" si="12"/>
        <v>0</v>
      </c>
      <c r="D180" s="2">
        <f t="shared" si="12"/>
        <v>0</v>
      </c>
      <c r="E180" s="2">
        <f t="shared" si="12"/>
        <v>0</v>
      </c>
      <c r="F180" s="2">
        <f t="shared" si="12"/>
        <v>0</v>
      </c>
      <c r="G180" s="2">
        <f t="shared" si="12"/>
        <v>0</v>
      </c>
      <c r="H180" s="2">
        <f t="shared" si="12"/>
        <v>469</v>
      </c>
      <c r="I180" s="2">
        <f t="shared" si="12"/>
        <v>577</v>
      </c>
      <c r="J180" s="2">
        <f t="shared" si="12"/>
        <v>59</v>
      </c>
      <c r="K180" s="2">
        <f t="shared" si="12"/>
        <v>0</v>
      </c>
      <c r="L180" s="2">
        <f t="shared" si="12"/>
        <v>0</v>
      </c>
      <c r="M180" s="2">
        <f t="shared" si="12"/>
        <v>0</v>
      </c>
      <c r="N180" s="2">
        <f>SUM(B180:M180)</f>
        <v>1105</v>
      </c>
      <c r="O180" s="10">
        <f>N180/O22</f>
        <v>0.42402148887183422</v>
      </c>
      <c r="P180" s="10">
        <f>O180+O101</f>
        <v>1</v>
      </c>
      <c r="Q180" s="15"/>
      <c r="R180" s="15"/>
    </row>
    <row r="181" spans="1:19">
      <c r="A181" s="5">
        <v>1968</v>
      </c>
      <c r="B181" s="2">
        <f t="shared" ref="B181:M181" si="13">C23-B102</f>
        <v>0</v>
      </c>
      <c r="C181" s="2">
        <f t="shared" si="13"/>
        <v>0</v>
      </c>
      <c r="D181" s="2">
        <f t="shared" si="13"/>
        <v>0</v>
      </c>
      <c r="E181" s="2">
        <f t="shared" si="13"/>
        <v>0</v>
      </c>
      <c r="F181" s="2">
        <f t="shared" si="13"/>
        <v>0</v>
      </c>
      <c r="G181" s="2">
        <f t="shared" si="13"/>
        <v>0</v>
      </c>
      <c r="H181" s="2">
        <f t="shared" si="13"/>
        <v>588</v>
      </c>
      <c r="I181" s="2">
        <f t="shared" si="13"/>
        <v>271</v>
      </c>
      <c r="J181" s="2">
        <f t="shared" si="13"/>
        <v>25</v>
      </c>
      <c r="K181" s="2">
        <f t="shared" si="13"/>
        <v>0</v>
      </c>
      <c r="L181" s="2">
        <f t="shared" si="13"/>
        <v>0</v>
      </c>
      <c r="M181" s="2">
        <f t="shared" si="13"/>
        <v>0</v>
      </c>
      <c r="N181" s="2">
        <f>SUM(B181:M181)</f>
        <v>884</v>
      </c>
      <c r="O181" s="10">
        <f>N181/O23</f>
        <v>0.31203671020120016</v>
      </c>
      <c r="P181" s="10">
        <f>O181+O102</f>
        <v>1</v>
      </c>
      <c r="Q181" s="15"/>
      <c r="R181" s="15"/>
    </row>
    <row r="182" spans="1:19">
      <c r="A182" s="5">
        <v>1969</v>
      </c>
      <c r="B182" s="2">
        <f t="shared" ref="B182:M182" si="14">C24-B103</f>
        <v>0</v>
      </c>
      <c r="C182" s="2">
        <f t="shared" si="14"/>
        <v>0</v>
      </c>
      <c r="D182" s="2">
        <f t="shared" si="14"/>
        <v>0</v>
      </c>
      <c r="E182" s="2">
        <f t="shared" si="14"/>
        <v>0</v>
      </c>
      <c r="F182" s="2">
        <f t="shared" si="14"/>
        <v>0</v>
      </c>
      <c r="G182" s="2">
        <f t="shared" si="14"/>
        <v>0</v>
      </c>
      <c r="H182" s="2">
        <f t="shared" si="14"/>
        <v>181</v>
      </c>
      <c r="I182" s="2">
        <f t="shared" si="14"/>
        <v>470</v>
      </c>
      <c r="J182" s="2">
        <f t="shared" si="14"/>
        <v>0</v>
      </c>
      <c r="K182" s="2">
        <f t="shared" si="14"/>
        <v>0</v>
      </c>
      <c r="L182" s="2">
        <f t="shared" si="14"/>
        <v>0</v>
      </c>
      <c r="M182" s="2">
        <f t="shared" si="14"/>
        <v>0</v>
      </c>
      <c r="N182" s="2">
        <f>SUM(B182:M182)</f>
        <v>651</v>
      </c>
      <c r="O182" s="10">
        <f>N182/O24</f>
        <v>0.29297929792979299</v>
      </c>
      <c r="P182" s="10">
        <f>O182+O103</f>
        <v>1</v>
      </c>
      <c r="Q182" s="15"/>
      <c r="R182" s="15"/>
    </row>
    <row r="183" spans="1:19">
      <c r="A183" s="5">
        <v>1970</v>
      </c>
      <c r="B183" s="2">
        <f t="shared" ref="B183:M183" si="15">C25-B104</f>
        <v>0</v>
      </c>
      <c r="C183" s="2">
        <f t="shared" si="15"/>
        <v>0</v>
      </c>
      <c r="D183" s="2">
        <f t="shared" si="15"/>
        <v>0</v>
      </c>
      <c r="E183" s="2">
        <f t="shared" si="15"/>
        <v>0</v>
      </c>
      <c r="F183" s="2">
        <f t="shared" si="15"/>
        <v>0</v>
      </c>
      <c r="G183" s="2">
        <f t="shared" si="15"/>
        <v>151</v>
      </c>
      <c r="H183" s="2">
        <f t="shared" si="15"/>
        <v>823</v>
      </c>
      <c r="I183" s="2">
        <f t="shared" si="15"/>
        <v>393</v>
      </c>
      <c r="J183" s="2">
        <f t="shared" si="15"/>
        <v>0</v>
      </c>
      <c r="K183" s="2">
        <f t="shared" si="15"/>
        <v>0</v>
      </c>
      <c r="L183" s="2">
        <f t="shared" si="15"/>
        <v>0</v>
      </c>
      <c r="M183" s="2">
        <f t="shared" si="15"/>
        <v>0</v>
      </c>
      <c r="N183" s="2">
        <f>SUM(B183:M183)</f>
        <v>1367</v>
      </c>
      <c r="O183" s="10">
        <f>N183/O25</f>
        <v>0.31694875956410851</v>
      </c>
      <c r="P183" s="10">
        <f>O183+O104</f>
        <v>1</v>
      </c>
      <c r="Q183" s="15"/>
      <c r="R183" s="15"/>
    </row>
    <row r="184" spans="1:19">
      <c r="A184" s="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  <c r="Q184" s="15"/>
      <c r="R184" s="15"/>
    </row>
    <row r="185" spans="1:19">
      <c r="A185" s="5">
        <v>1971</v>
      </c>
      <c r="B185" s="2">
        <f t="shared" ref="B185:M185" si="16">C27-B106</f>
        <v>0</v>
      </c>
      <c r="C185" s="2">
        <f t="shared" si="16"/>
        <v>0</v>
      </c>
      <c r="D185" s="2">
        <f t="shared" si="16"/>
        <v>0</v>
      </c>
      <c r="E185" s="2">
        <f t="shared" si="16"/>
        <v>0</v>
      </c>
      <c r="F185" s="2">
        <f t="shared" si="16"/>
        <v>0</v>
      </c>
      <c r="G185" s="2">
        <f t="shared" si="16"/>
        <v>118</v>
      </c>
      <c r="H185" s="2">
        <f t="shared" si="16"/>
        <v>575</v>
      </c>
      <c r="I185" s="2">
        <f t="shared" si="16"/>
        <v>699</v>
      </c>
      <c r="J185" s="2">
        <f t="shared" si="16"/>
        <v>0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1392</v>
      </c>
      <c r="O185" s="10">
        <f>N185/O27</f>
        <v>0.33517938839393208</v>
      </c>
      <c r="P185" s="10">
        <f>O185+O106</f>
        <v>1</v>
      </c>
      <c r="Q185" s="15"/>
      <c r="R185" s="15"/>
    </row>
    <row r="186" spans="1:19">
      <c r="A186" s="5">
        <v>1972</v>
      </c>
      <c r="B186" s="2">
        <f t="shared" ref="B186:M186" si="17">C28-B107</f>
        <v>0</v>
      </c>
      <c r="C186" s="2">
        <f t="shared" si="17"/>
        <v>0</v>
      </c>
      <c r="D186" s="2">
        <f t="shared" si="17"/>
        <v>0</v>
      </c>
      <c r="E186" s="2">
        <f t="shared" si="17"/>
        <v>0</v>
      </c>
      <c r="F186" s="2">
        <f t="shared" si="17"/>
        <v>0</v>
      </c>
      <c r="G186" s="2">
        <f t="shared" si="17"/>
        <v>0</v>
      </c>
      <c r="H186" s="2">
        <f t="shared" si="17"/>
        <v>753</v>
      </c>
      <c r="I186" s="2">
        <f t="shared" si="17"/>
        <v>429</v>
      </c>
      <c r="J186" s="2">
        <f t="shared" si="17"/>
        <v>0</v>
      </c>
      <c r="K186" s="2">
        <f t="shared" si="17"/>
        <v>0</v>
      </c>
      <c r="L186" s="2">
        <f t="shared" si="17"/>
        <v>0</v>
      </c>
      <c r="M186" s="2">
        <f t="shared" si="17"/>
        <v>0</v>
      </c>
      <c r="N186" s="2">
        <f>SUM(B186:M186)</f>
        <v>1182</v>
      </c>
      <c r="O186" s="10">
        <f>N186/O28</f>
        <v>0.35241502683363146</v>
      </c>
      <c r="P186" s="10">
        <f>O186+O107</f>
        <v>1</v>
      </c>
      <c r="Q186" s="15"/>
      <c r="R186" s="15"/>
    </row>
    <row r="187" spans="1:19">
      <c r="A187" s="5">
        <v>1973</v>
      </c>
      <c r="B187" s="2">
        <f t="shared" ref="B187:M187" si="18">C29-B108</f>
        <v>0</v>
      </c>
      <c r="C187" s="2">
        <f t="shared" si="18"/>
        <v>0</v>
      </c>
      <c r="D187" s="2">
        <f t="shared" si="18"/>
        <v>0</v>
      </c>
      <c r="E187" s="2">
        <f t="shared" si="18"/>
        <v>0</v>
      </c>
      <c r="F187" s="2">
        <f t="shared" si="18"/>
        <v>0</v>
      </c>
      <c r="G187" s="2">
        <f t="shared" si="18"/>
        <v>78</v>
      </c>
      <c r="H187" s="2">
        <f t="shared" si="18"/>
        <v>431</v>
      </c>
      <c r="I187" s="2">
        <f t="shared" si="18"/>
        <v>561</v>
      </c>
      <c r="J187" s="2">
        <f t="shared" si="18"/>
        <v>20</v>
      </c>
      <c r="K187" s="2">
        <f t="shared" si="18"/>
        <v>0</v>
      </c>
      <c r="L187" s="2">
        <f t="shared" si="18"/>
        <v>0</v>
      </c>
      <c r="M187" s="2">
        <f t="shared" si="18"/>
        <v>0</v>
      </c>
      <c r="N187" s="2">
        <f>SUM(B187:M187)</f>
        <v>1090</v>
      </c>
      <c r="O187" s="10">
        <f>N187/O29</f>
        <v>0.31294860752225095</v>
      </c>
      <c r="P187" s="10">
        <f>O187+O108</f>
        <v>1</v>
      </c>
      <c r="Q187" s="15"/>
      <c r="R187" s="15"/>
    </row>
    <row r="188" spans="1:19">
      <c r="A188" s="5">
        <v>1974</v>
      </c>
      <c r="B188" s="2">
        <f t="shared" ref="B188:M188" si="19">C30-B109</f>
        <v>0</v>
      </c>
      <c r="C188" s="2">
        <f t="shared" si="19"/>
        <v>0</v>
      </c>
      <c r="D188" s="2">
        <f t="shared" si="19"/>
        <v>0</v>
      </c>
      <c r="E188" s="2">
        <f t="shared" si="19"/>
        <v>0</v>
      </c>
      <c r="F188" s="2">
        <f t="shared" si="19"/>
        <v>0</v>
      </c>
      <c r="G188" s="2">
        <f t="shared" si="19"/>
        <v>189</v>
      </c>
      <c r="H188" s="2">
        <f t="shared" si="19"/>
        <v>742</v>
      </c>
      <c r="I188" s="2">
        <f t="shared" si="19"/>
        <v>331</v>
      </c>
      <c r="J188" s="2">
        <f t="shared" si="19"/>
        <v>0</v>
      </c>
      <c r="K188" s="2">
        <f t="shared" si="19"/>
        <v>0</v>
      </c>
      <c r="L188" s="2">
        <f t="shared" si="19"/>
        <v>0</v>
      </c>
      <c r="M188" s="2">
        <f t="shared" si="19"/>
        <v>0</v>
      </c>
      <c r="N188" s="2">
        <f>SUM(B188:M188)</f>
        <v>1262</v>
      </c>
      <c r="O188" s="10">
        <f>N188/O30</f>
        <v>0.33036649214659686</v>
      </c>
      <c r="P188" s="10">
        <f>O188+O109</f>
        <v>1</v>
      </c>
      <c r="Q188" s="15"/>
      <c r="R188" s="15"/>
    </row>
    <row r="189" spans="1:19">
      <c r="A189" s="5">
        <v>1975</v>
      </c>
      <c r="B189" s="2">
        <f t="shared" ref="B189:M189" si="20">C31-B110</f>
        <v>0</v>
      </c>
      <c r="C189" s="2">
        <f t="shared" si="20"/>
        <v>0</v>
      </c>
      <c r="D189" s="2">
        <f t="shared" si="20"/>
        <v>0</v>
      </c>
      <c r="E189" s="2">
        <f t="shared" si="20"/>
        <v>0</v>
      </c>
      <c r="F189" s="2">
        <f t="shared" si="20"/>
        <v>0</v>
      </c>
      <c r="G189" s="2">
        <f t="shared" si="20"/>
        <v>8</v>
      </c>
      <c r="H189" s="2">
        <f t="shared" si="20"/>
        <v>585</v>
      </c>
      <c r="I189" s="2">
        <f t="shared" si="20"/>
        <v>552</v>
      </c>
      <c r="J189" s="2">
        <f t="shared" si="20"/>
        <v>0</v>
      </c>
      <c r="K189" s="2">
        <f t="shared" si="20"/>
        <v>0</v>
      </c>
      <c r="L189" s="2">
        <f t="shared" si="20"/>
        <v>0</v>
      </c>
      <c r="M189" s="2">
        <f t="shared" si="20"/>
        <v>0</v>
      </c>
      <c r="N189" s="2">
        <f>SUM(B189:M189)</f>
        <v>1145</v>
      </c>
      <c r="O189" s="10">
        <f>N189/O31</f>
        <v>0.33805727782698552</v>
      </c>
      <c r="P189" s="10">
        <f>O189+O110</f>
        <v>1</v>
      </c>
      <c r="Q189" s="15"/>
      <c r="R189" s="15"/>
    </row>
    <row r="190" spans="1:19">
      <c r="A190" s="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  <c r="Q190" s="15"/>
      <c r="R190" s="15"/>
    </row>
    <row r="191" spans="1:19">
      <c r="A191" s="5">
        <v>1976</v>
      </c>
      <c r="B191" s="2">
        <f t="shared" ref="B191:M191" si="21">C33-B112</f>
        <v>0</v>
      </c>
      <c r="C191" s="2">
        <f t="shared" si="21"/>
        <v>0</v>
      </c>
      <c r="D191" s="2">
        <f t="shared" si="21"/>
        <v>0</v>
      </c>
      <c r="E191" s="2">
        <f t="shared" si="21"/>
        <v>0</v>
      </c>
      <c r="F191" s="2">
        <f t="shared" si="21"/>
        <v>0</v>
      </c>
      <c r="G191" s="2">
        <f t="shared" si="21"/>
        <v>185</v>
      </c>
      <c r="H191" s="2">
        <f t="shared" si="21"/>
        <v>757</v>
      </c>
      <c r="I191" s="2">
        <f t="shared" si="21"/>
        <v>676</v>
      </c>
      <c r="J191" s="2">
        <f t="shared" si="21"/>
        <v>8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1626</v>
      </c>
      <c r="O191" s="10">
        <f>N191/O33</f>
        <v>0.34885217764428234</v>
      </c>
      <c r="P191" s="10">
        <f>O191+O112</f>
        <v>1</v>
      </c>
      <c r="Q191" s="15"/>
      <c r="R191" s="15"/>
    </row>
    <row r="192" spans="1:19">
      <c r="A192" s="5">
        <v>1977</v>
      </c>
      <c r="B192" s="2">
        <f t="shared" ref="B192:M192" si="22">C34-B113</f>
        <v>0</v>
      </c>
      <c r="C192" s="2">
        <f t="shared" si="22"/>
        <v>0</v>
      </c>
      <c r="D192" s="2">
        <f t="shared" si="22"/>
        <v>0</v>
      </c>
      <c r="E192" s="2">
        <f t="shared" si="22"/>
        <v>0</v>
      </c>
      <c r="F192" s="2">
        <f t="shared" si="22"/>
        <v>0</v>
      </c>
      <c r="G192" s="2">
        <f t="shared" si="22"/>
        <v>370</v>
      </c>
      <c r="H192" s="2">
        <f t="shared" si="22"/>
        <v>718</v>
      </c>
      <c r="I192" s="2">
        <f t="shared" si="22"/>
        <v>200</v>
      </c>
      <c r="J192" s="2">
        <f t="shared" si="22"/>
        <v>0</v>
      </c>
      <c r="K192" s="2">
        <f t="shared" si="22"/>
        <v>0</v>
      </c>
      <c r="L192" s="2">
        <f t="shared" si="22"/>
        <v>0</v>
      </c>
      <c r="M192" s="2">
        <f t="shared" si="22"/>
        <v>0</v>
      </c>
      <c r="N192" s="2">
        <f>SUM(B192:M192)</f>
        <v>1288</v>
      </c>
      <c r="O192" s="10">
        <f>N192/O34</f>
        <v>0.44185248713550601</v>
      </c>
      <c r="P192" s="10">
        <f>O192+O113</f>
        <v>1</v>
      </c>
      <c r="Q192" s="15"/>
      <c r="R192" s="15"/>
    </row>
    <row r="193" spans="1:18">
      <c r="A193" s="5">
        <v>1978</v>
      </c>
      <c r="B193" s="2">
        <f t="shared" ref="B193:M193" si="23">C35-B114</f>
        <v>0</v>
      </c>
      <c r="C193" s="2">
        <f t="shared" si="23"/>
        <v>0</v>
      </c>
      <c r="D193" s="2">
        <f t="shared" si="23"/>
        <v>0</v>
      </c>
      <c r="E193" s="2">
        <f t="shared" si="23"/>
        <v>0</v>
      </c>
      <c r="F193" s="2">
        <f t="shared" si="23"/>
        <v>0</v>
      </c>
      <c r="G193" s="2">
        <f t="shared" si="23"/>
        <v>312</v>
      </c>
      <c r="H193" s="2">
        <f t="shared" si="23"/>
        <v>792</v>
      </c>
      <c r="I193" s="2">
        <f t="shared" si="23"/>
        <v>314</v>
      </c>
      <c r="J193" s="2">
        <f t="shared" si="23"/>
        <v>66</v>
      </c>
      <c r="K193" s="2">
        <f t="shared" si="23"/>
        <v>0</v>
      </c>
      <c r="L193" s="2">
        <f t="shared" si="23"/>
        <v>0</v>
      </c>
      <c r="M193" s="2">
        <f t="shared" si="23"/>
        <v>0</v>
      </c>
      <c r="N193" s="2">
        <f>SUM(B193:M193)</f>
        <v>1484</v>
      </c>
      <c r="O193" s="10">
        <f>N193/O35</f>
        <v>0.49681955138935385</v>
      </c>
      <c r="P193" s="10">
        <f>O193+O114</f>
        <v>1</v>
      </c>
      <c r="Q193" s="15"/>
      <c r="R193" s="15"/>
    </row>
    <row r="194" spans="1:18">
      <c r="A194" s="5">
        <v>1979</v>
      </c>
      <c r="B194" s="2">
        <f t="shared" ref="B194:M194" si="24">C36-B115</f>
        <v>0</v>
      </c>
      <c r="C194" s="2">
        <f t="shared" si="24"/>
        <v>0</v>
      </c>
      <c r="D194" s="2">
        <f t="shared" si="24"/>
        <v>0</v>
      </c>
      <c r="E194" s="2">
        <f t="shared" si="24"/>
        <v>0</v>
      </c>
      <c r="F194" s="2">
        <f t="shared" si="24"/>
        <v>0</v>
      </c>
      <c r="G194" s="2">
        <f t="shared" si="24"/>
        <v>4</v>
      </c>
      <c r="H194" s="2">
        <f t="shared" si="24"/>
        <v>380</v>
      </c>
      <c r="I194" s="2">
        <f t="shared" si="24"/>
        <v>639</v>
      </c>
      <c r="J194" s="2">
        <f t="shared" si="24"/>
        <v>0</v>
      </c>
      <c r="K194" s="2">
        <f t="shared" si="24"/>
        <v>0</v>
      </c>
      <c r="L194" s="2">
        <f t="shared" si="24"/>
        <v>0</v>
      </c>
      <c r="M194" s="2">
        <f t="shared" si="24"/>
        <v>0</v>
      </c>
      <c r="N194" s="2">
        <f>SUM(B194:M194)</f>
        <v>1023</v>
      </c>
      <c r="O194" s="10">
        <f>N194/O36</f>
        <v>0.46164259927797835</v>
      </c>
      <c r="P194" s="10">
        <f>O194+O115</f>
        <v>1</v>
      </c>
      <c r="Q194" s="15"/>
      <c r="R194" s="15"/>
    </row>
    <row r="195" spans="1:18">
      <c r="A195" s="5">
        <v>1980</v>
      </c>
      <c r="B195" s="2">
        <f t="shared" ref="B195:M195" si="25">C37-B116</f>
        <v>0</v>
      </c>
      <c r="C195" s="2">
        <f t="shared" si="25"/>
        <v>0</v>
      </c>
      <c r="D195" s="2">
        <f t="shared" si="25"/>
        <v>0</v>
      </c>
      <c r="E195" s="2">
        <f t="shared" si="25"/>
        <v>0</v>
      </c>
      <c r="F195" s="2">
        <f t="shared" si="25"/>
        <v>0</v>
      </c>
      <c r="G195" s="2">
        <f t="shared" si="25"/>
        <v>160</v>
      </c>
      <c r="H195" s="2">
        <f t="shared" si="25"/>
        <v>805</v>
      </c>
      <c r="I195" s="2">
        <f t="shared" si="25"/>
        <v>434</v>
      </c>
      <c r="J195" s="2">
        <f t="shared" si="25"/>
        <v>12</v>
      </c>
      <c r="K195" s="2">
        <f t="shared" si="25"/>
        <v>0</v>
      </c>
      <c r="L195" s="2">
        <f t="shared" si="25"/>
        <v>0</v>
      </c>
      <c r="M195" s="2">
        <f t="shared" si="25"/>
        <v>0</v>
      </c>
      <c r="N195" s="2">
        <f>SUM(B195:M195)</f>
        <v>1411</v>
      </c>
      <c r="O195" s="10">
        <f>N195/O37</f>
        <v>0.35283820955238809</v>
      </c>
      <c r="P195" s="10">
        <f>O195+O116</f>
        <v>1</v>
      </c>
      <c r="Q195" s="15"/>
      <c r="R195" s="15"/>
    </row>
    <row r="196" spans="1:18">
      <c r="A196" s="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  <c r="Q196" s="15"/>
      <c r="R196" s="15"/>
    </row>
    <row r="197" spans="1:18">
      <c r="A197" s="5">
        <v>1981</v>
      </c>
      <c r="B197" s="2">
        <f t="shared" ref="B197:M197" si="26">C39-B118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0</v>
      </c>
      <c r="G197" s="2">
        <f t="shared" si="26"/>
        <v>62</v>
      </c>
      <c r="H197" s="2">
        <f t="shared" si="26"/>
        <v>527</v>
      </c>
      <c r="I197" s="2">
        <f t="shared" si="26"/>
        <v>174</v>
      </c>
      <c r="J197" s="2">
        <f t="shared" si="26"/>
        <v>0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763</v>
      </c>
      <c r="O197" s="10">
        <f>N197/O39</f>
        <v>0.4552505966587112</v>
      </c>
      <c r="P197" s="10">
        <f>O197+O118</f>
        <v>1</v>
      </c>
      <c r="Q197" s="15"/>
      <c r="R197" s="15"/>
    </row>
    <row r="198" spans="1:18">
      <c r="A198" s="5">
        <v>1982</v>
      </c>
      <c r="B198" s="2">
        <f t="shared" ref="B198:M198" si="27">C40-B119</f>
        <v>0</v>
      </c>
      <c r="C198" s="2">
        <f t="shared" si="27"/>
        <v>0</v>
      </c>
      <c r="D198" s="2">
        <f t="shared" si="27"/>
        <v>0</v>
      </c>
      <c r="E198" s="2">
        <f t="shared" si="27"/>
        <v>0</v>
      </c>
      <c r="F198" s="2">
        <f t="shared" si="27"/>
        <v>0</v>
      </c>
      <c r="G198" s="2">
        <f t="shared" si="27"/>
        <v>0</v>
      </c>
      <c r="H198" s="2">
        <f t="shared" si="27"/>
        <v>463</v>
      </c>
      <c r="I198" s="2">
        <f t="shared" si="27"/>
        <v>419</v>
      </c>
      <c r="J198" s="2">
        <f t="shared" si="27"/>
        <v>160</v>
      </c>
      <c r="K198" s="2">
        <f t="shared" si="27"/>
        <v>0</v>
      </c>
      <c r="L198" s="2">
        <f t="shared" si="27"/>
        <v>0</v>
      </c>
      <c r="M198" s="2">
        <f t="shared" si="27"/>
        <v>0</v>
      </c>
      <c r="N198" s="2">
        <f>SUM(B198:M198)</f>
        <v>1042</v>
      </c>
      <c r="O198" s="10">
        <f>N198/O40</f>
        <v>0.46187943262411346</v>
      </c>
      <c r="P198" s="10">
        <f>O198+O119</f>
        <v>1</v>
      </c>
      <c r="Q198" s="15"/>
      <c r="R198" s="15"/>
    </row>
    <row r="199" spans="1:18">
      <c r="A199" s="5">
        <v>1983</v>
      </c>
      <c r="B199" s="2">
        <f t="shared" ref="B199:M199" si="28">C41-B120</f>
        <v>0</v>
      </c>
      <c r="C199" s="2">
        <f t="shared" si="28"/>
        <v>0</v>
      </c>
      <c r="D199" s="2">
        <f t="shared" si="28"/>
        <v>0</v>
      </c>
      <c r="E199" s="2">
        <f t="shared" si="28"/>
        <v>0</v>
      </c>
      <c r="F199" s="2">
        <f t="shared" si="28"/>
        <v>0</v>
      </c>
      <c r="G199" s="2">
        <f t="shared" si="28"/>
        <v>7</v>
      </c>
      <c r="H199" s="2">
        <f t="shared" si="28"/>
        <v>598</v>
      </c>
      <c r="I199" s="2">
        <f t="shared" si="28"/>
        <v>617</v>
      </c>
      <c r="J199" s="2">
        <f t="shared" si="28"/>
        <v>65</v>
      </c>
      <c r="K199" s="2">
        <f t="shared" si="28"/>
        <v>0</v>
      </c>
      <c r="L199" s="2">
        <f t="shared" si="28"/>
        <v>0</v>
      </c>
      <c r="M199" s="2">
        <f t="shared" si="28"/>
        <v>0</v>
      </c>
      <c r="N199" s="2">
        <f>SUM(B199:M199)</f>
        <v>1287</v>
      </c>
      <c r="O199" s="10">
        <f>N199/O41</f>
        <v>0.39333740831295844</v>
      </c>
      <c r="P199" s="10">
        <f>O199+O120</f>
        <v>1</v>
      </c>
      <c r="Q199" s="15"/>
      <c r="R199" s="15"/>
    </row>
    <row r="200" spans="1:18">
      <c r="A200" s="5">
        <v>1984</v>
      </c>
      <c r="B200" s="2">
        <f t="shared" ref="B200:M200" si="29">C42-B121</f>
        <v>0</v>
      </c>
      <c r="C200" s="2">
        <f t="shared" si="29"/>
        <v>0</v>
      </c>
      <c r="D200" s="2">
        <f t="shared" si="29"/>
        <v>0</v>
      </c>
      <c r="E200" s="2">
        <f t="shared" si="29"/>
        <v>0</v>
      </c>
      <c r="F200" s="2">
        <f t="shared" si="29"/>
        <v>0</v>
      </c>
      <c r="G200" s="2">
        <f t="shared" si="29"/>
        <v>43</v>
      </c>
      <c r="H200" s="2">
        <f t="shared" si="29"/>
        <v>631</v>
      </c>
      <c r="I200" s="2">
        <f t="shared" si="29"/>
        <v>653</v>
      </c>
      <c r="J200" s="2">
        <f t="shared" si="29"/>
        <v>138</v>
      </c>
      <c r="K200" s="2">
        <f t="shared" si="29"/>
        <v>0</v>
      </c>
      <c r="L200" s="2">
        <f t="shared" si="29"/>
        <v>0</v>
      </c>
      <c r="M200" s="2">
        <f t="shared" si="29"/>
        <v>0</v>
      </c>
      <c r="N200" s="2">
        <f>SUM(B200:M200)</f>
        <v>1465</v>
      </c>
      <c r="O200" s="10">
        <f>N200/O42</f>
        <v>0.39129273504273504</v>
      </c>
      <c r="P200" s="10">
        <f>O200+O121</f>
        <v>1</v>
      </c>
      <c r="Q200" s="15"/>
      <c r="R200" s="15"/>
    </row>
    <row r="201" spans="1:18">
      <c r="A201" s="5">
        <v>1985</v>
      </c>
      <c r="B201" s="2">
        <f t="shared" ref="B201:M201" si="30">C43-B122</f>
        <v>0</v>
      </c>
      <c r="C201" s="2">
        <f t="shared" si="30"/>
        <v>0</v>
      </c>
      <c r="D201" s="2">
        <f t="shared" si="30"/>
        <v>0</v>
      </c>
      <c r="E201" s="2">
        <f t="shared" si="30"/>
        <v>0</v>
      </c>
      <c r="F201" s="2">
        <f t="shared" si="30"/>
        <v>0</v>
      </c>
      <c r="G201" s="2">
        <f t="shared" si="30"/>
        <v>194</v>
      </c>
      <c r="H201" s="2">
        <f t="shared" si="30"/>
        <v>628</v>
      </c>
      <c r="I201" s="2">
        <f t="shared" si="30"/>
        <v>643</v>
      </c>
      <c r="J201" s="2">
        <f t="shared" si="30"/>
        <v>139</v>
      </c>
      <c r="K201" s="2">
        <f t="shared" si="30"/>
        <v>0</v>
      </c>
      <c r="L201" s="2">
        <f t="shared" si="30"/>
        <v>0</v>
      </c>
      <c r="M201" s="2">
        <f t="shared" si="30"/>
        <v>0</v>
      </c>
      <c r="N201" s="2">
        <f>SUM(B201:M201)</f>
        <v>1604</v>
      </c>
      <c r="O201" s="10">
        <f>N201/O43</f>
        <v>0.4622478386167147</v>
      </c>
      <c r="P201" s="10">
        <f>O201+O122</f>
        <v>1</v>
      </c>
      <c r="Q201" s="15"/>
      <c r="R201" s="15"/>
    </row>
    <row r="202" spans="1:18">
      <c r="A202" s="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  <c r="Q202" s="15"/>
      <c r="R202" s="15"/>
    </row>
    <row r="203" spans="1:18">
      <c r="A203" s="5">
        <v>1986</v>
      </c>
      <c r="B203" s="2">
        <f t="shared" ref="B203:M203" si="31">C45-B124</f>
        <v>0</v>
      </c>
      <c r="C203" s="2">
        <f t="shared" si="31"/>
        <v>0</v>
      </c>
      <c r="D203" s="2">
        <f t="shared" si="31"/>
        <v>0</v>
      </c>
      <c r="E203" s="2">
        <f t="shared" si="31"/>
        <v>0</v>
      </c>
      <c r="F203" s="2">
        <f t="shared" si="31"/>
        <v>0</v>
      </c>
      <c r="G203" s="2">
        <f t="shared" si="31"/>
        <v>339</v>
      </c>
      <c r="H203" s="2">
        <f t="shared" si="31"/>
        <v>865</v>
      </c>
      <c r="I203" s="2">
        <f t="shared" si="31"/>
        <v>595</v>
      </c>
      <c r="J203" s="2">
        <f t="shared" si="31"/>
        <v>28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1827</v>
      </c>
      <c r="O203" s="10">
        <f>N203/O45</f>
        <v>0.4768989819890368</v>
      </c>
      <c r="P203" s="10">
        <f>O203+O124</f>
        <v>1</v>
      </c>
      <c r="Q203" s="15"/>
      <c r="R203" s="15"/>
    </row>
    <row r="204" spans="1:18">
      <c r="A204" s="5">
        <v>1987</v>
      </c>
      <c r="B204" s="2">
        <f t="shared" ref="B204:M204" si="32">C46-B125</f>
        <v>0</v>
      </c>
      <c r="C204" s="2">
        <f t="shared" si="32"/>
        <v>0</v>
      </c>
      <c r="D204" s="2">
        <f t="shared" si="32"/>
        <v>0</v>
      </c>
      <c r="E204" s="2">
        <f t="shared" si="32"/>
        <v>0</v>
      </c>
      <c r="F204" s="2">
        <f t="shared" si="32"/>
        <v>0</v>
      </c>
      <c r="G204" s="2">
        <f t="shared" si="32"/>
        <v>375</v>
      </c>
      <c r="H204" s="2">
        <f t="shared" si="32"/>
        <v>406</v>
      </c>
      <c r="I204" s="2">
        <f t="shared" si="32"/>
        <v>292</v>
      </c>
      <c r="J204" s="2">
        <f t="shared" si="32"/>
        <v>0</v>
      </c>
      <c r="K204" s="2">
        <f t="shared" si="32"/>
        <v>0</v>
      </c>
      <c r="L204" s="2">
        <f t="shared" si="32"/>
        <v>0</v>
      </c>
      <c r="M204" s="2">
        <f t="shared" si="32"/>
        <v>0</v>
      </c>
      <c r="N204" s="2">
        <f>SUM(B204:M204)</f>
        <v>1073</v>
      </c>
      <c r="O204" s="10">
        <f>N204/O46</f>
        <v>0.41285109657560598</v>
      </c>
      <c r="P204" s="10">
        <f>O204+O125</f>
        <v>1</v>
      </c>
      <c r="Q204" s="15"/>
      <c r="R204" s="15"/>
    </row>
    <row r="205" spans="1:18">
      <c r="A205" s="5">
        <v>1988</v>
      </c>
      <c r="B205" s="2">
        <f t="shared" ref="B205:M205" si="33">C47-B126</f>
        <v>0</v>
      </c>
      <c r="C205" s="2">
        <f t="shared" si="33"/>
        <v>0</v>
      </c>
      <c r="D205" s="2">
        <f t="shared" si="33"/>
        <v>0</v>
      </c>
      <c r="E205" s="2">
        <f t="shared" si="33"/>
        <v>0</v>
      </c>
      <c r="F205" s="2">
        <f t="shared" si="33"/>
        <v>0</v>
      </c>
      <c r="G205" s="2">
        <f t="shared" si="33"/>
        <v>421</v>
      </c>
      <c r="H205" s="2">
        <f t="shared" si="33"/>
        <v>394</v>
      </c>
      <c r="I205" s="2">
        <f t="shared" si="33"/>
        <v>384</v>
      </c>
      <c r="J205" s="2">
        <f t="shared" si="33"/>
        <v>0</v>
      </c>
      <c r="K205" s="2">
        <f t="shared" si="33"/>
        <v>0</v>
      </c>
      <c r="L205" s="2">
        <f t="shared" si="33"/>
        <v>0</v>
      </c>
      <c r="M205" s="2">
        <f t="shared" si="33"/>
        <v>0</v>
      </c>
      <c r="N205" s="2">
        <f>SUM(B205:M205)</f>
        <v>1199</v>
      </c>
      <c r="O205" s="10">
        <f>N205/O47</f>
        <v>0.36092715231788081</v>
      </c>
      <c r="P205" s="10">
        <f>O205+O126</f>
        <v>1</v>
      </c>
      <c r="Q205" s="15"/>
      <c r="R205" s="15"/>
    </row>
    <row r="206" spans="1:18">
      <c r="A206" s="5">
        <v>1989</v>
      </c>
      <c r="B206" s="2">
        <f t="shared" ref="B206:M206" si="34">C48-B127</f>
        <v>0</v>
      </c>
      <c r="C206" s="2">
        <f t="shared" si="34"/>
        <v>0</v>
      </c>
      <c r="D206" s="2">
        <f t="shared" si="34"/>
        <v>0</v>
      </c>
      <c r="E206" s="2">
        <f t="shared" si="34"/>
        <v>0</v>
      </c>
      <c r="F206" s="2">
        <f t="shared" si="34"/>
        <v>0</v>
      </c>
      <c r="G206" s="2">
        <f t="shared" si="34"/>
        <v>94</v>
      </c>
      <c r="H206" s="2">
        <f t="shared" si="34"/>
        <v>528</v>
      </c>
      <c r="I206" s="2">
        <f t="shared" si="34"/>
        <v>412</v>
      </c>
      <c r="J206" s="2">
        <f t="shared" si="34"/>
        <v>81</v>
      </c>
      <c r="K206" s="2">
        <f t="shared" si="34"/>
        <v>0</v>
      </c>
      <c r="L206" s="2">
        <f t="shared" si="34"/>
        <v>0</v>
      </c>
      <c r="M206" s="2">
        <f t="shared" si="34"/>
        <v>0</v>
      </c>
      <c r="N206" s="2">
        <f>SUM(B206:M206)</f>
        <v>1115</v>
      </c>
      <c r="O206" s="10">
        <f>N206/O48</f>
        <v>0.43469785575048731</v>
      </c>
      <c r="P206" s="10">
        <f>O206+O127</f>
        <v>1</v>
      </c>
      <c r="Q206" s="15"/>
      <c r="R206" s="15"/>
    </row>
    <row r="207" spans="1:18">
      <c r="A207" s="4">
        <v>1990</v>
      </c>
      <c r="B207" s="2">
        <f t="shared" ref="B207:M207" si="35">C49-B128</f>
        <v>0</v>
      </c>
      <c r="C207" s="2">
        <f t="shared" si="35"/>
        <v>0</v>
      </c>
      <c r="D207" s="2">
        <f t="shared" si="35"/>
        <v>0</v>
      </c>
      <c r="E207" s="2">
        <f t="shared" si="35"/>
        <v>0</v>
      </c>
      <c r="F207" s="2">
        <f t="shared" si="35"/>
        <v>0</v>
      </c>
      <c r="G207" s="2">
        <f t="shared" si="35"/>
        <v>96</v>
      </c>
      <c r="H207" s="2">
        <f t="shared" si="35"/>
        <v>778</v>
      </c>
      <c r="I207" s="2">
        <f t="shared" si="35"/>
        <v>163</v>
      </c>
      <c r="J207" s="2">
        <f t="shared" si="35"/>
        <v>122</v>
      </c>
      <c r="K207" s="2">
        <f t="shared" si="35"/>
        <v>0</v>
      </c>
      <c r="L207" s="2">
        <f t="shared" si="35"/>
        <v>0</v>
      </c>
      <c r="M207" s="2">
        <f t="shared" si="35"/>
        <v>0</v>
      </c>
      <c r="N207" s="2">
        <f>SUM(B207:M207)</f>
        <v>1159</v>
      </c>
      <c r="O207" s="10">
        <f>N207/O49</f>
        <v>0.4483558994197292</v>
      </c>
      <c r="P207" s="10">
        <f>O207+O128</f>
        <v>1</v>
      </c>
      <c r="Q207" s="15"/>
      <c r="R207" s="15"/>
    </row>
    <row r="208" spans="1:18">
      <c r="A208" s="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5"/>
      <c r="Q208" s="15"/>
      <c r="R208" s="15"/>
    </row>
    <row r="209" spans="1:18">
      <c r="A209" s="5">
        <v>1991</v>
      </c>
      <c r="B209" s="2">
        <f t="shared" ref="B209:M209" si="36">C51-B130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94</v>
      </c>
      <c r="H209" s="2">
        <f t="shared" si="36"/>
        <v>501</v>
      </c>
      <c r="I209" s="2">
        <f t="shared" si="36"/>
        <v>338</v>
      </c>
      <c r="J209" s="2">
        <f t="shared" si="36"/>
        <v>0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933</v>
      </c>
      <c r="O209" s="10">
        <f>N209/O51</f>
        <v>0.44555873925501432</v>
      </c>
      <c r="P209" s="10">
        <f>O209+O130</f>
        <v>1</v>
      </c>
      <c r="Q209" s="15"/>
      <c r="R209" s="15"/>
    </row>
    <row r="210" spans="1:18">
      <c r="A210" s="5">
        <v>1992</v>
      </c>
      <c r="B210" s="2">
        <f t="shared" ref="B210:M210" si="37">C52-B131</f>
        <v>0</v>
      </c>
      <c r="C210" s="2">
        <f t="shared" si="37"/>
        <v>0</v>
      </c>
      <c r="D210" s="2">
        <f t="shared" si="37"/>
        <v>0</v>
      </c>
      <c r="E210" s="2">
        <f t="shared" si="37"/>
        <v>0</v>
      </c>
      <c r="F210" s="2">
        <f t="shared" si="37"/>
        <v>0</v>
      </c>
      <c r="G210" s="2">
        <f t="shared" si="37"/>
        <v>0</v>
      </c>
      <c r="H210" s="2">
        <f t="shared" si="37"/>
        <v>178</v>
      </c>
      <c r="I210" s="2">
        <f t="shared" si="37"/>
        <v>317</v>
      </c>
      <c r="J210" s="2">
        <f t="shared" si="37"/>
        <v>43</v>
      </c>
      <c r="K210" s="2">
        <f t="shared" si="37"/>
        <v>0</v>
      </c>
      <c r="L210" s="2">
        <f t="shared" si="37"/>
        <v>0</v>
      </c>
      <c r="M210" s="2">
        <f t="shared" si="37"/>
        <v>0</v>
      </c>
      <c r="N210" s="2">
        <f>SUM(B210:M210)</f>
        <v>538</v>
      </c>
      <c r="O210" s="10">
        <f>N210/O52</f>
        <v>0.47234416154521508</v>
      </c>
      <c r="P210" s="10">
        <f>O210+O131</f>
        <v>1</v>
      </c>
      <c r="Q210" s="15"/>
      <c r="R210" s="15"/>
    </row>
    <row r="211" spans="1:18">
      <c r="A211" s="5">
        <v>1993</v>
      </c>
      <c r="B211" s="2">
        <f t="shared" ref="B211:M211" si="38">C53-B132</f>
        <v>0</v>
      </c>
      <c r="C211" s="2">
        <f t="shared" si="38"/>
        <v>0</v>
      </c>
      <c r="D211" s="2">
        <f t="shared" si="38"/>
        <v>0</v>
      </c>
      <c r="E211" s="2">
        <f t="shared" si="38"/>
        <v>0</v>
      </c>
      <c r="F211" s="2">
        <f t="shared" si="38"/>
        <v>0</v>
      </c>
      <c r="G211" s="2">
        <f t="shared" si="38"/>
        <v>13</v>
      </c>
      <c r="H211" s="2">
        <f t="shared" si="38"/>
        <v>0</v>
      </c>
      <c r="I211" s="2">
        <f t="shared" si="38"/>
        <v>339</v>
      </c>
      <c r="J211" s="2">
        <f t="shared" si="38"/>
        <v>0</v>
      </c>
      <c r="K211" s="2">
        <f t="shared" si="38"/>
        <v>0</v>
      </c>
      <c r="L211" s="2">
        <f t="shared" si="38"/>
        <v>0</v>
      </c>
      <c r="M211" s="2">
        <f t="shared" si="38"/>
        <v>0</v>
      </c>
      <c r="N211" s="2">
        <f>SUM(B211:M211)</f>
        <v>352</v>
      </c>
      <c r="O211" s="10">
        <f>N211/O53</f>
        <v>0.62745098039215685</v>
      </c>
      <c r="P211" s="10">
        <f>O211+O132</f>
        <v>1</v>
      </c>
      <c r="Q211" s="15"/>
      <c r="R211" s="15"/>
    </row>
    <row r="212" spans="1:18">
      <c r="A212" s="5">
        <v>1994</v>
      </c>
      <c r="B212" s="2">
        <f t="shared" ref="B212:M212" si="39">C54-B133</f>
        <v>0</v>
      </c>
      <c r="C212" s="2">
        <f t="shared" si="39"/>
        <v>0</v>
      </c>
      <c r="D212" s="2">
        <f t="shared" si="39"/>
        <v>0</v>
      </c>
      <c r="E212" s="2">
        <f t="shared" si="39"/>
        <v>0</v>
      </c>
      <c r="F212" s="2">
        <f t="shared" si="39"/>
        <v>0</v>
      </c>
      <c r="G212" s="2">
        <f t="shared" si="39"/>
        <v>365</v>
      </c>
      <c r="H212" s="2">
        <f t="shared" si="39"/>
        <v>394</v>
      </c>
      <c r="I212" s="2">
        <f t="shared" si="39"/>
        <v>774</v>
      </c>
      <c r="J212" s="2">
        <f t="shared" si="39"/>
        <v>4</v>
      </c>
      <c r="K212" s="2">
        <f t="shared" si="39"/>
        <v>0</v>
      </c>
      <c r="L212" s="2">
        <f t="shared" si="39"/>
        <v>0</v>
      </c>
      <c r="M212" s="2">
        <f t="shared" si="39"/>
        <v>0</v>
      </c>
      <c r="N212" s="2">
        <f>SUM(B212:M212)</f>
        <v>1537</v>
      </c>
      <c r="O212" s="10">
        <f>N212/O54</f>
        <v>0.54697508896797153</v>
      </c>
      <c r="P212" s="10">
        <f>O212+O133</f>
        <v>1</v>
      </c>
      <c r="Q212" s="15"/>
      <c r="R212" s="15"/>
    </row>
    <row r="213" spans="1:18">
      <c r="A213" s="5">
        <v>1995</v>
      </c>
      <c r="B213" s="2">
        <f t="shared" ref="B213:M213" si="40">C55-B134</f>
        <v>0</v>
      </c>
      <c r="C213" s="2">
        <f t="shared" si="40"/>
        <v>0</v>
      </c>
      <c r="D213" s="2">
        <f t="shared" si="40"/>
        <v>0</v>
      </c>
      <c r="E213" s="2">
        <f t="shared" si="40"/>
        <v>0</v>
      </c>
      <c r="F213" s="2">
        <f t="shared" si="40"/>
        <v>0</v>
      </c>
      <c r="G213" s="2">
        <f t="shared" si="40"/>
        <v>102</v>
      </c>
      <c r="H213" s="2">
        <f t="shared" si="40"/>
        <v>648</v>
      </c>
      <c r="I213" s="2">
        <f t="shared" si="40"/>
        <v>693</v>
      </c>
      <c r="J213" s="2">
        <f t="shared" si="40"/>
        <v>123</v>
      </c>
      <c r="K213" s="2">
        <f t="shared" si="40"/>
        <v>0</v>
      </c>
      <c r="L213" s="2">
        <f t="shared" si="40"/>
        <v>0</v>
      </c>
      <c r="M213" s="2">
        <f t="shared" si="40"/>
        <v>0</v>
      </c>
      <c r="N213" s="2">
        <f>SUM(B213:M213)</f>
        <v>1566</v>
      </c>
      <c r="O213" s="10">
        <f>N213/O55</f>
        <v>0.49167974882260596</v>
      </c>
      <c r="P213" s="10">
        <f>O213+O134</f>
        <v>1</v>
      </c>
      <c r="Q213" s="15"/>
      <c r="R213" s="15"/>
    </row>
    <row r="214" spans="1:18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5"/>
      <c r="R214" s="15"/>
    </row>
    <row r="215" spans="1:18">
      <c r="A215" s="5">
        <v>1996</v>
      </c>
      <c r="B215" s="2">
        <f t="shared" ref="B215:M215" si="41">C57-B136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0</v>
      </c>
      <c r="G215" s="2">
        <f t="shared" si="41"/>
        <v>0</v>
      </c>
      <c r="H215" s="2">
        <f t="shared" si="41"/>
        <v>577</v>
      </c>
      <c r="I215" s="2">
        <f t="shared" si="41"/>
        <v>361</v>
      </c>
      <c r="J215" s="2">
        <f t="shared" si="41"/>
        <v>0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938</v>
      </c>
      <c r="O215" s="10">
        <f>N215/O57</f>
        <v>0.64158686730506154</v>
      </c>
      <c r="P215" s="10">
        <f>O215+O136</f>
        <v>1</v>
      </c>
      <c r="Q215" s="15"/>
      <c r="R215" s="15"/>
    </row>
    <row r="216" spans="1:18">
      <c r="A216" s="5">
        <v>1997</v>
      </c>
      <c r="B216" s="2">
        <f t="shared" ref="B216:M216" si="42">C58-B137</f>
        <v>0</v>
      </c>
      <c r="C216" s="2">
        <f t="shared" si="42"/>
        <v>0</v>
      </c>
      <c r="D216" s="2">
        <f t="shared" si="42"/>
        <v>0</v>
      </c>
      <c r="E216" s="2">
        <f t="shared" si="42"/>
        <v>0</v>
      </c>
      <c r="F216" s="2">
        <f t="shared" si="42"/>
        <v>0</v>
      </c>
      <c r="G216" s="2">
        <f t="shared" si="42"/>
        <v>259</v>
      </c>
      <c r="H216" s="2">
        <f t="shared" si="42"/>
        <v>943</v>
      </c>
      <c r="I216" s="2">
        <f t="shared" si="42"/>
        <v>408</v>
      </c>
      <c r="J216" s="2">
        <f t="shared" si="42"/>
        <v>52</v>
      </c>
      <c r="K216" s="2">
        <f t="shared" si="42"/>
        <v>0</v>
      </c>
      <c r="L216" s="2">
        <f t="shared" si="42"/>
        <v>0</v>
      </c>
      <c r="M216" s="2">
        <f t="shared" si="42"/>
        <v>0</v>
      </c>
      <c r="N216" s="2">
        <f>SUM(B216:M216)</f>
        <v>1662</v>
      </c>
      <c r="O216" s="10">
        <f>N216/O58</f>
        <v>0.51905059337913806</v>
      </c>
      <c r="P216" s="10">
        <f>O216+O137</f>
        <v>1</v>
      </c>
      <c r="Q216" s="15"/>
      <c r="R216" s="15"/>
    </row>
    <row r="217" spans="1:18">
      <c r="A217" s="5">
        <v>1998</v>
      </c>
      <c r="B217" s="2">
        <f t="shared" ref="B217:M217" si="43">C59-B138</f>
        <v>0</v>
      </c>
      <c r="C217" s="2">
        <f t="shared" si="43"/>
        <v>0</v>
      </c>
      <c r="D217" s="2">
        <f t="shared" si="43"/>
        <v>0</v>
      </c>
      <c r="E217" s="2">
        <f t="shared" si="43"/>
        <v>0</v>
      </c>
      <c r="F217" s="2">
        <f t="shared" si="43"/>
        <v>0</v>
      </c>
      <c r="G217" s="2">
        <f t="shared" si="43"/>
        <v>343</v>
      </c>
      <c r="H217" s="2">
        <f t="shared" si="43"/>
        <v>377</v>
      </c>
      <c r="I217" s="2">
        <f t="shared" si="43"/>
        <v>379</v>
      </c>
      <c r="J217" s="2">
        <f t="shared" si="43"/>
        <v>0</v>
      </c>
      <c r="K217" s="2">
        <f t="shared" si="43"/>
        <v>0</v>
      </c>
      <c r="L217" s="2">
        <f t="shared" si="43"/>
        <v>0</v>
      </c>
      <c r="M217" s="2">
        <f t="shared" si="43"/>
        <v>0</v>
      </c>
      <c r="N217" s="2">
        <f>SUM(B217:M217)</f>
        <v>1099</v>
      </c>
      <c r="O217" s="10">
        <f>N217/O59</f>
        <v>0.47391116860715826</v>
      </c>
      <c r="P217" s="10">
        <f>O217+O138</f>
        <v>1</v>
      </c>
      <c r="Q217" s="15"/>
      <c r="R217" s="15"/>
    </row>
    <row r="218" spans="1:18">
      <c r="A218" s="5">
        <v>1999</v>
      </c>
      <c r="B218" s="2">
        <f t="shared" ref="B218:M218" si="44">C60-B139</f>
        <v>0</v>
      </c>
      <c r="C218" s="2">
        <f t="shared" si="44"/>
        <v>0</v>
      </c>
      <c r="D218" s="2">
        <f t="shared" si="44"/>
        <v>0</v>
      </c>
      <c r="E218" s="2">
        <f t="shared" si="44"/>
        <v>0</v>
      </c>
      <c r="F218" s="2">
        <f t="shared" si="44"/>
        <v>0</v>
      </c>
      <c r="G218" s="2">
        <f t="shared" si="44"/>
        <v>40</v>
      </c>
      <c r="H218" s="2">
        <f t="shared" si="44"/>
        <v>775</v>
      </c>
      <c r="I218" s="2">
        <f t="shared" si="44"/>
        <v>609</v>
      </c>
      <c r="J218" s="2">
        <f t="shared" si="44"/>
        <v>12</v>
      </c>
      <c r="K218" s="2">
        <f t="shared" si="44"/>
        <v>0</v>
      </c>
      <c r="L218" s="2">
        <f t="shared" si="44"/>
        <v>0</v>
      </c>
      <c r="M218" s="2">
        <f t="shared" si="44"/>
        <v>0</v>
      </c>
      <c r="N218" s="2">
        <f>SUM(B218:M218)</f>
        <v>1436</v>
      </c>
      <c r="O218" s="10">
        <f>N218/O60</f>
        <v>0.50759985860728174</v>
      </c>
      <c r="P218" s="10">
        <f>O218+O139</f>
        <v>1</v>
      </c>
      <c r="Q218" s="15"/>
      <c r="R218" s="15"/>
    </row>
    <row r="219" spans="1:18">
      <c r="A219" s="5">
        <v>2000</v>
      </c>
      <c r="B219" s="2">
        <f t="shared" ref="B219:M219" si="45">C61-B140</f>
        <v>0</v>
      </c>
      <c r="C219" s="2">
        <f t="shared" si="45"/>
        <v>0</v>
      </c>
      <c r="D219" s="2">
        <f t="shared" si="45"/>
        <v>0</v>
      </c>
      <c r="E219" s="2">
        <f t="shared" si="45"/>
        <v>0</v>
      </c>
      <c r="F219" s="2">
        <f t="shared" si="45"/>
        <v>0</v>
      </c>
      <c r="G219" s="2">
        <f t="shared" si="45"/>
        <v>598</v>
      </c>
      <c r="H219" s="2">
        <f t="shared" si="45"/>
        <v>524</v>
      </c>
      <c r="I219" s="2">
        <f t="shared" si="45"/>
        <v>751</v>
      </c>
      <c r="J219" s="2">
        <f t="shared" si="45"/>
        <v>0</v>
      </c>
      <c r="K219" s="2">
        <f t="shared" si="45"/>
        <v>0</v>
      </c>
      <c r="L219" s="2">
        <f t="shared" si="45"/>
        <v>0</v>
      </c>
      <c r="M219" s="2">
        <f t="shared" si="45"/>
        <v>0</v>
      </c>
      <c r="N219" s="2">
        <f>SUM(B219:M219)</f>
        <v>1873</v>
      </c>
      <c r="O219" s="10">
        <f>N219/O61</f>
        <v>0.51484332050577242</v>
      </c>
      <c r="P219" s="10">
        <f>O219+O140</f>
        <v>1</v>
      </c>
      <c r="Q219" s="15"/>
      <c r="R219" s="15"/>
    </row>
    <row r="220" spans="1:18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5"/>
      <c r="R220" s="15"/>
    </row>
    <row r="221" spans="1:18">
      <c r="A221" s="5">
        <v>2001</v>
      </c>
      <c r="B221" s="2">
        <f t="shared" ref="B221:M221" si="46">C63-B142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0</v>
      </c>
      <c r="G221" s="2">
        <f t="shared" si="46"/>
        <v>187</v>
      </c>
      <c r="H221" s="2">
        <f t="shared" si="46"/>
        <v>553</v>
      </c>
      <c r="I221" s="2">
        <f t="shared" si="46"/>
        <v>583</v>
      </c>
      <c r="J221" s="2">
        <f t="shared" si="46"/>
        <v>57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1380</v>
      </c>
      <c r="O221" s="10">
        <f>N221/O63</f>
        <v>0.46184738955823296</v>
      </c>
      <c r="P221" s="10">
        <f>O221+O142</f>
        <v>1</v>
      </c>
      <c r="Q221" s="15"/>
      <c r="R221" s="15"/>
    </row>
    <row r="222" spans="1:18">
      <c r="A222" s="5">
        <v>2002</v>
      </c>
      <c r="B222" s="2">
        <f t="shared" ref="B222:M222" si="47">C64-B143</f>
        <v>0</v>
      </c>
      <c r="C222" s="2">
        <f t="shared" si="47"/>
        <v>0</v>
      </c>
      <c r="D222" s="2">
        <f t="shared" si="47"/>
        <v>0</v>
      </c>
      <c r="E222" s="2">
        <f t="shared" si="47"/>
        <v>0</v>
      </c>
      <c r="F222" s="2">
        <f t="shared" si="47"/>
        <v>0</v>
      </c>
      <c r="G222" s="2">
        <f t="shared" si="47"/>
        <v>167</v>
      </c>
      <c r="H222" s="2">
        <f t="shared" si="47"/>
        <v>676</v>
      </c>
      <c r="I222" s="2">
        <f t="shared" si="47"/>
        <v>196</v>
      </c>
      <c r="J222" s="2">
        <f t="shared" si="47"/>
        <v>0</v>
      </c>
      <c r="K222" s="2">
        <f t="shared" si="47"/>
        <v>0</v>
      </c>
      <c r="L222" s="2">
        <f t="shared" si="47"/>
        <v>0</v>
      </c>
      <c r="M222" s="2">
        <f t="shared" si="47"/>
        <v>0</v>
      </c>
      <c r="N222" s="2">
        <f>SUM(B222:M222)</f>
        <v>1039</v>
      </c>
      <c r="O222" s="10">
        <f>N222/O64</f>
        <v>0.42512274959083468</v>
      </c>
      <c r="P222" s="10">
        <f>O222+O143</f>
        <v>1</v>
      </c>
      <c r="Q222" s="15"/>
      <c r="R222" s="15"/>
    </row>
    <row r="223" spans="1:18">
      <c r="A223" s="5">
        <v>2003</v>
      </c>
      <c r="B223" s="2">
        <f t="shared" ref="B223:M223" si="48">C65-B144</f>
        <v>0</v>
      </c>
      <c r="C223" s="2">
        <f t="shared" si="48"/>
        <v>0</v>
      </c>
      <c r="D223" s="2">
        <f t="shared" si="48"/>
        <v>0</v>
      </c>
      <c r="E223" s="2">
        <f t="shared" si="48"/>
        <v>0</v>
      </c>
      <c r="F223" s="2">
        <f t="shared" si="48"/>
        <v>0</v>
      </c>
      <c r="G223" s="2">
        <f t="shared" si="48"/>
        <v>0</v>
      </c>
      <c r="H223" s="2">
        <f t="shared" si="48"/>
        <v>691</v>
      </c>
      <c r="I223" s="2">
        <f t="shared" si="48"/>
        <v>298</v>
      </c>
      <c r="J223" s="2">
        <f t="shared" si="48"/>
        <v>0</v>
      </c>
      <c r="K223" s="2">
        <f t="shared" si="48"/>
        <v>0</v>
      </c>
      <c r="L223" s="2">
        <f t="shared" si="48"/>
        <v>0</v>
      </c>
      <c r="M223" s="2">
        <f t="shared" si="48"/>
        <v>0</v>
      </c>
      <c r="N223" s="2">
        <f>SUM(B223:M223)</f>
        <v>989</v>
      </c>
      <c r="O223" s="10">
        <f>N223/O65</f>
        <v>0.45744680851063829</v>
      </c>
      <c r="P223" s="10">
        <f>O223+O144</f>
        <v>1</v>
      </c>
      <c r="Q223" s="15"/>
      <c r="R223" s="15"/>
    </row>
    <row r="224" spans="1:18">
      <c r="A224" s="5">
        <v>2004</v>
      </c>
      <c r="B224" s="2">
        <f t="shared" ref="B224:M224" si="49">C66-B145</f>
        <v>0</v>
      </c>
      <c r="C224" s="2">
        <f t="shared" si="49"/>
        <v>0</v>
      </c>
      <c r="D224" s="2">
        <f t="shared" si="49"/>
        <v>0</v>
      </c>
      <c r="E224" s="2">
        <f t="shared" si="49"/>
        <v>0</v>
      </c>
      <c r="F224" s="2">
        <f t="shared" si="49"/>
        <v>0</v>
      </c>
      <c r="G224" s="2">
        <f t="shared" si="49"/>
        <v>0</v>
      </c>
      <c r="H224" s="2">
        <f t="shared" si="49"/>
        <v>0</v>
      </c>
      <c r="I224" s="2">
        <f t="shared" si="49"/>
        <v>0</v>
      </c>
      <c r="J224" s="2">
        <f t="shared" si="49"/>
        <v>0</v>
      </c>
      <c r="K224" s="2">
        <f t="shared" si="49"/>
        <v>0</v>
      </c>
      <c r="L224" s="2">
        <f t="shared" si="49"/>
        <v>0</v>
      </c>
      <c r="M224" s="2">
        <f t="shared" si="49"/>
        <v>0</v>
      </c>
      <c r="N224" s="2">
        <f>SUM(B224:M224)</f>
        <v>0</v>
      </c>
      <c r="O224" s="10">
        <v>0</v>
      </c>
      <c r="P224" s="10">
        <v>0</v>
      </c>
      <c r="Q224" s="15"/>
      <c r="R224" s="15"/>
    </row>
    <row r="225" spans="1:18">
      <c r="A225" s="5">
        <v>2005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10">
        <v>0</v>
      </c>
      <c r="P225" s="10">
        <v>0</v>
      </c>
      <c r="Q225" s="15"/>
      <c r="R225" s="15"/>
    </row>
    <row r="226" spans="1:18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5"/>
      <c r="R226" s="15"/>
    </row>
    <row r="227" spans="1:18">
      <c r="A227" s="5">
        <v>2006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10">
        <v>0</v>
      </c>
      <c r="P227" s="10">
        <v>0</v>
      </c>
      <c r="Q227" s="15"/>
      <c r="R227" s="15"/>
    </row>
    <row r="228" spans="1:18">
      <c r="A228" s="5">
        <v>2007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10">
        <v>0</v>
      </c>
      <c r="P228" s="10">
        <v>0</v>
      </c>
      <c r="Q228" s="15"/>
      <c r="R228" s="15"/>
    </row>
    <row r="229" spans="1:18">
      <c r="A229" s="5">
        <v>2008</v>
      </c>
      <c r="B229" s="2">
        <v>0</v>
      </c>
      <c r="C229" s="2">
        <v>0</v>
      </c>
      <c r="D229" s="2">
        <v>0</v>
      </c>
      <c r="E229" s="2">
        <v>0</v>
      </c>
      <c r="F229" s="2">
        <f t="shared" ref="F229:K229" si="50">G71-F150</f>
        <v>0</v>
      </c>
      <c r="G229" s="2">
        <f t="shared" si="50"/>
        <v>0</v>
      </c>
      <c r="H229" s="2">
        <f t="shared" si="50"/>
        <v>113</v>
      </c>
      <c r="I229" s="2">
        <f t="shared" si="50"/>
        <v>44</v>
      </c>
      <c r="J229" s="2">
        <f t="shared" si="50"/>
        <v>0</v>
      </c>
      <c r="K229" s="2">
        <f t="shared" si="50"/>
        <v>0</v>
      </c>
      <c r="L229" s="2">
        <v>0</v>
      </c>
      <c r="M229" s="2">
        <v>0</v>
      </c>
      <c r="N229" s="2">
        <f>SUM(B229:M229)</f>
        <v>157</v>
      </c>
      <c r="O229" s="10">
        <f>N229/O71</f>
        <v>0.49683544303797467</v>
      </c>
      <c r="P229" s="10">
        <f>O229+O150</f>
        <v>1</v>
      </c>
      <c r="Q229" s="15"/>
      <c r="R229" s="15"/>
    </row>
    <row r="230" spans="1:18">
      <c r="A230" s="5">
        <v>2009</v>
      </c>
      <c r="B230" s="2">
        <v>0</v>
      </c>
      <c r="C230" s="2">
        <v>0</v>
      </c>
      <c r="D230" s="2">
        <v>0</v>
      </c>
      <c r="E230" s="2">
        <v>0</v>
      </c>
      <c r="F230" s="2">
        <f t="shared" ref="F230" si="51">G72-F151</f>
        <v>0</v>
      </c>
      <c r="G230" s="2">
        <f t="shared" ref="G230" si="52">H72-G151</f>
        <v>64</v>
      </c>
      <c r="H230" s="2">
        <f t="shared" ref="H230" si="53">I72-H151</f>
        <v>327</v>
      </c>
      <c r="I230" s="2">
        <f t="shared" ref="I230" si="54">J72-I151</f>
        <v>423</v>
      </c>
      <c r="J230" s="2">
        <f t="shared" ref="J230" si="55">K72-J151</f>
        <v>35</v>
      </c>
      <c r="K230" s="2">
        <f t="shared" ref="K230" si="56">L72-K151</f>
        <v>0</v>
      </c>
      <c r="L230" s="2">
        <v>0</v>
      </c>
      <c r="M230" s="2">
        <v>0</v>
      </c>
      <c r="N230" s="2">
        <f>SUM(B230:M230)</f>
        <v>849</v>
      </c>
      <c r="O230" s="10">
        <f>N230/O72</f>
        <v>0.77534246575342469</v>
      </c>
      <c r="P230" s="10">
        <f>O230+O151</f>
        <v>1</v>
      </c>
      <c r="Q230" s="15"/>
      <c r="R230" s="15"/>
    </row>
    <row r="231" spans="1:18">
      <c r="A231" s="5">
        <v>2010</v>
      </c>
      <c r="B231" s="2">
        <v>0</v>
      </c>
      <c r="C231" s="2">
        <v>0</v>
      </c>
      <c r="D231" s="2">
        <v>0</v>
      </c>
      <c r="E231" s="2">
        <v>0</v>
      </c>
      <c r="F231" s="2">
        <f t="shared" ref="F231" si="57">G73-F152</f>
        <v>0</v>
      </c>
      <c r="G231" s="2">
        <f t="shared" ref="G231" si="58">H73-G152</f>
        <v>0</v>
      </c>
      <c r="H231" s="2">
        <f t="shared" ref="H231" si="59">I73-H152</f>
        <v>227</v>
      </c>
      <c r="I231" s="2">
        <f t="shared" ref="I231" si="60">J73-I152</f>
        <v>285</v>
      </c>
      <c r="J231" s="2">
        <f t="shared" ref="J231" si="61">K73-J152</f>
        <v>7</v>
      </c>
      <c r="K231" s="2">
        <f t="shared" ref="K231" si="62">L73-K152</f>
        <v>0</v>
      </c>
      <c r="L231" s="2">
        <v>0</v>
      </c>
      <c r="M231" s="2">
        <v>0</v>
      </c>
      <c r="N231" s="2">
        <f>SUM(B231:M231)</f>
        <v>519</v>
      </c>
      <c r="O231" s="10">
        <f>N231/O73</f>
        <v>0.75217391304347825</v>
      </c>
      <c r="P231" s="10">
        <f>O231+O152</f>
        <v>1</v>
      </c>
      <c r="Q231" s="15"/>
      <c r="R231" s="15"/>
    </row>
    <row r="232" spans="1:18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5"/>
      <c r="R232" s="15"/>
    </row>
    <row r="233" spans="1:18">
      <c r="A233" s="5">
        <v>2011</v>
      </c>
      <c r="B233" s="2">
        <v>0</v>
      </c>
      <c r="C233" s="2">
        <v>0</v>
      </c>
      <c r="D233" s="2">
        <v>0</v>
      </c>
      <c r="E233" s="2">
        <v>0</v>
      </c>
      <c r="F233" s="2">
        <f t="shared" ref="F233" si="63">G75-F154</f>
        <v>0</v>
      </c>
      <c r="G233" s="2">
        <f t="shared" ref="G233" si="64">H75-G154</f>
        <v>26</v>
      </c>
      <c r="H233" s="2">
        <f t="shared" ref="H233" si="65">I75-H154</f>
        <v>244</v>
      </c>
      <c r="I233" s="2">
        <f t="shared" ref="I233" si="66">J75-I154</f>
        <v>207</v>
      </c>
      <c r="J233" s="2">
        <f t="shared" ref="J233" si="67">K75-J154</f>
        <v>0</v>
      </c>
      <c r="K233" s="2">
        <f t="shared" ref="K233" si="68">L75-K154</f>
        <v>0</v>
      </c>
      <c r="L233" s="2">
        <v>0</v>
      </c>
      <c r="M233" s="2">
        <v>0</v>
      </c>
      <c r="N233" s="2">
        <f>SUM(B233:M233)</f>
        <v>477</v>
      </c>
      <c r="O233" s="10">
        <f>N233/O75</f>
        <v>0.40355329949238578</v>
      </c>
      <c r="P233" s="10">
        <f>O233+O154</f>
        <v>1</v>
      </c>
      <c r="Q233" s="15"/>
      <c r="R233" s="15"/>
    </row>
    <row r="234" spans="1:18">
      <c r="A234" s="5">
        <v>2012</v>
      </c>
      <c r="B234" s="2">
        <v>0</v>
      </c>
      <c r="C234" s="2">
        <v>0</v>
      </c>
      <c r="D234" s="2">
        <v>0</v>
      </c>
      <c r="E234" s="2">
        <v>0</v>
      </c>
      <c r="F234" s="2">
        <f t="shared" ref="F234" si="69">G76-F155</f>
        <v>0</v>
      </c>
      <c r="G234" s="2">
        <f t="shared" ref="G234" si="70">H76-G155</f>
        <v>278</v>
      </c>
      <c r="H234" s="2">
        <f t="shared" ref="H234" si="71">I76-H155</f>
        <v>343</v>
      </c>
      <c r="I234" s="2">
        <f t="shared" ref="I234" si="72">J76-I155</f>
        <v>232</v>
      </c>
      <c r="J234" s="2">
        <f t="shared" ref="J234" si="73">K76-J155</f>
        <v>0</v>
      </c>
      <c r="K234" s="2">
        <f t="shared" ref="K234" si="74">L76-K155</f>
        <v>0</v>
      </c>
      <c r="L234" s="2">
        <v>0</v>
      </c>
      <c r="M234" s="2">
        <v>0</v>
      </c>
      <c r="N234" s="2">
        <f>SUM(B234:M234)</f>
        <v>853</v>
      </c>
      <c r="O234" s="10">
        <f>N234/O76</f>
        <v>0.42972292191435768</v>
      </c>
      <c r="P234" s="10">
        <f>O234+O155</f>
        <v>1</v>
      </c>
      <c r="Q234" s="15"/>
      <c r="R234" s="15"/>
    </row>
    <row r="235" spans="1:18">
      <c r="A235" s="5">
        <v>2013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" si="75">G77-F156</f>
        <v>0</v>
      </c>
      <c r="G235" s="2">
        <f t="shared" ref="G235" si="76">H77-G156</f>
        <v>22</v>
      </c>
      <c r="H235" s="2">
        <f t="shared" ref="H235" si="77">I77-H156</f>
        <v>324</v>
      </c>
      <c r="I235" s="2">
        <f t="shared" ref="I235" si="78">J77-I156</f>
        <v>171</v>
      </c>
      <c r="J235" s="2">
        <f t="shared" ref="J235" si="79">K77-J156</f>
        <v>0</v>
      </c>
      <c r="K235" s="2">
        <f t="shared" ref="K235" si="80">L77-K156</f>
        <v>0</v>
      </c>
      <c r="L235" s="2">
        <v>0</v>
      </c>
      <c r="M235" s="2">
        <v>0</v>
      </c>
      <c r="N235" s="2">
        <f>SUM(B235:M235)</f>
        <v>517</v>
      </c>
      <c r="O235" s="10">
        <f>N235/O77</f>
        <v>0.68476821192052983</v>
      </c>
      <c r="P235" s="10">
        <f>O235+O156</f>
        <v>1</v>
      </c>
      <c r="Q235" s="15"/>
      <c r="R235" s="15"/>
    </row>
    <row r="236" spans="1:18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  <c r="Q236" s="15"/>
      <c r="R236" s="15"/>
    </row>
    <row r="237" spans="1:18" ht="15.75" thickBot="1">
      <c r="A237" s="12" t="s">
        <v>1</v>
      </c>
      <c r="B237" s="13">
        <f>SUM(B165:B235)</f>
        <v>0</v>
      </c>
      <c r="C237" s="13">
        <f t="shared" ref="C237:N237" si="81">SUM(C165:C235)</f>
        <v>0</v>
      </c>
      <c r="D237" s="13">
        <f t="shared" si="81"/>
        <v>0</v>
      </c>
      <c r="E237" s="13">
        <f t="shared" si="81"/>
        <v>0</v>
      </c>
      <c r="F237" s="13">
        <f t="shared" si="81"/>
        <v>1107</v>
      </c>
      <c r="G237" s="13">
        <f t="shared" si="81"/>
        <v>6766</v>
      </c>
      <c r="H237" s="13">
        <f t="shared" si="81"/>
        <v>27209</v>
      </c>
      <c r="I237" s="13">
        <f t="shared" si="81"/>
        <v>21999</v>
      </c>
      <c r="J237" s="13">
        <f t="shared" si="81"/>
        <v>1729</v>
      </c>
      <c r="K237" s="13">
        <f t="shared" si="81"/>
        <v>0</v>
      </c>
      <c r="L237" s="13">
        <f t="shared" si="81"/>
        <v>0</v>
      </c>
      <c r="M237" s="13">
        <f t="shared" si="81"/>
        <v>0</v>
      </c>
      <c r="N237" s="13">
        <f t="shared" si="81"/>
        <v>58810</v>
      </c>
      <c r="O237" s="14">
        <f>N237/O79</f>
        <v>0.41399166525877118</v>
      </c>
      <c r="P237" s="10">
        <f>O237+O158</f>
        <v>1</v>
      </c>
      <c r="Q237" s="15"/>
      <c r="R237" s="15"/>
    </row>
    <row r="238" spans="1:18" ht="16.5" thickTop="1" thickBot="1">
      <c r="A238" s="25" t="s">
        <v>2</v>
      </c>
      <c r="B238" s="26">
        <f>AVERAGE(B165:B235)</f>
        <v>0</v>
      </c>
      <c r="C238" s="26">
        <f t="shared" ref="C238:O238" si="82">AVERAGE(C165:C235)</f>
        <v>0</v>
      </c>
      <c r="D238" s="26">
        <f t="shared" si="82"/>
        <v>0</v>
      </c>
      <c r="E238" s="26">
        <f t="shared" si="82"/>
        <v>0</v>
      </c>
      <c r="F238" s="26">
        <f t="shared" si="82"/>
        <v>18.762711864406779</v>
      </c>
      <c r="G238" s="26">
        <f t="shared" si="82"/>
        <v>114.67796610169492</v>
      </c>
      <c r="H238" s="26">
        <f t="shared" si="82"/>
        <v>461.16949152542372</v>
      </c>
      <c r="I238" s="26">
        <f t="shared" si="82"/>
        <v>372.86440677966101</v>
      </c>
      <c r="J238" s="26">
        <f t="shared" si="82"/>
        <v>29.305084745762713</v>
      </c>
      <c r="K238" s="26">
        <f t="shared" si="82"/>
        <v>0</v>
      </c>
      <c r="L238" s="26">
        <f t="shared" si="82"/>
        <v>0</v>
      </c>
      <c r="M238" s="26">
        <f t="shared" si="82"/>
        <v>0</v>
      </c>
      <c r="N238" s="26">
        <f t="shared" si="82"/>
        <v>996.77966101694915</v>
      </c>
      <c r="O238" s="27">
        <f t="shared" si="82"/>
        <v>0.40739586975353298</v>
      </c>
      <c r="P238" s="10"/>
      <c r="Q238" s="15"/>
      <c r="R238" s="15"/>
    </row>
    <row r="239" spans="1:18" ht="15.75" thickTop="1">
      <c r="A239" s="28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2"/>
      <c r="P239" s="10"/>
      <c r="Q239" s="15"/>
      <c r="R239" s="15"/>
    </row>
    <row r="240" spans="1:18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</row>
    <row r="241" spans="1:18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</row>
    <row r="242" spans="1:18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</row>
    <row r="243" spans="1:18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</row>
    <row r="244" spans="1:18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</row>
    <row r="245" spans="1:18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</row>
  </sheetData>
  <mergeCells count="9">
    <mergeCell ref="B2:O2"/>
    <mergeCell ref="B3:O3"/>
    <mergeCell ref="B4:O4"/>
    <mergeCell ref="B81:O81"/>
    <mergeCell ref="A162:O162"/>
    <mergeCell ref="B82:O82"/>
    <mergeCell ref="B83:O83"/>
    <mergeCell ref="A160:O160"/>
    <mergeCell ref="A161:O16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Q270"/>
  <sheetViews>
    <sheetView topLeftCell="A220" zoomScaleNormal="100" workbookViewId="0">
      <selection activeCell="N247" sqref="N24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3086</v>
      </c>
      <c r="J76" s="2">
        <v>3403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6489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29</v>
      </c>
      <c r="H78" s="2">
        <v>1571</v>
      </c>
      <c r="I78" s="2">
        <v>3609</v>
      </c>
      <c r="J78" s="2">
        <v>1770</v>
      </c>
      <c r="K78" s="2">
        <v>91</v>
      </c>
      <c r="L78" s="2">
        <v>0</v>
      </c>
      <c r="M78" s="2">
        <v>0</v>
      </c>
      <c r="N78" s="2">
        <v>0</v>
      </c>
      <c r="O78" s="2">
        <f>SUM(C78:N78)</f>
        <v>7070</v>
      </c>
      <c r="P78" s="2"/>
      <c r="Q78" s="2"/>
    </row>
    <row r="79" spans="1:17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2954</v>
      </c>
      <c r="I79" s="2">
        <v>4122</v>
      </c>
      <c r="J79" s="2">
        <v>2668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9744</v>
      </c>
      <c r="P79" s="2"/>
      <c r="Q79" s="2"/>
    </row>
    <row r="80" spans="1:17">
      <c r="A80" s="5"/>
      <c r="B80" s="15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1001</v>
      </c>
      <c r="I80" s="2">
        <v>3500</v>
      </c>
      <c r="J80" s="2">
        <v>1660</v>
      </c>
      <c r="K80" s="2">
        <v>0</v>
      </c>
      <c r="L80" s="2">
        <v>0</v>
      </c>
      <c r="M80" s="2">
        <v>0</v>
      </c>
      <c r="N80" s="2">
        <v>0</v>
      </c>
      <c r="O80" s="2">
        <f>SUM(C80:N80)</f>
        <v>6161</v>
      </c>
      <c r="P80" s="2"/>
      <c r="Q80" s="2"/>
    </row>
    <row r="81" spans="1:17">
      <c r="A81" s="5"/>
      <c r="B81" s="1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6.5" thickBot="1">
      <c r="A82" s="5"/>
      <c r="B82" s="12" t="s">
        <v>1</v>
      </c>
      <c r="C82" s="13">
        <f>SUM(C7:C80)</f>
        <v>0</v>
      </c>
      <c r="D82" s="13">
        <f>SUM(D7:D80)</f>
        <v>0</v>
      </c>
      <c r="E82" s="13">
        <f>SUM(E7:E80)</f>
        <v>0</v>
      </c>
      <c r="F82" s="13">
        <f>SUM(F7:F80)</f>
        <v>1862</v>
      </c>
      <c r="G82" s="13">
        <f>SUM(G7:G80)</f>
        <v>32664</v>
      </c>
      <c r="H82" s="13">
        <f>SUM(H7:H80)</f>
        <v>93277</v>
      </c>
      <c r="I82" s="13">
        <f>SUM(I7:I80)</f>
        <v>335841</v>
      </c>
      <c r="J82" s="13">
        <f>SUM(J7:J80)</f>
        <v>256381</v>
      </c>
      <c r="K82" s="13">
        <f>SUM(K7:K80)</f>
        <v>23646</v>
      </c>
      <c r="L82" s="13">
        <f>SUM(L7:L80)</f>
        <v>707</v>
      </c>
      <c r="M82" s="13">
        <f>SUM(M7:M80)</f>
        <v>0</v>
      </c>
      <c r="N82" s="13">
        <f>SUM(N7:N80)</f>
        <v>0</v>
      </c>
      <c r="O82" s="13">
        <f>SUM(O7:O80)</f>
        <v>744378</v>
      </c>
      <c r="P82" s="7"/>
      <c r="Q82" s="15"/>
    </row>
    <row r="83" spans="1:17" ht="17.25" thickTop="1" thickBot="1">
      <c r="A83" s="5"/>
      <c r="B83" s="25" t="s">
        <v>2</v>
      </c>
      <c r="C83" s="26">
        <f>AVERAGE(C7:C80)</f>
        <v>0</v>
      </c>
      <c r="D83" s="26">
        <f>AVERAGE(D7:D80)</f>
        <v>0</v>
      </c>
      <c r="E83" s="26">
        <f>AVERAGE(E7:E80)</f>
        <v>0</v>
      </c>
      <c r="F83" s="26">
        <f>AVERAGE(F7:F80)</f>
        <v>30.032258064516128</v>
      </c>
      <c r="G83" s="26">
        <f>AVERAGE(G7:G80)</f>
        <v>526.83870967741939</v>
      </c>
      <c r="H83" s="26">
        <f>AVERAGE(H7:H80)</f>
        <v>1504.4677419354839</v>
      </c>
      <c r="I83" s="26">
        <f>AVERAGE(I7:I80)</f>
        <v>5416.7903225806449</v>
      </c>
      <c r="J83" s="26">
        <f>AVERAGE(J7:J80)</f>
        <v>4135.177419354839</v>
      </c>
      <c r="K83" s="26">
        <f>AVERAGE(K7:K80)</f>
        <v>381.38709677419354</v>
      </c>
      <c r="L83" s="26">
        <f>AVERAGE(L7:L80)</f>
        <v>11.403225806451612</v>
      </c>
      <c r="M83" s="26">
        <f>AVERAGE(M7:M80)</f>
        <v>0</v>
      </c>
      <c r="N83" s="26">
        <f>AVERAGE(N7:N80)</f>
        <v>0</v>
      </c>
      <c r="O83" s="26">
        <f>AVERAGE(O7:O80)</f>
        <v>12006.096774193549</v>
      </c>
      <c r="P83" s="7"/>
      <c r="Q83" s="15"/>
    </row>
    <row r="84" spans="1:17" ht="15.75" thickTop="1">
      <c r="A84" s="33" t="s">
        <v>35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5"/>
      <c r="Q84" s="5"/>
    </row>
    <row r="85" spans="1:17">
      <c r="A85" s="33" t="s">
        <v>31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5"/>
      <c r="Q85" s="15"/>
    </row>
    <row r="86" spans="1:17">
      <c r="A86" s="33" t="s">
        <v>30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4"/>
      <c r="P86" s="5"/>
      <c r="Q86" s="15"/>
    </row>
    <row r="87" spans="1:17">
      <c r="A87" s="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 t="s">
        <v>22</v>
      </c>
      <c r="P87" s="5"/>
      <c r="Q87" s="15"/>
    </row>
    <row r="88" spans="1:17">
      <c r="A88" s="24" t="s">
        <v>0</v>
      </c>
      <c r="B88" s="16" t="s">
        <v>3</v>
      </c>
      <c r="C88" s="16" t="s">
        <v>4</v>
      </c>
      <c r="D88" s="16" t="s">
        <v>5</v>
      </c>
      <c r="E88" s="16" t="s">
        <v>6</v>
      </c>
      <c r="F88" s="16" t="s">
        <v>7</v>
      </c>
      <c r="G88" s="16" t="s">
        <v>8</v>
      </c>
      <c r="H88" s="16" t="s">
        <v>9</v>
      </c>
      <c r="I88" s="16" t="s">
        <v>10</v>
      </c>
      <c r="J88" s="16" t="s">
        <v>11</v>
      </c>
      <c r="K88" s="16" t="s">
        <v>12</v>
      </c>
      <c r="L88" s="16" t="s">
        <v>13</v>
      </c>
      <c r="M88" s="16" t="s">
        <v>14</v>
      </c>
      <c r="N88" s="16" t="s">
        <v>15</v>
      </c>
      <c r="O88" s="24" t="s">
        <v>19</v>
      </c>
      <c r="P88" s="28"/>
      <c r="Q88" s="15"/>
    </row>
    <row r="89" spans="1:17">
      <c r="A89" s="11">
        <v>1952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8</v>
      </c>
      <c r="H89" s="11">
        <v>639</v>
      </c>
      <c r="I89" s="11">
        <v>954</v>
      </c>
      <c r="J89" s="11">
        <v>29</v>
      </c>
      <c r="K89" s="11">
        <v>0</v>
      </c>
      <c r="L89" s="11">
        <v>0</v>
      </c>
      <c r="M89" s="11">
        <v>0</v>
      </c>
      <c r="N89" s="3">
        <f>SUM(B89:M89)</f>
        <v>1630</v>
      </c>
      <c r="O89" s="9">
        <f>N89/O7</f>
        <v>0.2340608845491097</v>
      </c>
      <c r="P89" s="5"/>
      <c r="Q89" s="15"/>
    </row>
    <row r="90" spans="1:17">
      <c r="A90" s="5">
        <v>1953</v>
      </c>
      <c r="B90" s="2">
        <v>0</v>
      </c>
      <c r="C90" s="2">
        <v>0</v>
      </c>
      <c r="D90" s="2">
        <v>0</v>
      </c>
      <c r="E90" s="2">
        <v>0</v>
      </c>
      <c r="F90" s="2">
        <v>49</v>
      </c>
      <c r="G90" s="2">
        <v>132</v>
      </c>
      <c r="H90" s="2">
        <v>2138</v>
      </c>
      <c r="I90" s="2">
        <v>1496</v>
      </c>
      <c r="J90" s="2">
        <v>193</v>
      </c>
      <c r="K90" s="2">
        <v>0</v>
      </c>
      <c r="L90" s="2">
        <v>0</v>
      </c>
      <c r="M90" s="2">
        <v>0</v>
      </c>
      <c r="N90" s="2">
        <f>SUM(B90:M90)</f>
        <v>4008</v>
      </c>
      <c r="O90" s="10">
        <f>N90/O8</f>
        <v>0.39413905005408595</v>
      </c>
      <c r="P90" s="5"/>
      <c r="Q90" s="15"/>
    </row>
    <row r="91" spans="1:17">
      <c r="A91" s="5">
        <v>1954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16</v>
      </c>
      <c r="H91" s="2">
        <v>2831</v>
      </c>
      <c r="I91" s="2">
        <v>453</v>
      </c>
      <c r="J91" s="2">
        <v>445</v>
      </c>
      <c r="K91" s="2">
        <v>29</v>
      </c>
      <c r="L91" s="2">
        <v>0</v>
      </c>
      <c r="M91" s="2">
        <v>0</v>
      </c>
      <c r="N91" s="2">
        <f>SUM(B91:M91)</f>
        <v>3774</v>
      </c>
      <c r="O91" s="10">
        <f>N91/O9</f>
        <v>0.39263420724094883</v>
      </c>
      <c r="P91" s="5"/>
      <c r="Q91" s="15"/>
    </row>
    <row r="92" spans="1:17">
      <c r="A92" s="5">
        <v>1955</v>
      </c>
      <c r="B92" s="2">
        <v>0</v>
      </c>
      <c r="C92" s="2">
        <v>0</v>
      </c>
      <c r="D92" s="2">
        <v>0</v>
      </c>
      <c r="E92" s="2">
        <v>0</v>
      </c>
      <c r="F92" s="2">
        <v>706</v>
      </c>
      <c r="G92" s="2">
        <v>83</v>
      </c>
      <c r="H92" s="2">
        <v>2413</v>
      </c>
      <c r="I92" s="2">
        <v>4781</v>
      </c>
      <c r="J92" s="2">
        <v>982</v>
      </c>
      <c r="K92" s="2">
        <v>9</v>
      </c>
      <c r="L92" s="2">
        <v>0</v>
      </c>
      <c r="M92" s="2">
        <v>0</v>
      </c>
      <c r="N92" s="2">
        <f>SUM(B92:M92)</f>
        <v>8974</v>
      </c>
      <c r="O92" s="10">
        <f>N92/O10</f>
        <v>0.59430463576158943</v>
      </c>
      <c r="P92" s="5"/>
      <c r="Q92" s="15"/>
    </row>
    <row r="93" spans="1:17">
      <c r="A93" s="5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15"/>
      <c r="P93" s="5"/>
      <c r="Q93" s="15"/>
    </row>
    <row r="94" spans="1:17">
      <c r="A94" s="5">
        <v>1956</v>
      </c>
      <c r="B94" s="2">
        <v>0</v>
      </c>
      <c r="C94" s="2">
        <v>0</v>
      </c>
      <c r="D94" s="2">
        <v>0</v>
      </c>
      <c r="E94" s="2">
        <v>0</v>
      </c>
      <c r="F94" s="2">
        <v>131</v>
      </c>
      <c r="G94" s="2">
        <v>204</v>
      </c>
      <c r="H94" s="2">
        <v>2311</v>
      </c>
      <c r="I94" s="2">
        <v>3924</v>
      </c>
      <c r="J94" s="2">
        <v>494</v>
      </c>
      <c r="K94" s="2">
        <v>70</v>
      </c>
      <c r="L94" s="2">
        <v>0</v>
      </c>
      <c r="M94" s="2">
        <v>0</v>
      </c>
      <c r="N94" s="2">
        <f>SUM(B94:M94)</f>
        <v>7134</v>
      </c>
      <c r="O94" s="10">
        <f>N94/O12</f>
        <v>0.54078229229836261</v>
      </c>
      <c r="P94" s="5"/>
      <c r="Q94" s="15"/>
    </row>
    <row r="95" spans="1:17">
      <c r="A95" s="5">
        <v>1957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8</v>
      </c>
      <c r="H95" s="2">
        <v>3249</v>
      </c>
      <c r="I95" s="2">
        <v>2525</v>
      </c>
      <c r="J95" s="2">
        <v>98</v>
      </c>
      <c r="K95" s="2">
        <v>92</v>
      </c>
      <c r="L95" s="2">
        <v>0</v>
      </c>
      <c r="M95" s="2">
        <v>0</v>
      </c>
      <c r="N95" s="2">
        <f>SUM(B95:M95)</f>
        <v>5972</v>
      </c>
      <c r="O95" s="10">
        <f>N95/O13</f>
        <v>0.56914133231678266</v>
      </c>
      <c r="P95" s="5"/>
      <c r="Q95" s="15"/>
    </row>
    <row r="96" spans="1:17">
      <c r="A96" s="5">
        <v>1958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85</v>
      </c>
      <c r="H96" s="2">
        <v>148</v>
      </c>
      <c r="I96" s="2">
        <v>1699</v>
      </c>
      <c r="J96" s="2">
        <v>62</v>
      </c>
      <c r="K96" s="2">
        <v>0</v>
      </c>
      <c r="L96" s="2">
        <v>0</v>
      </c>
      <c r="M96" s="2">
        <v>0</v>
      </c>
      <c r="N96" s="2">
        <f>SUM(B96:M96)</f>
        <v>1994</v>
      </c>
      <c r="O96" s="10">
        <f>N96/O14</f>
        <v>0.23692965779467681</v>
      </c>
      <c r="P96" s="5"/>
      <c r="Q96" s="15"/>
    </row>
    <row r="97" spans="1:17">
      <c r="A97" s="5">
        <v>1959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294</v>
      </c>
      <c r="H97" s="2">
        <v>3577</v>
      </c>
      <c r="I97" s="2">
        <v>4905</v>
      </c>
      <c r="J97" s="2">
        <v>294</v>
      </c>
      <c r="K97" s="2">
        <v>0</v>
      </c>
      <c r="L97" s="2">
        <v>0</v>
      </c>
      <c r="M97" s="2">
        <v>0</v>
      </c>
      <c r="N97" s="2">
        <f>SUM(B97:M97)</f>
        <v>9070</v>
      </c>
      <c r="O97" s="10">
        <f>N97/O15</f>
        <v>0.51980056163677002</v>
      </c>
      <c r="P97" s="5"/>
      <c r="Q97" s="15"/>
    </row>
    <row r="98" spans="1:17">
      <c r="A98" s="5">
        <v>1960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11</v>
      </c>
      <c r="H98" s="2">
        <v>2516</v>
      </c>
      <c r="I98" s="2">
        <v>3025</v>
      </c>
      <c r="J98" s="2">
        <v>177</v>
      </c>
      <c r="K98" s="2">
        <v>0</v>
      </c>
      <c r="L98" s="2">
        <v>0</v>
      </c>
      <c r="M98" s="2">
        <v>0</v>
      </c>
      <c r="N98" s="2">
        <f>SUM(B98:M98)</f>
        <v>5729</v>
      </c>
      <c r="O98" s="10">
        <f>N98/O16</f>
        <v>0.43652849740932642</v>
      </c>
      <c r="P98" s="5"/>
      <c r="Q98" s="15"/>
    </row>
    <row r="99" spans="1:17">
      <c r="A99" s="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2"/>
      <c r="O99" s="10"/>
      <c r="P99" s="5"/>
      <c r="Q99" s="15"/>
    </row>
    <row r="100" spans="1:17">
      <c r="A100" s="5">
        <v>1961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2841</v>
      </c>
      <c r="I100" s="2">
        <v>2069</v>
      </c>
      <c r="J100" s="2">
        <v>591</v>
      </c>
      <c r="K100" s="2">
        <v>0</v>
      </c>
      <c r="L100" s="2">
        <v>0</v>
      </c>
      <c r="M100" s="2">
        <v>0</v>
      </c>
      <c r="N100" s="2">
        <f>SUM(B100:M100)</f>
        <v>5501</v>
      </c>
      <c r="O100" s="10">
        <f>N100/O18</f>
        <v>0.40942244715689191</v>
      </c>
      <c r="P100" s="5"/>
      <c r="Q100" s="15"/>
    </row>
    <row r="101" spans="1:17">
      <c r="A101" s="5">
        <v>1962</v>
      </c>
      <c r="B101" s="2">
        <v>0</v>
      </c>
      <c r="C101" s="2">
        <v>0</v>
      </c>
      <c r="D101" s="2">
        <v>0</v>
      </c>
      <c r="E101" s="2">
        <v>0</v>
      </c>
      <c r="F101" s="2">
        <v>10</v>
      </c>
      <c r="G101" s="2">
        <v>0</v>
      </c>
      <c r="H101" s="2">
        <v>463</v>
      </c>
      <c r="I101" s="2">
        <v>3172</v>
      </c>
      <c r="J101" s="2">
        <v>7</v>
      </c>
      <c r="K101" s="2">
        <v>0</v>
      </c>
      <c r="L101" s="2">
        <v>0</v>
      </c>
      <c r="M101" s="2">
        <v>0</v>
      </c>
      <c r="N101" s="2">
        <f>SUM(B101:M101)</f>
        <v>3652</v>
      </c>
      <c r="O101" s="10">
        <f>N101/O19</f>
        <v>0.32835820895522388</v>
      </c>
      <c r="P101" s="5"/>
      <c r="Q101" s="15"/>
    </row>
    <row r="102" spans="1:17">
      <c r="A102" s="5">
        <v>1963</v>
      </c>
      <c r="B102" s="2">
        <v>0</v>
      </c>
      <c r="C102" s="2">
        <v>0</v>
      </c>
      <c r="D102" s="2">
        <v>0</v>
      </c>
      <c r="E102" s="2">
        <v>0</v>
      </c>
      <c r="F102" s="2">
        <v>31</v>
      </c>
      <c r="G102" s="2">
        <v>181</v>
      </c>
      <c r="H102" s="2">
        <v>3803</v>
      </c>
      <c r="I102" s="2">
        <v>2088</v>
      </c>
      <c r="J102" s="2">
        <v>3</v>
      </c>
      <c r="K102" s="2">
        <v>0</v>
      </c>
      <c r="L102" s="2">
        <v>0</v>
      </c>
      <c r="M102" s="2">
        <v>0</v>
      </c>
      <c r="N102" s="2">
        <f>SUM(B102:M102)</f>
        <v>6106</v>
      </c>
      <c r="O102" s="10">
        <f>N102/O20</f>
        <v>0.40274388232966163</v>
      </c>
      <c r="P102" s="5"/>
      <c r="Q102" s="15"/>
    </row>
    <row r="103" spans="1:17">
      <c r="A103" s="5">
        <v>1964</v>
      </c>
      <c r="B103" s="2">
        <v>0</v>
      </c>
      <c r="C103" s="2">
        <v>0</v>
      </c>
      <c r="D103" s="2">
        <v>0</v>
      </c>
      <c r="E103" s="2">
        <v>0</v>
      </c>
      <c r="F103" s="2">
        <v>149</v>
      </c>
      <c r="G103" s="2">
        <v>187</v>
      </c>
      <c r="H103" s="2">
        <v>4639</v>
      </c>
      <c r="I103" s="2">
        <v>1916</v>
      </c>
      <c r="J103" s="2">
        <v>10</v>
      </c>
      <c r="K103" s="2">
        <v>0</v>
      </c>
      <c r="L103" s="2">
        <v>0</v>
      </c>
      <c r="M103" s="2">
        <v>0</v>
      </c>
      <c r="N103" s="2">
        <f>SUM(B103:M103)</f>
        <v>6901</v>
      </c>
      <c r="O103" s="10">
        <f>N103/O21</f>
        <v>0.46926424588603294</v>
      </c>
      <c r="P103" s="5"/>
      <c r="Q103" s="15"/>
    </row>
    <row r="104" spans="1:17">
      <c r="A104" s="5">
        <v>1965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40</v>
      </c>
      <c r="H104" s="2">
        <v>2360</v>
      </c>
      <c r="I104" s="2">
        <v>3275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5675</v>
      </c>
      <c r="O104" s="10">
        <f>N104/O22</f>
        <v>0.45266012602696021</v>
      </c>
      <c r="P104" s="5"/>
      <c r="Q104" s="15"/>
    </row>
    <row r="105" spans="1:17">
      <c r="A105" s="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2"/>
      <c r="O105" s="10"/>
      <c r="P105" s="5"/>
      <c r="Q105" s="15"/>
    </row>
    <row r="106" spans="1:17">
      <c r="A106" s="5">
        <v>1966</v>
      </c>
      <c r="B106" s="2">
        <v>0</v>
      </c>
      <c r="C106" s="2">
        <v>0</v>
      </c>
      <c r="D106" s="2">
        <v>0</v>
      </c>
      <c r="E106" s="2">
        <v>0</v>
      </c>
      <c r="F106" s="2">
        <v>112</v>
      </c>
      <c r="G106" s="2">
        <v>221</v>
      </c>
      <c r="H106" s="2">
        <v>4900</v>
      </c>
      <c r="I106" s="2">
        <v>1067</v>
      </c>
      <c r="J106" s="2">
        <v>130</v>
      </c>
      <c r="K106" s="2">
        <v>0</v>
      </c>
      <c r="L106" s="2">
        <v>0</v>
      </c>
      <c r="M106" s="2">
        <v>0</v>
      </c>
      <c r="N106" s="2">
        <f>SUM(B106:M106)</f>
        <v>6430</v>
      </c>
      <c r="O106" s="10">
        <f>N106/O24</f>
        <v>0.44671390857301652</v>
      </c>
      <c r="P106" s="5"/>
      <c r="Q106" s="15"/>
    </row>
    <row r="107" spans="1:17">
      <c r="A107" s="5">
        <v>1967</v>
      </c>
      <c r="B107" s="2">
        <v>0</v>
      </c>
      <c r="C107" s="2">
        <v>0</v>
      </c>
      <c r="D107" s="2">
        <v>0</v>
      </c>
      <c r="E107" s="2">
        <v>0</v>
      </c>
      <c r="F107" s="2">
        <v>9</v>
      </c>
      <c r="G107" s="2">
        <v>0</v>
      </c>
      <c r="H107" s="2">
        <v>2791</v>
      </c>
      <c r="I107" s="2">
        <v>4112</v>
      </c>
      <c r="J107" s="2">
        <v>245</v>
      </c>
      <c r="K107" s="2">
        <v>0</v>
      </c>
      <c r="L107" s="2">
        <v>0</v>
      </c>
      <c r="M107" s="2">
        <v>0</v>
      </c>
      <c r="N107" s="2">
        <f>SUM(B107:M107)</f>
        <v>7157</v>
      </c>
      <c r="O107" s="10">
        <f>N107/O25</f>
        <v>0.55879138038725795</v>
      </c>
      <c r="P107" s="5"/>
      <c r="Q107" s="15"/>
    </row>
    <row r="108" spans="1:17">
      <c r="A108" s="5">
        <v>1968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450</v>
      </c>
      <c r="H108" s="2">
        <v>5883</v>
      </c>
      <c r="I108" s="2">
        <v>1960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8293</v>
      </c>
      <c r="O108" s="10">
        <f>N108/O26</f>
        <v>0.59248410373651494</v>
      </c>
      <c r="P108" s="5"/>
      <c r="Q108" s="15"/>
    </row>
    <row r="109" spans="1:17">
      <c r="A109" s="5">
        <v>1969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27</v>
      </c>
      <c r="H109" s="2">
        <v>1327</v>
      </c>
      <c r="I109" s="2">
        <v>2591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3945</v>
      </c>
      <c r="O109" s="10">
        <f>N109/O27</f>
        <v>0.38442798674722278</v>
      </c>
      <c r="P109" s="5"/>
      <c r="Q109" s="15"/>
    </row>
    <row r="110" spans="1:17">
      <c r="A110" s="5">
        <v>1970</v>
      </c>
      <c r="B110" s="2">
        <v>0</v>
      </c>
      <c r="C110" s="2">
        <v>0</v>
      </c>
      <c r="D110" s="2">
        <v>0</v>
      </c>
      <c r="E110" s="2">
        <v>0</v>
      </c>
      <c r="F110" s="2">
        <v>14</v>
      </c>
      <c r="G110" s="2">
        <v>461</v>
      </c>
      <c r="H110" s="2">
        <v>6557</v>
      </c>
      <c r="I110" s="2">
        <v>2714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9746</v>
      </c>
      <c r="O110" s="10">
        <f>N110/O28</f>
        <v>0.58703770630044572</v>
      </c>
      <c r="P110" s="5"/>
      <c r="Q110" s="15"/>
    </row>
    <row r="111" spans="1:17">
      <c r="A111" s="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2"/>
      <c r="O111" s="10"/>
      <c r="P111" s="5"/>
      <c r="Q111" s="15"/>
    </row>
    <row r="112" spans="1:17">
      <c r="A112" s="5">
        <v>1971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257</v>
      </c>
      <c r="H112" s="2">
        <v>4842</v>
      </c>
      <c r="I112" s="2">
        <v>3703</v>
      </c>
      <c r="J112" s="2">
        <v>44</v>
      </c>
      <c r="K112" s="2">
        <v>0</v>
      </c>
      <c r="L112" s="2">
        <v>0</v>
      </c>
      <c r="M112" s="2">
        <v>0</v>
      </c>
      <c r="N112" s="2">
        <f>SUM(B112:M112)</f>
        <v>8846</v>
      </c>
      <c r="O112" s="10">
        <f>N112/O30</f>
        <v>0.53618620438841069</v>
      </c>
      <c r="P112" s="5"/>
      <c r="Q112" s="15"/>
    </row>
    <row r="113" spans="1:17">
      <c r="A113" s="5">
        <v>1972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13</v>
      </c>
      <c r="H113" s="2">
        <v>3418</v>
      </c>
      <c r="I113" s="2">
        <v>1978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5409</v>
      </c>
      <c r="O113" s="10">
        <f>N113/O31</f>
        <v>0.42343823391263502</v>
      </c>
      <c r="P113" s="5"/>
      <c r="Q113" s="15"/>
    </row>
    <row r="114" spans="1:17">
      <c r="A114" s="5">
        <v>1973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622</v>
      </c>
      <c r="H114" s="2">
        <v>2752</v>
      </c>
      <c r="I114" s="2">
        <v>2477</v>
      </c>
      <c r="J114" s="2">
        <v>45</v>
      </c>
      <c r="K114" s="2">
        <v>0</v>
      </c>
      <c r="L114" s="2">
        <v>0</v>
      </c>
      <c r="M114" s="2">
        <v>0</v>
      </c>
      <c r="N114" s="2">
        <f>SUM(B114:M114)</f>
        <v>5896</v>
      </c>
      <c r="O114" s="10">
        <f>N114/O32</f>
        <v>0.42989427633977395</v>
      </c>
      <c r="P114" s="5"/>
      <c r="Q114" s="15"/>
    </row>
    <row r="115" spans="1:17">
      <c r="A115" s="5">
        <v>1974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1082</v>
      </c>
      <c r="H115" s="2">
        <v>6921</v>
      </c>
      <c r="I115" s="2">
        <v>990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8993</v>
      </c>
      <c r="O115" s="10">
        <f>N115/O33</f>
        <v>0.60380018799516588</v>
      </c>
      <c r="P115" s="5"/>
      <c r="Q115" s="15"/>
    </row>
    <row r="116" spans="1:17">
      <c r="A116" s="5">
        <v>1975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4858</v>
      </c>
      <c r="I116" s="2">
        <v>2643</v>
      </c>
      <c r="J116" s="2">
        <v>77</v>
      </c>
      <c r="K116" s="2">
        <v>0</v>
      </c>
      <c r="L116" s="2">
        <v>0</v>
      </c>
      <c r="M116" s="2">
        <v>0</v>
      </c>
      <c r="N116" s="2">
        <f>SUM(B116:M116)</f>
        <v>7578</v>
      </c>
      <c r="O116" s="10">
        <f>N116/O34</f>
        <v>0.51986005350895248</v>
      </c>
      <c r="P116" s="5"/>
      <c r="Q116" s="15"/>
    </row>
    <row r="117" spans="1:17">
      <c r="A117" s="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2"/>
      <c r="O117" s="10"/>
      <c r="P117" s="5"/>
      <c r="Q117" s="15"/>
    </row>
    <row r="118" spans="1:17">
      <c r="A118" s="5">
        <v>1976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2117</v>
      </c>
      <c r="H118" s="2">
        <v>5892</v>
      </c>
      <c r="I118" s="2">
        <v>3945</v>
      </c>
      <c r="J118" s="2">
        <v>171</v>
      </c>
      <c r="K118" s="2">
        <v>0</v>
      </c>
      <c r="L118" s="2">
        <v>0</v>
      </c>
      <c r="M118" s="2">
        <v>0</v>
      </c>
      <c r="N118" s="2">
        <f>SUM(B118:M118)</f>
        <v>12125</v>
      </c>
      <c r="O118" s="10">
        <f>N118/O36</f>
        <v>0.60027724144759642</v>
      </c>
      <c r="P118" s="5"/>
      <c r="Q118" s="15"/>
    </row>
    <row r="119" spans="1:17">
      <c r="A119" s="5">
        <v>1977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74</v>
      </c>
      <c r="H119" s="2">
        <v>5366</v>
      </c>
      <c r="I119" s="2">
        <v>442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5882</v>
      </c>
      <c r="O119" s="10">
        <f>N119/O37</f>
        <v>0.52550701331189131</v>
      </c>
      <c r="P119" s="5"/>
      <c r="Q119" s="15"/>
    </row>
    <row r="120" spans="1:17">
      <c r="A120" s="5">
        <v>1978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653</v>
      </c>
      <c r="H120" s="2">
        <v>3701</v>
      </c>
      <c r="I120" s="2">
        <v>2484</v>
      </c>
      <c r="J120" s="2">
        <v>234</v>
      </c>
      <c r="K120" s="2">
        <v>0</v>
      </c>
      <c r="L120" s="2">
        <v>0</v>
      </c>
      <c r="M120" s="2">
        <v>0</v>
      </c>
      <c r="N120" s="2">
        <f>SUM(B120:M120)</f>
        <v>7072</v>
      </c>
      <c r="O120" s="10">
        <f>N120/O38</f>
        <v>0.46593754117802083</v>
      </c>
      <c r="P120" s="5"/>
      <c r="Q120" s="15"/>
    </row>
    <row r="121" spans="1:17">
      <c r="A121" s="5">
        <v>1979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1276</v>
      </c>
      <c r="I121" s="2">
        <v>3041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4317</v>
      </c>
      <c r="O121" s="10">
        <f>N121/O39</f>
        <v>0.40981583444085817</v>
      </c>
      <c r="P121" s="5"/>
      <c r="Q121" s="15"/>
    </row>
    <row r="122" spans="1:17">
      <c r="A122" s="5">
        <v>1980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326</v>
      </c>
      <c r="H122" s="2">
        <v>5341</v>
      </c>
      <c r="I122" s="2">
        <v>2242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7909</v>
      </c>
      <c r="O122" s="10">
        <f>N122/O40</f>
        <v>0.51224093264248705</v>
      </c>
      <c r="P122" s="5"/>
      <c r="Q122" s="15"/>
    </row>
    <row r="123" spans="1:17">
      <c r="A123" s="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2"/>
      <c r="O123" s="10"/>
      <c r="P123" s="5"/>
      <c r="Q123" s="15"/>
    </row>
    <row r="124" spans="1:17">
      <c r="A124" s="5">
        <v>1981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442</v>
      </c>
      <c r="H124" s="2">
        <v>2167</v>
      </c>
      <c r="I124" s="2">
        <v>215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2824</v>
      </c>
      <c r="O124" s="10">
        <f>N124/O42</f>
        <v>0.32913752913752914</v>
      </c>
      <c r="P124" s="5"/>
      <c r="Q124" s="15"/>
    </row>
    <row r="125" spans="1:17">
      <c r="A125" s="5">
        <v>1982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2572</v>
      </c>
      <c r="I125" s="2">
        <v>2220</v>
      </c>
      <c r="J125" s="2">
        <v>162</v>
      </c>
      <c r="K125" s="2">
        <v>0</v>
      </c>
      <c r="L125" s="2">
        <v>0</v>
      </c>
      <c r="M125" s="2">
        <v>0</v>
      </c>
      <c r="N125" s="2">
        <f>SUM(B125:M125)</f>
        <v>4954</v>
      </c>
      <c r="O125" s="10">
        <f>N125/O43</f>
        <v>0.42147354092223926</v>
      </c>
      <c r="P125" s="5"/>
      <c r="Q125" s="15"/>
    </row>
    <row r="126" spans="1:17">
      <c r="A126" s="5">
        <v>1983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4495</v>
      </c>
      <c r="I126" s="2">
        <v>2577</v>
      </c>
      <c r="J126" s="2">
        <v>132</v>
      </c>
      <c r="K126" s="2">
        <v>0</v>
      </c>
      <c r="L126" s="2">
        <v>0</v>
      </c>
      <c r="M126" s="2">
        <v>0</v>
      </c>
      <c r="N126" s="2">
        <f>SUM(B126:M126)</f>
        <v>7204</v>
      </c>
      <c r="O126" s="10">
        <f>N126/O44</f>
        <v>0.46244704069842085</v>
      </c>
      <c r="P126" s="5"/>
      <c r="Q126" s="15"/>
    </row>
    <row r="127" spans="1:17">
      <c r="A127" s="5">
        <v>1984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4007</v>
      </c>
      <c r="I127" s="2">
        <v>3180</v>
      </c>
      <c r="J127" s="2">
        <v>100</v>
      </c>
      <c r="K127" s="2">
        <v>0</v>
      </c>
      <c r="L127" s="2">
        <v>0</v>
      </c>
      <c r="M127" s="2">
        <v>0</v>
      </c>
      <c r="N127" s="2">
        <f>SUM(B127:M127)</f>
        <v>7287</v>
      </c>
      <c r="O127" s="10">
        <f>N127/O45</f>
        <v>0.44022231619645985</v>
      </c>
      <c r="P127" s="5"/>
      <c r="Q127" s="15"/>
    </row>
    <row r="128" spans="1:17">
      <c r="A128" s="5">
        <v>1985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175</v>
      </c>
      <c r="H128" s="2">
        <v>3186</v>
      </c>
      <c r="I128" s="2">
        <v>1156</v>
      </c>
      <c r="J128" s="2">
        <v>65</v>
      </c>
      <c r="K128" s="2">
        <v>0</v>
      </c>
      <c r="L128" s="2">
        <v>0</v>
      </c>
      <c r="M128" s="2">
        <v>0</v>
      </c>
      <c r="N128" s="2">
        <f>SUM(B128:M128)</f>
        <v>4582</v>
      </c>
      <c r="O128" s="10">
        <f>N128/O46</f>
        <v>0.33104544469330249</v>
      </c>
      <c r="P128" s="5"/>
      <c r="Q128" s="15"/>
    </row>
    <row r="129" spans="1:17">
      <c r="A129" s="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2"/>
      <c r="O129" s="10"/>
      <c r="P129" s="5"/>
      <c r="Q129" s="15"/>
    </row>
    <row r="130" spans="1:17">
      <c r="A130" s="5">
        <v>1986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881</v>
      </c>
      <c r="H130" s="2">
        <v>3747</v>
      </c>
      <c r="I130" s="2">
        <v>606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5234</v>
      </c>
      <c r="O130" s="10">
        <f>N130/O48</f>
        <v>0.34285339971177781</v>
      </c>
      <c r="P130" s="5"/>
      <c r="Q130" s="15"/>
    </row>
    <row r="131" spans="1:17">
      <c r="A131" s="5">
        <v>1987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1238</v>
      </c>
      <c r="H131" s="2">
        <v>3532</v>
      </c>
      <c r="I131" s="2">
        <v>1117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5887</v>
      </c>
      <c r="O131" s="10">
        <f>N131/O49</f>
        <v>0.42080057183702646</v>
      </c>
      <c r="P131" s="5"/>
      <c r="Q131" s="15"/>
    </row>
    <row r="132" spans="1:17">
      <c r="A132" s="5">
        <v>1988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2924</v>
      </c>
      <c r="H132" s="2">
        <v>3108</v>
      </c>
      <c r="I132" s="2">
        <v>2059</v>
      </c>
      <c r="J132" s="2">
        <v>17</v>
      </c>
      <c r="K132" s="2">
        <v>0</v>
      </c>
      <c r="L132" s="2">
        <v>0</v>
      </c>
      <c r="M132" s="2">
        <v>0</v>
      </c>
      <c r="N132" s="2">
        <f>SUM(B132:M132)</f>
        <v>8108</v>
      </c>
      <c r="O132" s="10">
        <f>N132/O50</f>
        <v>0.43097857864242811</v>
      </c>
      <c r="P132" s="5"/>
      <c r="Q132" s="15"/>
    </row>
    <row r="133" spans="1:17">
      <c r="A133" s="5">
        <v>1989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373</v>
      </c>
      <c r="H133" s="2">
        <v>3325</v>
      </c>
      <c r="I133" s="2">
        <v>2262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5960</v>
      </c>
      <c r="O133" s="10">
        <f>N133/O51</f>
        <v>0.39577661199282821</v>
      </c>
      <c r="P133" s="5"/>
      <c r="Q133" s="15"/>
    </row>
    <row r="134" spans="1:17">
      <c r="A134" s="4">
        <v>1990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45</v>
      </c>
      <c r="H134" s="2">
        <v>3715</v>
      </c>
      <c r="I134" s="2">
        <v>1724</v>
      </c>
      <c r="J134" s="2">
        <v>363</v>
      </c>
      <c r="K134" s="2">
        <v>0</v>
      </c>
      <c r="L134" s="2">
        <v>0</v>
      </c>
      <c r="M134" s="2">
        <v>0</v>
      </c>
      <c r="N134" s="2">
        <f>SUM(B134:M134)</f>
        <v>5847</v>
      </c>
      <c r="O134" s="10">
        <f>N134/O52</f>
        <v>0.42904314646316405</v>
      </c>
      <c r="P134" s="5"/>
      <c r="Q134" s="15"/>
    </row>
    <row r="135" spans="1:17">
      <c r="A135" s="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2"/>
      <c r="O135" s="10"/>
      <c r="P135" s="5"/>
      <c r="Q135" s="15"/>
    </row>
    <row r="136" spans="1:17">
      <c r="A136" s="5">
        <v>1991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677</v>
      </c>
      <c r="H136" s="2">
        <v>2859</v>
      </c>
      <c r="I136" s="2">
        <v>1093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4629</v>
      </c>
      <c r="O136" s="10">
        <f>N136/O54</f>
        <v>0.37834082550061299</v>
      </c>
      <c r="P136" s="5"/>
      <c r="Q136" s="15"/>
    </row>
    <row r="137" spans="1:17">
      <c r="A137" s="5">
        <v>1992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</v>
      </c>
      <c r="H137" s="2">
        <v>646</v>
      </c>
      <c r="I137" s="2">
        <v>730</v>
      </c>
      <c r="J137" s="2">
        <v>44</v>
      </c>
      <c r="K137" s="2">
        <v>0</v>
      </c>
      <c r="L137" s="2">
        <v>0</v>
      </c>
      <c r="M137" s="2">
        <v>0</v>
      </c>
      <c r="N137" s="2">
        <f>SUM(B137:M137)</f>
        <v>1422</v>
      </c>
      <c r="O137" s="10">
        <f>N137/O55</f>
        <v>0.2</v>
      </c>
      <c r="P137" s="5"/>
      <c r="Q137" s="15"/>
    </row>
    <row r="138" spans="1:17">
      <c r="A138" s="5">
        <v>1993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309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309</v>
      </c>
      <c r="O138" s="10">
        <f>N138/O56</f>
        <v>3.3682145192936559E-2</v>
      </c>
      <c r="P138" s="5"/>
      <c r="Q138" s="15"/>
    </row>
    <row r="139" spans="1:17">
      <c r="A139" s="5">
        <v>1994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1174</v>
      </c>
      <c r="H139" s="15">
        <v>1639</v>
      </c>
      <c r="I139" s="15">
        <v>2227</v>
      </c>
      <c r="J139" s="15">
        <v>0</v>
      </c>
      <c r="K139" s="15">
        <v>0</v>
      </c>
      <c r="L139" s="15">
        <v>0</v>
      </c>
      <c r="M139" s="15">
        <v>0</v>
      </c>
      <c r="N139" s="2">
        <f>SUM(B139:M139)</f>
        <v>5040</v>
      </c>
      <c r="O139" s="10">
        <f>N139/O57</f>
        <v>0.3656943839791032</v>
      </c>
      <c r="P139" s="5"/>
      <c r="Q139" s="15"/>
    </row>
    <row r="140" spans="1:17">
      <c r="A140" s="5">
        <v>1995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52</v>
      </c>
      <c r="H140" s="15">
        <v>3255</v>
      </c>
      <c r="I140" s="15">
        <v>2427</v>
      </c>
      <c r="J140" s="15">
        <v>495</v>
      </c>
      <c r="K140" s="15">
        <v>0</v>
      </c>
      <c r="L140" s="15">
        <v>0</v>
      </c>
      <c r="M140" s="15">
        <v>0</v>
      </c>
      <c r="N140" s="2">
        <f>SUM(B140:M140)</f>
        <v>6229</v>
      </c>
      <c r="O140" s="10">
        <f>N140/O58</f>
        <v>0.36064150069476608</v>
      </c>
      <c r="P140" s="5"/>
      <c r="Q140" s="15"/>
    </row>
    <row r="141" spans="1:17">
      <c r="A141" s="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2"/>
      <c r="O141" s="10"/>
      <c r="P141" s="5"/>
      <c r="Q141" s="15"/>
    </row>
    <row r="142" spans="1:17">
      <c r="A142" s="5">
        <v>1996</v>
      </c>
      <c r="B142" s="15">
        <v>0</v>
      </c>
      <c r="C142" s="15">
        <v>0</v>
      </c>
      <c r="D142" s="15">
        <v>0</v>
      </c>
      <c r="E142" s="15">
        <v>0</v>
      </c>
      <c r="F142" s="15">
        <v>0</v>
      </c>
      <c r="G142" s="15">
        <v>828</v>
      </c>
      <c r="H142" s="15">
        <v>2445</v>
      </c>
      <c r="I142" s="15">
        <v>1676</v>
      </c>
      <c r="J142" s="15">
        <v>14</v>
      </c>
      <c r="K142" s="15">
        <v>0</v>
      </c>
      <c r="L142" s="15">
        <v>0</v>
      </c>
      <c r="M142" s="15">
        <v>0</v>
      </c>
      <c r="N142" s="2">
        <f>SUM(B142:M142)</f>
        <v>4963</v>
      </c>
      <c r="O142" s="10">
        <f>N142/O60</f>
        <v>0.34867219333989041</v>
      </c>
      <c r="P142" s="5"/>
      <c r="Q142" s="15"/>
    </row>
    <row r="143" spans="1:17" ht="15.75">
      <c r="A143" s="5">
        <v>1997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6</v>
      </c>
      <c r="H143" s="15">
        <v>2423</v>
      </c>
      <c r="I143" s="15">
        <v>1340</v>
      </c>
      <c r="J143" s="15">
        <v>57</v>
      </c>
      <c r="K143" s="15">
        <v>0</v>
      </c>
      <c r="L143" s="15">
        <v>0</v>
      </c>
      <c r="M143" s="15">
        <v>0</v>
      </c>
      <c r="N143" s="2">
        <f>SUM(B143:M143)</f>
        <v>3826</v>
      </c>
      <c r="O143" s="10">
        <f>N143/O61</f>
        <v>0.31087998699926872</v>
      </c>
      <c r="P143" s="7"/>
      <c r="Q143" s="15"/>
    </row>
    <row r="144" spans="1:17" ht="15.75">
      <c r="A144" s="5">
        <v>1998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1401</v>
      </c>
      <c r="H144" s="15">
        <v>2684</v>
      </c>
      <c r="I144" s="15">
        <v>1536</v>
      </c>
      <c r="J144" s="15">
        <v>20</v>
      </c>
      <c r="K144" s="15">
        <v>0</v>
      </c>
      <c r="L144" s="15">
        <v>0</v>
      </c>
      <c r="M144" s="15">
        <v>0</v>
      </c>
      <c r="N144" s="2">
        <f>SUM(B144:M144)</f>
        <v>5641</v>
      </c>
      <c r="O144" s="10">
        <f>N144/O62</f>
        <v>0.39725352112676054</v>
      </c>
      <c r="P144" s="7"/>
      <c r="Q144" s="15"/>
    </row>
    <row r="145" spans="1:17" ht="15.75">
      <c r="A145" s="5">
        <v>1999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555</v>
      </c>
      <c r="H145" s="15">
        <v>3506</v>
      </c>
      <c r="I145" s="15">
        <v>1725</v>
      </c>
      <c r="J145" s="15">
        <v>135</v>
      </c>
      <c r="K145" s="15">
        <v>0</v>
      </c>
      <c r="L145" s="15">
        <v>0</v>
      </c>
      <c r="M145" s="15">
        <v>0</v>
      </c>
      <c r="N145" s="2">
        <f>SUM(B145:M145)</f>
        <v>5921</v>
      </c>
      <c r="O145" s="10">
        <f>N145/O63</f>
        <v>0.38742393509127787</v>
      </c>
      <c r="P145" s="7"/>
      <c r="Q145" s="15"/>
    </row>
    <row r="146" spans="1:17" ht="15.75">
      <c r="A146" s="5">
        <v>2000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2044</v>
      </c>
      <c r="H146" s="15">
        <v>3045</v>
      </c>
      <c r="I146" s="15">
        <v>2596</v>
      </c>
      <c r="J146" s="15">
        <v>0</v>
      </c>
      <c r="K146" s="15">
        <v>0</v>
      </c>
      <c r="L146" s="15">
        <v>0</v>
      </c>
      <c r="M146" s="15">
        <v>0</v>
      </c>
      <c r="N146" s="2">
        <f>SUM(B146:M146)</f>
        <v>7685</v>
      </c>
      <c r="O146" s="10">
        <f>N146/O64</f>
        <v>0.41617025885411024</v>
      </c>
      <c r="P146" s="7"/>
      <c r="Q146" s="15"/>
    </row>
    <row r="147" spans="1:17" ht="15.75">
      <c r="A147" s="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2"/>
      <c r="O147" s="10"/>
      <c r="P147" s="7"/>
      <c r="Q147" s="15"/>
    </row>
    <row r="148" spans="1:17" ht="15.75">
      <c r="A148" s="5">
        <v>2001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244</v>
      </c>
      <c r="H148" s="15">
        <v>1461</v>
      </c>
      <c r="I148" s="15">
        <v>2885</v>
      </c>
      <c r="J148" s="15">
        <v>0</v>
      </c>
      <c r="K148" s="15">
        <v>0</v>
      </c>
      <c r="L148" s="15">
        <v>0</v>
      </c>
      <c r="M148" s="15">
        <v>0</v>
      </c>
      <c r="N148" s="2">
        <f>SUM(B148:M148)</f>
        <v>4590</v>
      </c>
      <c r="O148" s="10">
        <f>N148/O66</f>
        <v>0.40608687958948952</v>
      </c>
      <c r="P148" s="7"/>
      <c r="Q148" s="15"/>
    </row>
    <row r="149" spans="1:17" ht="15.75">
      <c r="A149" s="5">
        <v>2002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769</v>
      </c>
      <c r="H149" s="15">
        <v>3560</v>
      </c>
      <c r="I149" s="15">
        <v>1206</v>
      </c>
      <c r="J149" s="15">
        <v>0</v>
      </c>
      <c r="K149" s="15">
        <v>0</v>
      </c>
      <c r="L149" s="15">
        <v>0</v>
      </c>
      <c r="M149" s="15">
        <v>0</v>
      </c>
      <c r="N149" s="2">
        <f>SUM(B149:M149)</f>
        <v>5535</v>
      </c>
      <c r="O149" s="10">
        <f>N149/O67</f>
        <v>0.49191254888019909</v>
      </c>
      <c r="P149" s="7"/>
      <c r="Q149" s="15"/>
    </row>
    <row r="150" spans="1:17" ht="15.75">
      <c r="A150" s="5">
        <v>2003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2290</v>
      </c>
      <c r="I150" s="15">
        <v>1332</v>
      </c>
      <c r="J150" s="15">
        <v>0</v>
      </c>
      <c r="K150" s="15">
        <v>0</v>
      </c>
      <c r="L150" s="15">
        <v>0</v>
      </c>
      <c r="M150" s="15">
        <v>0</v>
      </c>
      <c r="N150" s="2">
        <f>SUM(B150:M150)</f>
        <v>3622</v>
      </c>
      <c r="O150" s="10">
        <f>N150/O68</f>
        <v>0.44311230731587964</v>
      </c>
      <c r="P150" s="7"/>
      <c r="Q150" s="15"/>
    </row>
    <row r="151" spans="1:17" ht="15.75">
      <c r="A151" s="5">
        <v>2004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241</v>
      </c>
      <c r="H151" s="15">
        <v>711</v>
      </c>
      <c r="I151" s="15">
        <v>456</v>
      </c>
      <c r="J151" s="15">
        <v>49</v>
      </c>
      <c r="K151" s="15">
        <v>0</v>
      </c>
      <c r="L151" s="15">
        <v>0</v>
      </c>
      <c r="M151" s="15">
        <v>0</v>
      </c>
      <c r="N151" s="2">
        <f>SUM(B151:M151)</f>
        <v>1457</v>
      </c>
      <c r="O151" s="10">
        <f>N151/O69</f>
        <v>0.25120689655172412</v>
      </c>
      <c r="P151" s="7"/>
      <c r="Q151" s="15"/>
    </row>
    <row r="152" spans="1:17" ht="15.75">
      <c r="A152" s="5">
        <v>2005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493</v>
      </c>
      <c r="H152" s="15">
        <v>795</v>
      </c>
      <c r="I152" s="15">
        <v>195</v>
      </c>
      <c r="J152" s="15">
        <v>0</v>
      </c>
      <c r="K152" s="15">
        <v>0</v>
      </c>
      <c r="L152" s="15">
        <v>0</v>
      </c>
      <c r="M152" s="15">
        <v>0</v>
      </c>
      <c r="N152" s="2">
        <f>SUM(B152:M152)</f>
        <v>1483</v>
      </c>
      <c r="O152" s="10">
        <f>N152/O70</f>
        <v>0.31472835314091679</v>
      </c>
      <c r="P152" s="7"/>
      <c r="Q152" s="15"/>
    </row>
    <row r="153" spans="1:17" ht="15.75">
      <c r="A153" s="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2"/>
      <c r="O153" s="10"/>
      <c r="P153" s="7"/>
      <c r="Q153" s="15"/>
    </row>
    <row r="154" spans="1:17" ht="15.75">
      <c r="A154" s="5">
        <v>2006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2">
        <v>0</v>
      </c>
      <c r="O154" s="10">
        <v>0</v>
      </c>
      <c r="P154" s="7"/>
      <c r="Q154" s="15"/>
    </row>
    <row r="155" spans="1:17" ht="15.75">
      <c r="A155" s="5">
        <v>2007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2">
        <v>0</v>
      </c>
      <c r="O155" s="10">
        <v>0</v>
      </c>
      <c r="P155" s="7"/>
      <c r="Q155" s="15"/>
    </row>
    <row r="156" spans="1:17">
      <c r="A156" s="5">
        <v>2008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15">
        <v>94</v>
      </c>
      <c r="H156" s="15">
        <v>440</v>
      </c>
      <c r="I156" s="15">
        <v>526</v>
      </c>
      <c r="J156" s="15">
        <v>0</v>
      </c>
      <c r="K156" s="15">
        <v>0</v>
      </c>
      <c r="L156" s="15">
        <v>0</v>
      </c>
      <c r="M156" s="15">
        <v>0</v>
      </c>
      <c r="N156" s="2">
        <f>SUM(B156:M156)</f>
        <v>1060</v>
      </c>
      <c r="O156" s="10">
        <f>N156/O74</f>
        <v>0.18708083303918108</v>
      </c>
      <c r="P156" s="5"/>
      <c r="Q156" s="15"/>
    </row>
    <row r="157" spans="1:17">
      <c r="A157" s="5">
        <v>2009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15">
        <v>16</v>
      </c>
      <c r="H157" s="15">
        <v>990</v>
      </c>
      <c r="I157" s="15">
        <v>1446</v>
      </c>
      <c r="J157" s="15">
        <v>71</v>
      </c>
      <c r="K157" s="15">
        <v>0</v>
      </c>
      <c r="L157" s="15">
        <v>0</v>
      </c>
      <c r="M157" s="15">
        <v>0</v>
      </c>
      <c r="N157" s="2">
        <f>SUM(B157:M157)</f>
        <v>2523</v>
      </c>
      <c r="O157" s="10">
        <f>N157/O75</f>
        <v>0.39820075757575757</v>
      </c>
      <c r="P157" s="5"/>
      <c r="Q157" s="15"/>
    </row>
    <row r="158" spans="1:17">
      <c r="A158" s="5">
        <v>2010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1275</v>
      </c>
      <c r="I158" s="15">
        <v>1494</v>
      </c>
      <c r="J158" s="15">
        <v>0</v>
      </c>
      <c r="K158" s="15">
        <v>0</v>
      </c>
      <c r="L158" s="15">
        <v>0</v>
      </c>
      <c r="M158" s="15">
        <v>0</v>
      </c>
      <c r="N158" s="2">
        <f>SUM(B158:M158)</f>
        <v>2769</v>
      </c>
      <c r="O158" s="10">
        <f>N158/O76</f>
        <v>0.42672214516874712</v>
      </c>
      <c r="P158" s="5"/>
      <c r="Q158" s="15"/>
    </row>
    <row r="159" spans="1:17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2"/>
      <c r="O159" s="10"/>
      <c r="P159" s="5"/>
      <c r="Q159" s="15"/>
    </row>
    <row r="160" spans="1:17">
      <c r="A160" s="5">
        <v>2011</v>
      </c>
      <c r="B160" s="15">
        <v>0</v>
      </c>
      <c r="C160" s="15">
        <v>0</v>
      </c>
      <c r="D160" s="15">
        <v>0</v>
      </c>
      <c r="E160" s="15">
        <v>0</v>
      </c>
      <c r="F160" s="15">
        <v>0</v>
      </c>
      <c r="G160" s="15">
        <v>152</v>
      </c>
      <c r="H160" s="15">
        <v>1315</v>
      </c>
      <c r="I160" s="15">
        <v>696</v>
      </c>
      <c r="J160" s="15">
        <v>6</v>
      </c>
      <c r="K160" s="15">
        <v>0</v>
      </c>
      <c r="L160" s="15">
        <v>0</v>
      </c>
      <c r="M160" s="15">
        <v>0</v>
      </c>
      <c r="N160" s="2">
        <f>SUM(B160:M160)</f>
        <v>2169</v>
      </c>
      <c r="O160" s="10">
        <f>N160/O78</f>
        <v>0.30678925035360677</v>
      </c>
      <c r="P160" s="5"/>
      <c r="Q160" s="15"/>
    </row>
    <row r="161" spans="1:17">
      <c r="A161" s="5">
        <v>2012</v>
      </c>
      <c r="B161" s="15">
        <v>0</v>
      </c>
      <c r="C161" s="15">
        <v>0</v>
      </c>
      <c r="D161" s="15">
        <v>0</v>
      </c>
      <c r="E161" s="15">
        <v>0</v>
      </c>
      <c r="F161" s="15">
        <v>0</v>
      </c>
      <c r="G161" s="15">
        <v>671</v>
      </c>
      <c r="H161" s="15">
        <v>2267</v>
      </c>
      <c r="I161" s="15">
        <v>1256</v>
      </c>
      <c r="J161" s="15">
        <v>0</v>
      </c>
      <c r="K161" s="15">
        <v>0</v>
      </c>
      <c r="L161" s="15">
        <v>0</v>
      </c>
      <c r="M161" s="15">
        <v>0</v>
      </c>
      <c r="N161" s="2">
        <f>SUM(B161:M161)</f>
        <v>4194</v>
      </c>
      <c r="O161" s="10">
        <f>N161/O79</f>
        <v>0.43041871921182268</v>
      </c>
      <c r="P161" s="5"/>
      <c r="Q161" s="15"/>
    </row>
    <row r="162" spans="1:17">
      <c r="A162" s="5">
        <v>2013</v>
      </c>
      <c r="B162" s="15">
        <v>0</v>
      </c>
      <c r="C162" s="15">
        <v>0</v>
      </c>
      <c r="D162" s="15">
        <v>0</v>
      </c>
      <c r="E162" s="15">
        <v>0</v>
      </c>
      <c r="F162" s="15">
        <v>0</v>
      </c>
      <c r="G162" s="15">
        <v>260</v>
      </c>
      <c r="H162" s="15">
        <v>1554</v>
      </c>
      <c r="I162" s="15">
        <v>752</v>
      </c>
      <c r="J162" s="15">
        <v>0</v>
      </c>
      <c r="K162" s="15">
        <v>0</v>
      </c>
      <c r="L162" s="15">
        <v>0</v>
      </c>
      <c r="M162" s="15">
        <v>0</v>
      </c>
      <c r="N162" s="2">
        <f>SUM(B162:M162)</f>
        <v>2566</v>
      </c>
      <c r="O162" s="10">
        <f>N162/O80</f>
        <v>0.41649082941080995</v>
      </c>
      <c r="P162" s="5"/>
      <c r="Q162" s="15"/>
    </row>
    <row r="163" spans="1:17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2"/>
      <c r="O163" s="10"/>
      <c r="P163" s="5"/>
      <c r="Q163" s="15"/>
    </row>
    <row r="164" spans="1:17" ht="16.5" thickBot="1">
      <c r="A164" s="12" t="s">
        <v>1</v>
      </c>
      <c r="B164" s="13">
        <f>SUM(B89:B162)</f>
        <v>0</v>
      </c>
      <c r="C164" s="13">
        <f>SUM(C89:C162)</f>
        <v>0</v>
      </c>
      <c r="D164" s="13">
        <f>SUM(D89:D162)</f>
        <v>0</v>
      </c>
      <c r="E164" s="13">
        <f>SUM(E89:E162)</f>
        <v>0</v>
      </c>
      <c r="F164" s="13">
        <f>SUM(F89:F162)</f>
        <v>1211</v>
      </c>
      <c r="G164" s="13">
        <f>SUM(G89:G162)</f>
        <v>23309</v>
      </c>
      <c r="H164" s="13">
        <f>SUM(H89:H162)</f>
        <v>172767</v>
      </c>
      <c r="I164" s="13">
        <f>SUM(I89:I162)</f>
        <v>117690</v>
      </c>
      <c r="J164" s="13">
        <f>SUM(J89:J162)</f>
        <v>6061</v>
      </c>
      <c r="K164" s="13">
        <f>SUM(K89:K162)</f>
        <v>200</v>
      </c>
      <c r="L164" s="13">
        <f>SUM(L89:L162)</f>
        <v>0</v>
      </c>
      <c r="M164" s="13">
        <f>SUM(M89:M162)</f>
        <v>0</v>
      </c>
      <c r="N164" s="13">
        <f>SUM(N89:N162)</f>
        <v>321238</v>
      </c>
      <c r="O164" s="14">
        <f>N164/O82</f>
        <v>0.43155224899177569</v>
      </c>
      <c r="P164" s="7"/>
      <c r="Q164" s="15"/>
    </row>
    <row r="165" spans="1:17" ht="17.25" thickTop="1" thickBot="1">
      <c r="A165" s="25" t="s">
        <v>2</v>
      </c>
      <c r="B165" s="26">
        <f>AVERAGE(B89:B162)</f>
        <v>0</v>
      </c>
      <c r="C165" s="26">
        <f>AVERAGE(C89:C162)</f>
        <v>0</v>
      </c>
      <c r="D165" s="26">
        <f>AVERAGE(D89:D162)</f>
        <v>0</v>
      </c>
      <c r="E165" s="26">
        <f>AVERAGE(E89:E162)</f>
        <v>0</v>
      </c>
      <c r="F165" s="26">
        <f>AVERAGE(F89:F162)</f>
        <v>19.532258064516128</v>
      </c>
      <c r="G165" s="26">
        <f>AVERAGE(G89:G162)</f>
        <v>375.95161290322579</v>
      </c>
      <c r="H165" s="26">
        <f>AVERAGE(H89:H162)</f>
        <v>2786.5645161290322</v>
      </c>
      <c r="I165" s="26">
        <f>AVERAGE(I89:I162)</f>
        <v>1898.2258064516129</v>
      </c>
      <c r="J165" s="26">
        <f>AVERAGE(J89:J162)</f>
        <v>97.758064516129039</v>
      </c>
      <c r="K165" s="26">
        <f>AVERAGE(K89:K162)</f>
        <v>3.225806451612903</v>
      </c>
      <c r="L165" s="26">
        <f>AVERAGE(L89:L162)</f>
        <v>0</v>
      </c>
      <c r="M165" s="26">
        <f>AVERAGE(M89:M162)</f>
        <v>0</v>
      </c>
      <c r="N165" s="26">
        <f>AVERAGE(N89:N162)</f>
        <v>5181.2580645161288</v>
      </c>
      <c r="O165" s="27">
        <f>AVERAGE(O89:O162)</f>
        <v>0.40084627557481795</v>
      </c>
      <c r="P165" s="7"/>
      <c r="Q165" s="15"/>
    </row>
    <row r="166" spans="1:17" ht="15.75" thickTop="1">
      <c r="A166" s="34" t="s">
        <v>35</v>
      </c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5"/>
      <c r="Q166" s="5"/>
    </row>
    <row r="167" spans="1:17">
      <c r="A167" s="33" t="s">
        <v>32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5"/>
      <c r="Q167" s="15"/>
    </row>
    <row r="168" spans="1:17">
      <c r="A168" s="33" t="s">
        <v>30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5"/>
      <c r="Q168" s="15"/>
    </row>
    <row r="169" spans="1:17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 t="s">
        <v>23</v>
      </c>
      <c r="P169" s="5"/>
      <c r="Q169" s="15"/>
    </row>
    <row r="170" spans="1:17">
      <c r="A170" s="24" t="s">
        <v>0</v>
      </c>
      <c r="B170" s="16" t="s">
        <v>3</v>
      </c>
      <c r="C170" s="16" t="s">
        <v>4</v>
      </c>
      <c r="D170" s="16" t="s">
        <v>5</v>
      </c>
      <c r="E170" s="16" t="s">
        <v>6</v>
      </c>
      <c r="F170" s="16" t="s">
        <v>7</v>
      </c>
      <c r="G170" s="16" t="s">
        <v>8</v>
      </c>
      <c r="H170" s="16" t="s">
        <v>9</v>
      </c>
      <c r="I170" s="16" t="s">
        <v>10</v>
      </c>
      <c r="J170" s="16" t="s">
        <v>11</v>
      </c>
      <c r="K170" s="16" t="s">
        <v>12</v>
      </c>
      <c r="L170" s="16" t="s">
        <v>13</v>
      </c>
      <c r="M170" s="16" t="s">
        <v>14</v>
      </c>
      <c r="N170" s="16" t="s">
        <v>16</v>
      </c>
      <c r="O170" s="24" t="s">
        <v>19</v>
      </c>
      <c r="P170" s="29" t="s">
        <v>24</v>
      </c>
      <c r="Q170" s="15"/>
    </row>
    <row r="171" spans="1:17">
      <c r="A171" s="11">
        <v>1952</v>
      </c>
      <c r="B171" s="3">
        <f t="shared" ref="B171:M171" si="0">C7-B89</f>
        <v>0</v>
      </c>
      <c r="C171" s="3">
        <f t="shared" si="0"/>
        <v>0</v>
      </c>
      <c r="D171" s="3">
        <f t="shared" si="0"/>
        <v>0</v>
      </c>
      <c r="E171" s="3">
        <f t="shared" si="0"/>
        <v>0</v>
      </c>
      <c r="F171" s="3">
        <f t="shared" si="0"/>
        <v>563</v>
      </c>
      <c r="G171" s="3">
        <f t="shared" si="0"/>
        <v>1394</v>
      </c>
      <c r="H171" s="3">
        <f t="shared" si="0"/>
        <v>1226</v>
      </c>
      <c r="I171" s="3">
        <f t="shared" si="0"/>
        <v>1329</v>
      </c>
      <c r="J171" s="3">
        <f t="shared" si="0"/>
        <v>822</v>
      </c>
      <c r="K171" s="3">
        <f t="shared" si="0"/>
        <v>0</v>
      </c>
      <c r="L171" s="3">
        <f t="shared" si="0"/>
        <v>0</v>
      </c>
      <c r="M171" s="3">
        <f t="shared" si="0"/>
        <v>0</v>
      </c>
      <c r="N171" s="3">
        <f>SUM(B171:M171)</f>
        <v>5334</v>
      </c>
      <c r="O171" s="9">
        <f>N171/O7</f>
        <v>0.76593911545089033</v>
      </c>
      <c r="P171" s="10">
        <f>O171+O89</f>
        <v>1</v>
      </c>
      <c r="Q171" s="15"/>
    </row>
    <row r="172" spans="1:17">
      <c r="A172" s="5">
        <v>1953</v>
      </c>
      <c r="B172" s="2">
        <f t="shared" ref="B172:M172" si="1">C8-B90</f>
        <v>0</v>
      </c>
      <c r="C172" s="2">
        <f t="shared" si="1"/>
        <v>0</v>
      </c>
      <c r="D172" s="2">
        <f t="shared" si="1"/>
        <v>0</v>
      </c>
      <c r="E172" s="2">
        <f t="shared" si="1"/>
        <v>184</v>
      </c>
      <c r="F172" s="2">
        <f t="shared" si="1"/>
        <v>1669</v>
      </c>
      <c r="G172" s="2">
        <f t="shared" si="1"/>
        <v>1143</v>
      </c>
      <c r="H172" s="2">
        <f t="shared" si="1"/>
        <v>1153</v>
      </c>
      <c r="I172" s="2">
        <f t="shared" si="1"/>
        <v>1322</v>
      </c>
      <c r="J172" s="2">
        <f t="shared" si="1"/>
        <v>660</v>
      </c>
      <c r="K172" s="2">
        <f t="shared" si="1"/>
        <v>30</v>
      </c>
      <c r="L172" s="2">
        <f t="shared" si="1"/>
        <v>0</v>
      </c>
      <c r="M172" s="2">
        <f t="shared" si="1"/>
        <v>0</v>
      </c>
      <c r="N172" s="2">
        <f>SUM(B172:M172)</f>
        <v>6161</v>
      </c>
      <c r="O172" s="10">
        <f>N172/O8</f>
        <v>0.60586094994591411</v>
      </c>
      <c r="P172" s="10">
        <f>O172+O90</f>
        <v>1</v>
      </c>
      <c r="Q172" s="15"/>
    </row>
    <row r="173" spans="1:17">
      <c r="A173" s="5">
        <v>1954</v>
      </c>
      <c r="B173" s="2">
        <f t="shared" ref="B173:M173" si="2">C9-B91</f>
        <v>0</v>
      </c>
      <c r="C173" s="2">
        <f t="shared" si="2"/>
        <v>0</v>
      </c>
      <c r="D173" s="2">
        <f t="shared" si="2"/>
        <v>0</v>
      </c>
      <c r="E173" s="2">
        <f t="shared" si="2"/>
        <v>141</v>
      </c>
      <c r="F173" s="2">
        <f t="shared" si="2"/>
        <v>1133</v>
      </c>
      <c r="G173" s="2">
        <f t="shared" si="2"/>
        <v>258</v>
      </c>
      <c r="H173" s="2">
        <f t="shared" si="2"/>
        <v>1673</v>
      </c>
      <c r="I173" s="2">
        <f t="shared" si="2"/>
        <v>1519</v>
      </c>
      <c r="J173" s="2">
        <f t="shared" si="2"/>
        <v>945</v>
      </c>
      <c r="K173" s="2">
        <f t="shared" si="2"/>
        <v>169</v>
      </c>
      <c r="L173" s="2">
        <f t="shared" si="2"/>
        <v>0</v>
      </c>
      <c r="M173" s="2">
        <f t="shared" si="2"/>
        <v>0</v>
      </c>
      <c r="N173" s="2">
        <f>SUM(B173:M173)</f>
        <v>5838</v>
      </c>
      <c r="O173" s="10">
        <f>N173/O9</f>
        <v>0.60736579275905123</v>
      </c>
      <c r="P173" s="10">
        <f>O173+O91</f>
        <v>1</v>
      </c>
      <c r="Q173" s="15"/>
    </row>
    <row r="174" spans="1:17">
      <c r="A174" s="5">
        <v>1955</v>
      </c>
      <c r="B174" s="2">
        <f t="shared" ref="B174:M174" si="3">C10-B92</f>
        <v>0</v>
      </c>
      <c r="C174" s="2">
        <f t="shared" si="3"/>
        <v>0</v>
      </c>
      <c r="D174" s="2">
        <f t="shared" si="3"/>
        <v>0</v>
      </c>
      <c r="E174" s="2">
        <f t="shared" si="3"/>
        <v>135</v>
      </c>
      <c r="F174" s="2">
        <f t="shared" si="3"/>
        <v>1779</v>
      </c>
      <c r="G174" s="2">
        <f t="shared" si="3"/>
        <v>536</v>
      </c>
      <c r="H174" s="2">
        <f t="shared" si="3"/>
        <v>1403</v>
      </c>
      <c r="I174" s="2">
        <f t="shared" si="3"/>
        <v>1558</v>
      </c>
      <c r="J174" s="2">
        <f t="shared" si="3"/>
        <v>674</v>
      </c>
      <c r="K174" s="2">
        <f t="shared" si="3"/>
        <v>41</v>
      </c>
      <c r="L174" s="2">
        <f t="shared" si="3"/>
        <v>0</v>
      </c>
      <c r="M174" s="2">
        <f t="shared" si="3"/>
        <v>0</v>
      </c>
      <c r="N174" s="2">
        <f>SUM(B174:M174)</f>
        <v>6126</v>
      </c>
      <c r="O174" s="10">
        <f>N174/O10</f>
        <v>0.40569536423841057</v>
      </c>
      <c r="P174" s="10">
        <f>O174+O92</f>
        <v>1</v>
      </c>
      <c r="Q174" s="15"/>
    </row>
    <row r="175" spans="1:17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5"/>
    </row>
    <row r="176" spans="1:17">
      <c r="A176" s="5">
        <v>1956</v>
      </c>
      <c r="B176" s="2">
        <f t="shared" ref="B176:M176" si="4">C12-B94</f>
        <v>0</v>
      </c>
      <c r="C176" s="2">
        <f t="shared" si="4"/>
        <v>0</v>
      </c>
      <c r="D176" s="2">
        <f t="shared" si="4"/>
        <v>0</v>
      </c>
      <c r="E176" s="2">
        <f t="shared" si="4"/>
        <v>230</v>
      </c>
      <c r="F176" s="2">
        <f t="shared" si="4"/>
        <v>1111</v>
      </c>
      <c r="G176" s="2">
        <f t="shared" si="4"/>
        <v>726</v>
      </c>
      <c r="H176" s="2">
        <f t="shared" si="4"/>
        <v>1305</v>
      </c>
      <c r="I176" s="2">
        <f t="shared" si="4"/>
        <v>1695</v>
      </c>
      <c r="J176" s="2">
        <f t="shared" si="4"/>
        <v>797</v>
      </c>
      <c r="K176" s="2">
        <f t="shared" si="4"/>
        <v>194</v>
      </c>
      <c r="L176" s="2">
        <f t="shared" si="4"/>
        <v>0</v>
      </c>
      <c r="M176" s="2">
        <f t="shared" si="4"/>
        <v>0</v>
      </c>
      <c r="N176" s="2">
        <f>SUM(B176:M176)</f>
        <v>6058</v>
      </c>
      <c r="O176" s="10">
        <f>N176/O12</f>
        <v>0.45921770770163733</v>
      </c>
      <c r="P176" s="10">
        <f>O176+O94</f>
        <v>1</v>
      </c>
      <c r="Q176" s="15"/>
    </row>
    <row r="177" spans="1:17">
      <c r="A177" s="5">
        <v>1957</v>
      </c>
      <c r="B177" s="2">
        <f t="shared" ref="B177:M177" si="5">C13-B95</f>
        <v>0</v>
      </c>
      <c r="C177" s="2">
        <f t="shared" si="5"/>
        <v>0</v>
      </c>
      <c r="D177" s="2">
        <f t="shared" si="5"/>
        <v>0</v>
      </c>
      <c r="E177" s="2">
        <f t="shared" si="5"/>
        <v>0</v>
      </c>
      <c r="F177" s="2">
        <f t="shared" si="5"/>
        <v>0</v>
      </c>
      <c r="G177" s="2">
        <f t="shared" si="5"/>
        <v>192</v>
      </c>
      <c r="H177" s="2">
        <f t="shared" si="5"/>
        <v>1791</v>
      </c>
      <c r="I177" s="2">
        <f t="shared" si="5"/>
        <v>2053</v>
      </c>
      <c r="J177" s="2">
        <f t="shared" si="5"/>
        <v>412</v>
      </c>
      <c r="K177" s="2">
        <f t="shared" si="5"/>
        <v>73</v>
      </c>
      <c r="L177" s="2">
        <f t="shared" si="5"/>
        <v>0</v>
      </c>
      <c r="M177" s="2">
        <f t="shared" si="5"/>
        <v>0</v>
      </c>
      <c r="N177" s="2">
        <f>SUM(B177:M177)</f>
        <v>4521</v>
      </c>
      <c r="O177" s="10">
        <f>N177/O13</f>
        <v>0.4308586676832174</v>
      </c>
      <c r="P177" s="10">
        <f>O177+O95</f>
        <v>1</v>
      </c>
      <c r="Q177" s="15"/>
    </row>
    <row r="178" spans="1:17">
      <c r="A178" s="5">
        <v>1958</v>
      </c>
      <c r="B178" s="2">
        <f t="shared" ref="B178:M178" si="6">C14-B96</f>
        <v>0</v>
      </c>
      <c r="C178" s="2">
        <f t="shared" si="6"/>
        <v>0</v>
      </c>
      <c r="D178" s="2">
        <f t="shared" si="6"/>
        <v>0</v>
      </c>
      <c r="E178" s="2">
        <f t="shared" si="6"/>
        <v>0</v>
      </c>
      <c r="F178" s="2">
        <f t="shared" si="6"/>
        <v>234</v>
      </c>
      <c r="G178" s="2">
        <f t="shared" si="6"/>
        <v>1980</v>
      </c>
      <c r="H178" s="2">
        <f t="shared" si="6"/>
        <v>1391</v>
      </c>
      <c r="I178" s="2">
        <f t="shared" si="6"/>
        <v>2609</v>
      </c>
      <c r="J178" s="2">
        <f t="shared" si="6"/>
        <v>208</v>
      </c>
      <c r="K178" s="2">
        <f t="shared" si="6"/>
        <v>0</v>
      </c>
      <c r="L178" s="2">
        <f t="shared" si="6"/>
        <v>0</v>
      </c>
      <c r="M178" s="2">
        <f t="shared" si="6"/>
        <v>0</v>
      </c>
      <c r="N178" s="2">
        <f>SUM(B178:M178)</f>
        <v>6422</v>
      </c>
      <c r="O178" s="10">
        <f>N178/O14</f>
        <v>0.76307034220532322</v>
      </c>
      <c r="P178" s="10">
        <f>O178+O96</f>
        <v>1</v>
      </c>
      <c r="Q178" s="15"/>
    </row>
    <row r="179" spans="1:17">
      <c r="A179" s="5">
        <v>1959</v>
      </c>
      <c r="B179" s="2">
        <f t="shared" ref="B179:M179" si="7">C15-B97</f>
        <v>0</v>
      </c>
      <c r="C179" s="2">
        <f t="shared" si="7"/>
        <v>0</v>
      </c>
      <c r="D179" s="2">
        <f t="shared" si="7"/>
        <v>0</v>
      </c>
      <c r="E179" s="2">
        <f t="shared" si="7"/>
        <v>212</v>
      </c>
      <c r="F179" s="2">
        <f t="shared" si="7"/>
        <v>1496</v>
      </c>
      <c r="G179" s="2">
        <f t="shared" si="7"/>
        <v>1342</v>
      </c>
      <c r="H179" s="2">
        <f t="shared" si="7"/>
        <v>2334</v>
      </c>
      <c r="I179" s="2">
        <f t="shared" si="7"/>
        <v>2002</v>
      </c>
      <c r="J179" s="2">
        <f t="shared" si="7"/>
        <v>993</v>
      </c>
      <c r="K179" s="2">
        <f t="shared" si="7"/>
        <v>0</v>
      </c>
      <c r="L179" s="2">
        <f t="shared" si="7"/>
        <v>0</v>
      </c>
      <c r="M179" s="2">
        <f t="shared" si="7"/>
        <v>0</v>
      </c>
      <c r="N179" s="2">
        <f>SUM(B179:M179)</f>
        <v>8379</v>
      </c>
      <c r="O179" s="10">
        <f>N179/O15</f>
        <v>0.48019943836322998</v>
      </c>
      <c r="P179" s="10">
        <f>O179+O97</f>
        <v>1</v>
      </c>
      <c r="Q179" s="15"/>
    </row>
    <row r="180" spans="1:17">
      <c r="A180" s="5">
        <v>1960</v>
      </c>
      <c r="B180" s="2">
        <f t="shared" ref="B180:M180" si="8">C16-B98</f>
        <v>0</v>
      </c>
      <c r="C180" s="2">
        <f t="shared" si="8"/>
        <v>0</v>
      </c>
      <c r="D180" s="2">
        <f t="shared" si="8"/>
        <v>0</v>
      </c>
      <c r="E180" s="2">
        <f t="shared" si="8"/>
        <v>0</v>
      </c>
      <c r="F180" s="2">
        <f t="shared" si="8"/>
        <v>932</v>
      </c>
      <c r="G180" s="2">
        <f t="shared" si="8"/>
        <v>592</v>
      </c>
      <c r="H180" s="2">
        <f t="shared" si="8"/>
        <v>2264</v>
      </c>
      <c r="I180" s="2">
        <f t="shared" si="8"/>
        <v>2622</v>
      </c>
      <c r="J180" s="2">
        <f t="shared" si="8"/>
        <v>985</v>
      </c>
      <c r="K180" s="2">
        <f t="shared" si="8"/>
        <v>0</v>
      </c>
      <c r="L180" s="2">
        <f t="shared" si="8"/>
        <v>0</v>
      </c>
      <c r="M180" s="2">
        <f t="shared" si="8"/>
        <v>0</v>
      </c>
      <c r="N180" s="2">
        <f>SUM(B180:M180)</f>
        <v>7395</v>
      </c>
      <c r="O180" s="10">
        <f>N180/O16</f>
        <v>0.56347150259067358</v>
      </c>
      <c r="P180" s="10">
        <f>O180+O98</f>
        <v>1</v>
      </c>
      <c r="Q180" s="15"/>
    </row>
    <row r="181" spans="1:17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</row>
    <row r="182" spans="1:17">
      <c r="A182" s="5">
        <v>1961</v>
      </c>
      <c r="B182" s="2">
        <f t="shared" ref="B182:M182" si="9">C18-B100</f>
        <v>0</v>
      </c>
      <c r="C182" s="2">
        <f t="shared" si="9"/>
        <v>0</v>
      </c>
      <c r="D182" s="2">
        <f t="shared" si="9"/>
        <v>0</v>
      </c>
      <c r="E182" s="2">
        <f t="shared" si="9"/>
        <v>0</v>
      </c>
      <c r="F182" s="2">
        <f t="shared" si="9"/>
        <v>974</v>
      </c>
      <c r="G182" s="2">
        <f t="shared" si="9"/>
        <v>403</v>
      </c>
      <c r="H182" s="2">
        <f t="shared" si="9"/>
        <v>3343</v>
      </c>
      <c r="I182" s="2">
        <f t="shared" si="9"/>
        <v>2612</v>
      </c>
      <c r="J182" s="2">
        <f t="shared" si="9"/>
        <v>603</v>
      </c>
      <c r="K182" s="2">
        <f t="shared" si="9"/>
        <v>0</v>
      </c>
      <c r="L182" s="2">
        <f t="shared" si="9"/>
        <v>0</v>
      </c>
      <c r="M182" s="2">
        <f t="shared" si="9"/>
        <v>0</v>
      </c>
      <c r="N182" s="2">
        <f>SUM(B182:M182)</f>
        <v>7935</v>
      </c>
      <c r="O182" s="10">
        <f>N182/O18</f>
        <v>0.59057755284310809</v>
      </c>
      <c r="P182" s="10">
        <f>O182+O100</f>
        <v>1</v>
      </c>
      <c r="Q182" s="15"/>
    </row>
    <row r="183" spans="1:17">
      <c r="A183" s="5">
        <v>1962</v>
      </c>
      <c r="B183" s="2">
        <f t="shared" ref="B183:M183" si="10">C19-B101</f>
        <v>0</v>
      </c>
      <c r="C183" s="2">
        <f t="shared" si="10"/>
        <v>0</v>
      </c>
      <c r="D183" s="2">
        <f t="shared" si="10"/>
        <v>0</v>
      </c>
      <c r="E183" s="2">
        <f t="shared" si="10"/>
        <v>0</v>
      </c>
      <c r="F183" s="2">
        <f t="shared" si="10"/>
        <v>1343</v>
      </c>
      <c r="G183" s="2">
        <f t="shared" si="10"/>
        <v>617</v>
      </c>
      <c r="H183" s="2">
        <f t="shared" si="10"/>
        <v>1943</v>
      </c>
      <c r="I183" s="2">
        <f t="shared" si="10"/>
        <v>3181</v>
      </c>
      <c r="J183" s="2">
        <f t="shared" si="10"/>
        <v>386</v>
      </c>
      <c r="K183" s="2">
        <f t="shared" si="10"/>
        <v>0</v>
      </c>
      <c r="L183" s="2">
        <f t="shared" si="10"/>
        <v>0</v>
      </c>
      <c r="M183" s="2">
        <f t="shared" si="10"/>
        <v>0</v>
      </c>
      <c r="N183" s="2">
        <f>SUM(B183:M183)</f>
        <v>7470</v>
      </c>
      <c r="O183" s="10">
        <f>N183/O19</f>
        <v>0.67164179104477617</v>
      </c>
      <c r="P183" s="10">
        <f>O183+O101</f>
        <v>1</v>
      </c>
      <c r="Q183" s="15"/>
    </row>
    <row r="184" spans="1:17">
      <c r="A184" s="5">
        <v>1963</v>
      </c>
      <c r="B184" s="2">
        <f t="shared" ref="B184:M184" si="11">C20-B102</f>
        <v>0</v>
      </c>
      <c r="C184" s="2">
        <f t="shared" si="11"/>
        <v>0</v>
      </c>
      <c r="D184" s="2">
        <f t="shared" si="11"/>
        <v>0</v>
      </c>
      <c r="E184" s="2">
        <f t="shared" si="11"/>
        <v>210</v>
      </c>
      <c r="F184" s="2">
        <f t="shared" si="11"/>
        <v>2145</v>
      </c>
      <c r="G184" s="2">
        <f t="shared" si="11"/>
        <v>1693</v>
      </c>
      <c r="H184" s="2">
        <f t="shared" si="11"/>
        <v>2875</v>
      </c>
      <c r="I184" s="2">
        <f t="shared" si="11"/>
        <v>2097</v>
      </c>
      <c r="J184" s="2">
        <f t="shared" si="11"/>
        <v>35</v>
      </c>
      <c r="K184" s="2">
        <f t="shared" si="11"/>
        <v>0</v>
      </c>
      <c r="L184" s="2">
        <f t="shared" si="11"/>
        <v>0</v>
      </c>
      <c r="M184" s="2">
        <f t="shared" si="11"/>
        <v>0</v>
      </c>
      <c r="N184" s="2">
        <f>SUM(B184:M184)</f>
        <v>9055</v>
      </c>
      <c r="O184" s="10">
        <f>N184/O20</f>
        <v>0.59725611767033837</v>
      </c>
      <c r="P184" s="10">
        <f>O184+O102</f>
        <v>1</v>
      </c>
      <c r="Q184" s="15"/>
    </row>
    <row r="185" spans="1:17">
      <c r="A185" s="5">
        <v>1964</v>
      </c>
      <c r="B185" s="2">
        <f t="shared" ref="B185:M185" si="12">C21-B103</f>
        <v>0</v>
      </c>
      <c r="C185" s="2">
        <f t="shared" si="12"/>
        <v>0</v>
      </c>
      <c r="D185" s="2">
        <f t="shared" si="12"/>
        <v>0</v>
      </c>
      <c r="E185" s="2">
        <f t="shared" si="12"/>
        <v>169</v>
      </c>
      <c r="F185" s="2">
        <f t="shared" si="12"/>
        <v>1787</v>
      </c>
      <c r="G185" s="2">
        <f t="shared" si="12"/>
        <v>1176</v>
      </c>
      <c r="H185" s="2">
        <f t="shared" si="12"/>
        <v>2759</v>
      </c>
      <c r="I185" s="2">
        <f t="shared" si="12"/>
        <v>1726</v>
      </c>
      <c r="J185" s="2">
        <f t="shared" si="12"/>
        <v>188</v>
      </c>
      <c r="K185" s="2">
        <f t="shared" si="12"/>
        <v>0</v>
      </c>
      <c r="L185" s="2">
        <f t="shared" si="12"/>
        <v>0</v>
      </c>
      <c r="M185" s="2">
        <f t="shared" si="12"/>
        <v>0</v>
      </c>
      <c r="N185" s="2">
        <f>SUM(B185:M185)</f>
        <v>7805</v>
      </c>
      <c r="O185" s="10">
        <f>N185/O21</f>
        <v>0.53073575411396712</v>
      </c>
      <c r="P185" s="10">
        <f>O185+O103</f>
        <v>1</v>
      </c>
      <c r="Q185" s="15"/>
    </row>
    <row r="186" spans="1:17">
      <c r="A186" s="5">
        <v>1965</v>
      </c>
      <c r="B186" s="2">
        <f t="shared" ref="B186:M186" si="13">C22-B104</f>
        <v>0</v>
      </c>
      <c r="C186" s="2">
        <f t="shared" si="13"/>
        <v>0</v>
      </c>
      <c r="D186" s="2">
        <f t="shared" si="13"/>
        <v>0</v>
      </c>
      <c r="E186" s="2">
        <f t="shared" si="13"/>
        <v>101</v>
      </c>
      <c r="F186" s="2">
        <f t="shared" si="13"/>
        <v>663</v>
      </c>
      <c r="G186" s="2">
        <f t="shared" si="13"/>
        <v>1350</v>
      </c>
      <c r="H186" s="2">
        <f t="shared" si="13"/>
        <v>2424</v>
      </c>
      <c r="I186" s="2">
        <f t="shared" si="13"/>
        <v>2324</v>
      </c>
      <c r="J186" s="2">
        <f t="shared" si="13"/>
        <v>0</v>
      </c>
      <c r="K186" s="2">
        <f t="shared" si="13"/>
        <v>0</v>
      </c>
      <c r="L186" s="2">
        <f t="shared" si="13"/>
        <v>0</v>
      </c>
      <c r="M186" s="2">
        <f t="shared" si="13"/>
        <v>0</v>
      </c>
      <c r="N186" s="2">
        <f>SUM(B186:M186)</f>
        <v>6862</v>
      </c>
      <c r="O186" s="10">
        <f>N186/O22</f>
        <v>0.54733987397303985</v>
      </c>
      <c r="P186" s="10">
        <f>O186+O104</f>
        <v>1</v>
      </c>
      <c r="Q186" s="15"/>
    </row>
    <row r="187" spans="1:17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</row>
    <row r="188" spans="1:17">
      <c r="A188" s="5">
        <v>1966</v>
      </c>
      <c r="B188" s="2">
        <f t="shared" ref="B188:M188" si="14">C24-B106</f>
        <v>0</v>
      </c>
      <c r="C188" s="2">
        <f t="shared" si="14"/>
        <v>0</v>
      </c>
      <c r="D188" s="2">
        <f t="shared" si="14"/>
        <v>0</v>
      </c>
      <c r="E188" s="2">
        <f t="shared" si="14"/>
        <v>0</v>
      </c>
      <c r="F188" s="2">
        <f t="shared" si="14"/>
        <v>1979</v>
      </c>
      <c r="G188" s="2">
        <f t="shared" si="14"/>
        <v>1048</v>
      </c>
      <c r="H188" s="2">
        <f t="shared" si="14"/>
        <v>2490</v>
      </c>
      <c r="I188" s="2">
        <f t="shared" si="14"/>
        <v>1579</v>
      </c>
      <c r="J188" s="2">
        <f t="shared" si="14"/>
        <v>868</v>
      </c>
      <c r="K188" s="2">
        <f t="shared" si="14"/>
        <v>0</v>
      </c>
      <c r="L188" s="2">
        <f t="shared" si="14"/>
        <v>0</v>
      </c>
      <c r="M188" s="2">
        <f t="shared" si="14"/>
        <v>0</v>
      </c>
      <c r="N188" s="2">
        <f>SUM(B188:M188)</f>
        <v>7964</v>
      </c>
      <c r="O188" s="10">
        <f>N188/O24</f>
        <v>0.55328609142698348</v>
      </c>
      <c r="P188" s="10">
        <f>O188+O106</f>
        <v>1</v>
      </c>
      <c r="Q188" s="15"/>
    </row>
    <row r="189" spans="1:17">
      <c r="A189" s="5">
        <v>1967</v>
      </c>
      <c r="B189" s="2">
        <f t="shared" ref="B189:M189" si="15">C25-B107</f>
        <v>0</v>
      </c>
      <c r="C189" s="2">
        <f t="shared" si="15"/>
        <v>0</v>
      </c>
      <c r="D189" s="2">
        <f t="shared" si="15"/>
        <v>0</v>
      </c>
      <c r="E189" s="2">
        <f t="shared" si="15"/>
        <v>439</v>
      </c>
      <c r="F189" s="2">
        <f t="shared" si="15"/>
        <v>784</v>
      </c>
      <c r="G189" s="2">
        <f t="shared" si="15"/>
        <v>480</v>
      </c>
      <c r="H189" s="2">
        <f t="shared" si="15"/>
        <v>1520</v>
      </c>
      <c r="I189" s="2">
        <f t="shared" si="15"/>
        <v>1812</v>
      </c>
      <c r="J189" s="2">
        <f t="shared" si="15"/>
        <v>616</v>
      </c>
      <c r="K189" s="2">
        <f t="shared" si="15"/>
        <v>0</v>
      </c>
      <c r="L189" s="2">
        <f t="shared" si="15"/>
        <v>0</v>
      </c>
      <c r="M189" s="2">
        <f t="shared" si="15"/>
        <v>0</v>
      </c>
      <c r="N189" s="2">
        <f>SUM(B189:M189)</f>
        <v>5651</v>
      </c>
      <c r="O189" s="10">
        <f>N189/O25</f>
        <v>0.44120861961274205</v>
      </c>
      <c r="P189" s="10">
        <f>O189+O107</f>
        <v>1</v>
      </c>
      <c r="Q189" s="15"/>
    </row>
    <row r="190" spans="1:17">
      <c r="A190" s="5">
        <v>1968</v>
      </c>
      <c r="B190" s="2">
        <f t="shared" ref="B190:M190" si="16">C26-B108</f>
        <v>0</v>
      </c>
      <c r="C190" s="2">
        <f t="shared" si="16"/>
        <v>0</v>
      </c>
      <c r="D190" s="2">
        <f t="shared" si="16"/>
        <v>0</v>
      </c>
      <c r="E190" s="2">
        <f t="shared" si="16"/>
        <v>0</v>
      </c>
      <c r="F190" s="2">
        <f t="shared" si="16"/>
        <v>793</v>
      </c>
      <c r="G190" s="2">
        <f t="shared" si="16"/>
        <v>1269</v>
      </c>
      <c r="H190" s="2">
        <f t="shared" si="16"/>
        <v>1741</v>
      </c>
      <c r="I190" s="2">
        <f t="shared" si="16"/>
        <v>1879</v>
      </c>
      <c r="J190" s="2">
        <f t="shared" si="16"/>
        <v>22</v>
      </c>
      <c r="K190" s="2">
        <f t="shared" si="16"/>
        <v>0</v>
      </c>
      <c r="L190" s="2">
        <f t="shared" si="16"/>
        <v>0</v>
      </c>
      <c r="M190" s="2">
        <f t="shared" si="16"/>
        <v>0</v>
      </c>
      <c r="N190" s="2">
        <f>SUM(B190:M190)</f>
        <v>5704</v>
      </c>
      <c r="O190" s="10">
        <f>N190/O26</f>
        <v>0.40751589626348506</v>
      </c>
      <c r="P190" s="10">
        <f>O190+O108</f>
        <v>1</v>
      </c>
      <c r="Q190" s="15"/>
    </row>
    <row r="191" spans="1:17">
      <c r="A191" s="5">
        <v>1969</v>
      </c>
      <c r="B191" s="2">
        <f t="shared" ref="B191:M191" si="17">C27-B109</f>
        <v>0</v>
      </c>
      <c r="C191" s="2">
        <f t="shared" si="17"/>
        <v>0</v>
      </c>
      <c r="D191" s="2">
        <f t="shared" si="17"/>
        <v>0</v>
      </c>
      <c r="E191" s="2">
        <f t="shared" si="17"/>
        <v>0</v>
      </c>
      <c r="F191" s="2">
        <f t="shared" si="17"/>
        <v>905</v>
      </c>
      <c r="G191" s="2">
        <f t="shared" si="17"/>
        <v>247</v>
      </c>
      <c r="H191" s="2">
        <f t="shared" si="17"/>
        <v>2605</v>
      </c>
      <c r="I191" s="2">
        <f t="shared" si="17"/>
        <v>2483</v>
      </c>
      <c r="J191" s="2">
        <f t="shared" si="17"/>
        <v>77</v>
      </c>
      <c r="K191" s="2">
        <f t="shared" si="17"/>
        <v>0</v>
      </c>
      <c r="L191" s="2">
        <f t="shared" si="17"/>
        <v>0</v>
      </c>
      <c r="M191" s="2">
        <f t="shared" si="17"/>
        <v>0</v>
      </c>
      <c r="N191" s="2">
        <f>SUM(B191:M191)</f>
        <v>6317</v>
      </c>
      <c r="O191" s="10">
        <f>N191/O27</f>
        <v>0.61557201325277722</v>
      </c>
      <c r="P191" s="10">
        <f>O191+O109</f>
        <v>1</v>
      </c>
      <c r="Q191" s="15"/>
    </row>
    <row r="192" spans="1:17">
      <c r="A192" s="5">
        <v>1970</v>
      </c>
      <c r="B192" s="2">
        <f t="shared" ref="B192:M192" si="18">C28-B110</f>
        <v>0</v>
      </c>
      <c r="C192" s="2">
        <f t="shared" si="18"/>
        <v>0</v>
      </c>
      <c r="D192" s="2">
        <f t="shared" si="18"/>
        <v>0</v>
      </c>
      <c r="E192" s="2">
        <f t="shared" si="18"/>
        <v>0</v>
      </c>
      <c r="F192" s="2">
        <f t="shared" si="18"/>
        <v>1058</v>
      </c>
      <c r="G192" s="2">
        <f t="shared" si="18"/>
        <v>1261</v>
      </c>
      <c r="H192" s="2">
        <f t="shared" si="18"/>
        <v>2247</v>
      </c>
      <c r="I192" s="2">
        <f t="shared" si="18"/>
        <v>2290</v>
      </c>
      <c r="J192" s="2">
        <f t="shared" si="18"/>
        <v>0</v>
      </c>
      <c r="K192" s="2">
        <f t="shared" si="18"/>
        <v>0</v>
      </c>
      <c r="L192" s="2">
        <f t="shared" si="18"/>
        <v>0</v>
      </c>
      <c r="M192" s="2">
        <f t="shared" si="18"/>
        <v>0</v>
      </c>
      <c r="N192" s="2">
        <f>SUM(B192:M192)</f>
        <v>6856</v>
      </c>
      <c r="O192" s="10">
        <f>N192/O28</f>
        <v>0.41296229369955428</v>
      </c>
      <c r="P192" s="10">
        <f>O192+O110</f>
        <v>1</v>
      </c>
      <c r="Q192" s="15"/>
    </row>
    <row r="193" spans="1:17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</row>
    <row r="194" spans="1:17">
      <c r="A194" s="5">
        <v>1971</v>
      </c>
      <c r="B194" s="2">
        <f t="shared" ref="B194:M194" si="19">C30-B112</f>
        <v>0</v>
      </c>
      <c r="C194" s="2">
        <f t="shared" si="19"/>
        <v>0</v>
      </c>
      <c r="D194" s="2">
        <f t="shared" si="19"/>
        <v>0</v>
      </c>
      <c r="E194" s="2">
        <f t="shared" si="19"/>
        <v>0</v>
      </c>
      <c r="F194" s="2">
        <f t="shared" si="19"/>
        <v>1159</v>
      </c>
      <c r="G194" s="2">
        <f t="shared" si="19"/>
        <v>589</v>
      </c>
      <c r="H194" s="2">
        <f t="shared" si="19"/>
        <v>3017</v>
      </c>
      <c r="I194" s="2">
        <f t="shared" si="19"/>
        <v>2653</v>
      </c>
      <c r="J194" s="2">
        <f t="shared" si="19"/>
        <v>234</v>
      </c>
      <c r="K194" s="2">
        <f t="shared" si="19"/>
        <v>0</v>
      </c>
      <c r="L194" s="2">
        <f t="shared" si="19"/>
        <v>0</v>
      </c>
      <c r="M194" s="2">
        <f t="shared" si="19"/>
        <v>0</v>
      </c>
      <c r="N194" s="2">
        <f>SUM(B194:M194)</f>
        <v>7652</v>
      </c>
      <c r="O194" s="10">
        <f>N194/O30</f>
        <v>0.46381379561158931</v>
      </c>
      <c r="P194" s="10">
        <f>O194+O112</f>
        <v>1</v>
      </c>
      <c r="Q194" s="15"/>
    </row>
    <row r="195" spans="1:17">
      <c r="A195" s="5">
        <v>1972</v>
      </c>
      <c r="B195" s="2">
        <f t="shared" ref="B195:M195" si="20">C31-B113</f>
        <v>0</v>
      </c>
      <c r="C195" s="2">
        <f t="shared" si="20"/>
        <v>0</v>
      </c>
      <c r="D195" s="2">
        <f t="shared" si="20"/>
        <v>0</v>
      </c>
      <c r="E195" s="2">
        <f t="shared" si="20"/>
        <v>0</v>
      </c>
      <c r="F195" s="2">
        <f t="shared" si="20"/>
        <v>1482</v>
      </c>
      <c r="G195" s="2">
        <f t="shared" si="20"/>
        <v>442</v>
      </c>
      <c r="H195" s="2">
        <f t="shared" si="20"/>
        <v>3789</v>
      </c>
      <c r="I195" s="2">
        <f t="shared" si="20"/>
        <v>1652</v>
      </c>
      <c r="J195" s="2">
        <f t="shared" si="20"/>
        <v>0</v>
      </c>
      <c r="K195" s="2">
        <f t="shared" si="20"/>
        <v>0</v>
      </c>
      <c r="L195" s="2">
        <f t="shared" si="20"/>
        <v>0</v>
      </c>
      <c r="M195" s="2">
        <f t="shared" si="20"/>
        <v>0</v>
      </c>
      <c r="N195" s="2">
        <f>SUM(B195:M195)</f>
        <v>7365</v>
      </c>
      <c r="O195" s="10">
        <f>N195/O31</f>
        <v>0.57656176608736498</v>
      </c>
      <c r="P195" s="10">
        <f>O195+O113</f>
        <v>1</v>
      </c>
      <c r="Q195" s="15"/>
    </row>
    <row r="196" spans="1:17">
      <c r="A196" s="5">
        <v>1973</v>
      </c>
      <c r="B196" s="2">
        <f t="shared" ref="B196:M196" si="21">C32-B114</f>
        <v>0</v>
      </c>
      <c r="C196" s="2">
        <f t="shared" si="21"/>
        <v>0</v>
      </c>
      <c r="D196" s="2">
        <f t="shared" si="21"/>
        <v>0</v>
      </c>
      <c r="E196" s="2">
        <f t="shared" si="21"/>
        <v>0</v>
      </c>
      <c r="F196" s="2">
        <f t="shared" si="21"/>
        <v>1319</v>
      </c>
      <c r="G196" s="2">
        <f t="shared" si="21"/>
        <v>1396</v>
      </c>
      <c r="H196" s="2">
        <f t="shared" si="21"/>
        <v>2338</v>
      </c>
      <c r="I196" s="2">
        <f t="shared" si="21"/>
        <v>2580</v>
      </c>
      <c r="J196" s="2">
        <f t="shared" si="21"/>
        <v>186</v>
      </c>
      <c r="K196" s="2">
        <f t="shared" si="21"/>
        <v>0</v>
      </c>
      <c r="L196" s="2">
        <f t="shared" si="21"/>
        <v>0</v>
      </c>
      <c r="M196" s="2">
        <f t="shared" si="21"/>
        <v>0</v>
      </c>
      <c r="N196" s="2">
        <f>SUM(B196:M196)</f>
        <v>7819</v>
      </c>
      <c r="O196" s="10">
        <f>N196/O32</f>
        <v>0.57010572366022605</v>
      </c>
      <c r="P196" s="10">
        <f>O196+O114</f>
        <v>1</v>
      </c>
      <c r="Q196" s="15"/>
    </row>
    <row r="197" spans="1:17">
      <c r="A197" s="5">
        <v>1974</v>
      </c>
      <c r="B197" s="2">
        <f t="shared" ref="B197:M197" si="22">C33-B115</f>
        <v>0</v>
      </c>
      <c r="C197" s="2">
        <f t="shared" si="22"/>
        <v>0</v>
      </c>
      <c r="D197" s="2">
        <f t="shared" si="22"/>
        <v>0</v>
      </c>
      <c r="E197" s="2">
        <f t="shared" si="22"/>
        <v>0</v>
      </c>
      <c r="F197" s="2">
        <f t="shared" si="22"/>
        <v>1293</v>
      </c>
      <c r="G197" s="2">
        <f t="shared" si="22"/>
        <v>1458</v>
      </c>
      <c r="H197" s="2">
        <f t="shared" si="22"/>
        <v>1831</v>
      </c>
      <c r="I197" s="2">
        <f t="shared" si="22"/>
        <v>1319</v>
      </c>
      <c r="J197" s="2">
        <f t="shared" si="22"/>
        <v>0</v>
      </c>
      <c r="K197" s="2">
        <f t="shared" si="22"/>
        <v>0</v>
      </c>
      <c r="L197" s="2">
        <f t="shared" si="22"/>
        <v>0</v>
      </c>
      <c r="M197" s="2">
        <f t="shared" si="22"/>
        <v>0</v>
      </c>
      <c r="N197" s="2">
        <f>SUM(B197:M197)</f>
        <v>5901</v>
      </c>
      <c r="O197" s="10">
        <f>N197/O33</f>
        <v>0.39619981200483417</v>
      </c>
      <c r="P197" s="10">
        <f>O197+O115</f>
        <v>1</v>
      </c>
      <c r="Q197" s="15"/>
    </row>
    <row r="198" spans="1:17">
      <c r="A198" s="5">
        <v>1975</v>
      </c>
      <c r="B198" s="2">
        <f t="shared" ref="B198:M198" si="23">C34-B116</f>
        <v>0</v>
      </c>
      <c r="C198" s="2">
        <f t="shared" si="23"/>
        <v>0</v>
      </c>
      <c r="D198" s="2">
        <f t="shared" si="23"/>
        <v>0</v>
      </c>
      <c r="E198" s="2">
        <f t="shared" si="23"/>
        <v>0</v>
      </c>
      <c r="F198" s="2">
        <f t="shared" si="23"/>
        <v>1334</v>
      </c>
      <c r="G198" s="2">
        <f t="shared" si="23"/>
        <v>57</v>
      </c>
      <c r="H198" s="2">
        <f t="shared" si="23"/>
        <v>2953</v>
      </c>
      <c r="I198" s="2">
        <f t="shared" si="23"/>
        <v>2340</v>
      </c>
      <c r="J198" s="2">
        <f t="shared" si="23"/>
        <v>315</v>
      </c>
      <c r="K198" s="2">
        <f t="shared" si="23"/>
        <v>0</v>
      </c>
      <c r="L198" s="2">
        <f t="shared" si="23"/>
        <v>0</v>
      </c>
      <c r="M198" s="2">
        <f t="shared" si="23"/>
        <v>0</v>
      </c>
      <c r="N198" s="2">
        <f>SUM(B198:M198)</f>
        <v>6999</v>
      </c>
      <c r="O198" s="10">
        <f>N198/O34</f>
        <v>0.48013994649104752</v>
      </c>
      <c r="P198" s="10">
        <f>O198+O116</f>
        <v>1</v>
      </c>
      <c r="Q198" s="15"/>
    </row>
    <row r="199" spans="1:17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</row>
    <row r="200" spans="1:17">
      <c r="A200" s="5">
        <v>1976</v>
      </c>
      <c r="B200" s="2">
        <f t="shared" ref="B200:M200" si="24">C36-B118</f>
        <v>0</v>
      </c>
      <c r="C200" s="2">
        <f t="shared" si="24"/>
        <v>0</v>
      </c>
      <c r="D200" s="2">
        <f t="shared" si="24"/>
        <v>0</v>
      </c>
      <c r="E200" s="2">
        <f t="shared" si="24"/>
        <v>0</v>
      </c>
      <c r="F200" s="2">
        <f t="shared" si="24"/>
        <v>141</v>
      </c>
      <c r="G200" s="2">
        <f t="shared" si="24"/>
        <v>1605</v>
      </c>
      <c r="H200" s="2">
        <f t="shared" si="24"/>
        <v>2705</v>
      </c>
      <c r="I200" s="2">
        <f t="shared" si="24"/>
        <v>3146</v>
      </c>
      <c r="J200" s="2">
        <f t="shared" si="24"/>
        <v>477</v>
      </c>
      <c r="K200" s="2">
        <f t="shared" si="24"/>
        <v>0</v>
      </c>
      <c r="L200" s="2">
        <f t="shared" si="24"/>
        <v>0</v>
      </c>
      <c r="M200" s="2">
        <f t="shared" si="24"/>
        <v>0</v>
      </c>
      <c r="N200" s="2">
        <f>SUM(B200:M200)</f>
        <v>8074</v>
      </c>
      <c r="O200" s="10">
        <f>N200/O36</f>
        <v>0.39972275855240358</v>
      </c>
      <c r="P200" s="10">
        <f>O200+O118</f>
        <v>1</v>
      </c>
      <c r="Q200" s="15"/>
    </row>
    <row r="201" spans="1:17">
      <c r="A201" s="5">
        <v>1977</v>
      </c>
      <c r="B201" s="2">
        <f t="shared" ref="B201:M201" si="25">C37-B119</f>
        <v>0</v>
      </c>
      <c r="C201" s="2">
        <f t="shared" si="25"/>
        <v>0</v>
      </c>
      <c r="D201" s="2">
        <f t="shared" si="25"/>
        <v>0</v>
      </c>
      <c r="E201" s="2">
        <f t="shared" si="25"/>
        <v>0</v>
      </c>
      <c r="F201" s="2">
        <f t="shared" si="25"/>
        <v>143</v>
      </c>
      <c r="G201" s="2">
        <f t="shared" si="25"/>
        <v>442</v>
      </c>
      <c r="H201" s="2">
        <f t="shared" si="25"/>
        <v>2958</v>
      </c>
      <c r="I201" s="2">
        <f t="shared" si="25"/>
        <v>1768</v>
      </c>
      <c r="J201" s="2">
        <f t="shared" si="25"/>
        <v>0</v>
      </c>
      <c r="K201" s="2">
        <f t="shared" si="25"/>
        <v>0</v>
      </c>
      <c r="L201" s="2">
        <f t="shared" si="25"/>
        <v>0</v>
      </c>
      <c r="M201" s="2">
        <f t="shared" si="25"/>
        <v>0</v>
      </c>
      <c r="N201" s="2">
        <f>SUM(B201:M201)</f>
        <v>5311</v>
      </c>
      <c r="O201" s="10">
        <f>N201/O37</f>
        <v>0.47449298668810863</v>
      </c>
      <c r="P201" s="10">
        <f>O201+O119</f>
        <v>1</v>
      </c>
      <c r="Q201" s="15"/>
    </row>
    <row r="202" spans="1:17">
      <c r="A202" s="5">
        <v>1978</v>
      </c>
      <c r="B202" s="2">
        <f t="shared" ref="B202:M202" si="26">C38-B120</f>
        <v>0</v>
      </c>
      <c r="C202" s="2">
        <f t="shared" si="26"/>
        <v>0</v>
      </c>
      <c r="D202" s="2">
        <f t="shared" si="26"/>
        <v>0</v>
      </c>
      <c r="E202" s="2">
        <f t="shared" si="26"/>
        <v>0</v>
      </c>
      <c r="F202" s="2">
        <f t="shared" si="26"/>
        <v>0</v>
      </c>
      <c r="G202" s="2">
        <f t="shared" si="26"/>
        <v>1665</v>
      </c>
      <c r="H202" s="2">
        <f t="shared" si="26"/>
        <v>2948</v>
      </c>
      <c r="I202" s="2">
        <f t="shared" si="26"/>
        <v>2859</v>
      </c>
      <c r="J202" s="2">
        <f t="shared" si="26"/>
        <v>634</v>
      </c>
      <c r="K202" s="2">
        <f t="shared" si="26"/>
        <v>0</v>
      </c>
      <c r="L202" s="2">
        <f t="shared" si="26"/>
        <v>0</v>
      </c>
      <c r="M202" s="2">
        <f t="shared" si="26"/>
        <v>0</v>
      </c>
      <c r="N202" s="2">
        <f>SUM(B202:M202)</f>
        <v>8106</v>
      </c>
      <c r="O202" s="10">
        <f>N202/O38</f>
        <v>0.53406245882197922</v>
      </c>
      <c r="P202" s="10">
        <f>O202+O120</f>
        <v>1</v>
      </c>
      <c r="Q202" s="15"/>
    </row>
    <row r="203" spans="1:17">
      <c r="A203" s="5">
        <v>1979</v>
      </c>
      <c r="B203" s="2">
        <f t="shared" ref="B203:M203" si="27">C39-B121</f>
        <v>0</v>
      </c>
      <c r="C203" s="2">
        <f t="shared" si="27"/>
        <v>0</v>
      </c>
      <c r="D203" s="2">
        <f t="shared" si="27"/>
        <v>0</v>
      </c>
      <c r="E203" s="2">
        <f t="shared" si="27"/>
        <v>0</v>
      </c>
      <c r="F203" s="2">
        <f t="shared" si="27"/>
        <v>0</v>
      </c>
      <c r="G203" s="2">
        <f t="shared" si="27"/>
        <v>0</v>
      </c>
      <c r="H203" s="2">
        <f t="shared" si="27"/>
        <v>3062</v>
      </c>
      <c r="I203" s="2">
        <f t="shared" si="27"/>
        <v>3140</v>
      </c>
      <c r="J203" s="2">
        <f t="shared" si="27"/>
        <v>15</v>
      </c>
      <c r="K203" s="2">
        <f t="shared" si="27"/>
        <v>0</v>
      </c>
      <c r="L203" s="2">
        <f t="shared" si="27"/>
        <v>0</v>
      </c>
      <c r="M203" s="2">
        <f t="shared" si="27"/>
        <v>0</v>
      </c>
      <c r="N203" s="2">
        <f>SUM(B203:M203)</f>
        <v>6217</v>
      </c>
      <c r="O203" s="10">
        <f>N203/O39</f>
        <v>0.59018416555914177</v>
      </c>
      <c r="P203" s="10">
        <f>O203+O121</f>
        <v>1</v>
      </c>
      <c r="Q203" s="15"/>
    </row>
    <row r="204" spans="1:17">
      <c r="A204" s="5">
        <v>1980</v>
      </c>
      <c r="B204" s="2">
        <f t="shared" ref="B204:M204" si="28">C40-B122</f>
        <v>0</v>
      </c>
      <c r="C204" s="2">
        <f t="shared" si="28"/>
        <v>0</v>
      </c>
      <c r="D204" s="2">
        <f t="shared" si="28"/>
        <v>0</v>
      </c>
      <c r="E204" s="2">
        <f t="shared" si="28"/>
        <v>0</v>
      </c>
      <c r="F204" s="2">
        <f t="shared" si="28"/>
        <v>0</v>
      </c>
      <c r="G204" s="2">
        <f t="shared" si="28"/>
        <v>1505</v>
      </c>
      <c r="H204" s="2">
        <f t="shared" si="28"/>
        <v>3376</v>
      </c>
      <c r="I204" s="2">
        <f t="shared" si="28"/>
        <v>2650</v>
      </c>
      <c r="J204" s="2">
        <f t="shared" si="28"/>
        <v>0</v>
      </c>
      <c r="K204" s="2">
        <f t="shared" si="28"/>
        <v>0</v>
      </c>
      <c r="L204" s="2">
        <f t="shared" si="28"/>
        <v>0</v>
      </c>
      <c r="M204" s="2">
        <f t="shared" si="28"/>
        <v>0</v>
      </c>
      <c r="N204" s="2">
        <f>SUM(B204:M204)</f>
        <v>7531</v>
      </c>
      <c r="O204" s="10">
        <f>N204/O40</f>
        <v>0.48775906735751295</v>
      </c>
      <c r="P204" s="10">
        <f>O204+O122</f>
        <v>1</v>
      </c>
      <c r="Q204" s="15"/>
    </row>
    <row r="205" spans="1:17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</row>
    <row r="206" spans="1:17">
      <c r="A206" s="5">
        <v>1981</v>
      </c>
      <c r="B206" s="2">
        <f t="shared" ref="B206:M206" si="29">C42-B124</f>
        <v>0</v>
      </c>
      <c r="C206" s="2">
        <f t="shared" si="29"/>
        <v>0</v>
      </c>
      <c r="D206" s="2">
        <f t="shared" si="29"/>
        <v>0</v>
      </c>
      <c r="E206" s="2">
        <f t="shared" si="29"/>
        <v>0</v>
      </c>
      <c r="F206" s="2">
        <f t="shared" si="29"/>
        <v>0</v>
      </c>
      <c r="G206" s="2">
        <f t="shared" si="29"/>
        <v>1023</v>
      </c>
      <c r="H206" s="2">
        <f t="shared" si="29"/>
        <v>3254</v>
      </c>
      <c r="I206" s="2">
        <f t="shared" si="29"/>
        <v>1479</v>
      </c>
      <c r="J206" s="2">
        <f t="shared" si="29"/>
        <v>0</v>
      </c>
      <c r="K206" s="2">
        <f t="shared" si="29"/>
        <v>0</v>
      </c>
      <c r="L206" s="2">
        <f t="shared" si="29"/>
        <v>0</v>
      </c>
      <c r="M206" s="2">
        <f t="shared" si="29"/>
        <v>0</v>
      </c>
      <c r="N206" s="2">
        <f>SUM(B206:M206)</f>
        <v>5756</v>
      </c>
      <c r="O206" s="10">
        <f>N206/O42</f>
        <v>0.67086247086247086</v>
      </c>
      <c r="P206" s="10">
        <f>O206+O124</f>
        <v>1</v>
      </c>
      <c r="Q206" s="15"/>
    </row>
    <row r="207" spans="1:17">
      <c r="A207" s="5">
        <v>1982</v>
      </c>
      <c r="B207" s="2">
        <f t="shared" ref="B207:M207" si="30">C43-B125</f>
        <v>0</v>
      </c>
      <c r="C207" s="2">
        <f t="shared" si="30"/>
        <v>0</v>
      </c>
      <c r="D207" s="2">
        <f t="shared" si="30"/>
        <v>0</v>
      </c>
      <c r="E207" s="2">
        <f t="shared" si="30"/>
        <v>0</v>
      </c>
      <c r="F207" s="2">
        <f t="shared" si="30"/>
        <v>0</v>
      </c>
      <c r="G207" s="2">
        <f t="shared" si="30"/>
        <v>0</v>
      </c>
      <c r="H207" s="2">
        <f t="shared" si="30"/>
        <v>2196</v>
      </c>
      <c r="I207" s="2">
        <f t="shared" si="30"/>
        <v>4024</v>
      </c>
      <c r="J207" s="2">
        <f t="shared" si="30"/>
        <v>580</v>
      </c>
      <c r="K207" s="2">
        <f t="shared" si="30"/>
        <v>0</v>
      </c>
      <c r="L207" s="2">
        <f t="shared" si="30"/>
        <v>0</v>
      </c>
      <c r="M207" s="2">
        <f t="shared" si="30"/>
        <v>0</v>
      </c>
      <c r="N207" s="2">
        <f>SUM(B207:M207)</f>
        <v>6800</v>
      </c>
      <c r="O207" s="10">
        <f>N207/O43</f>
        <v>0.57852645907776079</v>
      </c>
      <c r="P207" s="10">
        <f>O207+O125</f>
        <v>1</v>
      </c>
      <c r="Q207" s="15"/>
    </row>
    <row r="208" spans="1:17">
      <c r="A208" s="5">
        <v>1983</v>
      </c>
      <c r="B208" s="2">
        <f t="shared" ref="B208:M208" si="31">C44-B126</f>
        <v>0</v>
      </c>
      <c r="C208" s="2">
        <f t="shared" si="31"/>
        <v>0</v>
      </c>
      <c r="D208" s="2">
        <f t="shared" si="31"/>
        <v>0</v>
      </c>
      <c r="E208" s="2">
        <f t="shared" si="31"/>
        <v>0</v>
      </c>
      <c r="F208" s="2">
        <f t="shared" si="31"/>
        <v>0</v>
      </c>
      <c r="G208" s="2">
        <f t="shared" si="31"/>
        <v>439</v>
      </c>
      <c r="H208" s="2">
        <f t="shared" si="31"/>
        <v>3627</v>
      </c>
      <c r="I208" s="2">
        <f t="shared" si="31"/>
        <v>3871</v>
      </c>
      <c r="J208" s="2">
        <f t="shared" si="31"/>
        <v>437</v>
      </c>
      <c r="K208" s="2">
        <f t="shared" si="31"/>
        <v>0</v>
      </c>
      <c r="L208" s="2">
        <f t="shared" si="31"/>
        <v>0</v>
      </c>
      <c r="M208" s="2">
        <f t="shared" si="31"/>
        <v>0</v>
      </c>
      <c r="N208" s="2">
        <f>SUM(B208:M208)</f>
        <v>8374</v>
      </c>
      <c r="O208" s="10">
        <f>N208/O44</f>
        <v>0.5375529593015792</v>
      </c>
      <c r="P208" s="10">
        <f>O208+O126</f>
        <v>1</v>
      </c>
      <c r="Q208" s="15"/>
    </row>
    <row r="209" spans="1:17">
      <c r="A209" s="5">
        <v>1984</v>
      </c>
      <c r="B209" s="2">
        <f t="shared" ref="B209:M209" si="32">C45-B127</f>
        <v>0</v>
      </c>
      <c r="C209" s="2">
        <f t="shared" si="32"/>
        <v>0</v>
      </c>
      <c r="D209" s="2">
        <f t="shared" si="32"/>
        <v>0</v>
      </c>
      <c r="E209" s="2">
        <f t="shared" si="32"/>
        <v>0</v>
      </c>
      <c r="F209" s="2">
        <f t="shared" si="32"/>
        <v>0</v>
      </c>
      <c r="G209" s="2">
        <f t="shared" si="32"/>
        <v>112</v>
      </c>
      <c r="H209" s="2">
        <f t="shared" si="32"/>
        <v>4153</v>
      </c>
      <c r="I209" s="2">
        <f t="shared" si="32"/>
        <v>4209</v>
      </c>
      <c r="J209" s="2">
        <f t="shared" si="32"/>
        <v>792</v>
      </c>
      <c r="K209" s="2">
        <f t="shared" si="32"/>
        <v>0</v>
      </c>
      <c r="L209" s="2">
        <f t="shared" si="32"/>
        <v>0</v>
      </c>
      <c r="M209" s="2">
        <f t="shared" si="32"/>
        <v>0</v>
      </c>
      <c r="N209" s="2">
        <f>SUM(B209:M209)</f>
        <v>9266</v>
      </c>
      <c r="O209" s="10">
        <f>N209/O45</f>
        <v>0.55977768380354009</v>
      </c>
      <c r="P209" s="10">
        <f>O209+O127</f>
        <v>1</v>
      </c>
      <c r="Q209" s="15"/>
    </row>
    <row r="210" spans="1:17">
      <c r="A210" s="5">
        <v>1985</v>
      </c>
      <c r="B210" s="2">
        <f t="shared" ref="B210:M210" si="33">C46-B128</f>
        <v>0</v>
      </c>
      <c r="C210" s="2">
        <f t="shared" si="33"/>
        <v>0</v>
      </c>
      <c r="D210" s="2">
        <f t="shared" si="33"/>
        <v>0</v>
      </c>
      <c r="E210" s="2">
        <f t="shared" si="33"/>
        <v>0</v>
      </c>
      <c r="F210" s="2">
        <f t="shared" si="33"/>
        <v>0</v>
      </c>
      <c r="G210" s="2">
        <f t="shared" si="33"/>
        <v>1015</v>
      </c>
      <c r="H210" s="2">
        <f t="shared" si="33"/>
        <v>4190</v>
      </c>
      <c r="I210" s="2">
        <f t="shared" si="33"/>
        <v>3555</v>
      </c>
      <c r="J210" s="2">
        <f t="shared" si="33"/>
        <v>499</v>
      </c>
      <c r="K210" s="2">
        <f t="shared" si="33"/>
        <v>0</v>
      </c>
      <c r="L210" s="2">
        <f t="shared" si="33"/>
        <v>0</v>
      </c>
      <c r="M210" s="2">
        <f t="shared" si="33"/>
        <v>0</v>
      </c>
      <c r="N210" s="2">
        <f>SUM(B210:M210)</f>
        <v>9259</v>
      </c>
      <c r="O210" s="10">
        <f>N210/O46</f>
        <v>0.66895455530669745</v>
      </c>
      <c r="P210" s="10">
        <f>O210+O128</f>
        <v>1</v>
      </c>
      <c r="Q210" s="15"/>
    </row>
    <row r="211" spans="1:17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</row>
    <row r="212" spans="1:17">
      <c r="A212" s="5">
        <v>1986</v>
      </c>
      <c r="B212" s="2">
        <f t="shared" ref="B212:M212" si="34">C48-B130</f>
        <v>0</v>
      </c>
      <c r="C212" s="2">
        <f t="shared" si="34"/>
        <v>0</v>
      </c>
      <c r="D212" s="2">
        <f t="shared" si="34"/>
        <v>0</v>
      </c>
      <c r="E212" s="2">
        <f t="shared" si="34"/>
        <v>0</v>
      </c>
      <c r="F212" s="2">
        <f t="shared" si="34"/>
        <v>0</v>
      </c>
      <c r="G212" s="2">
        <f t="shared" si="34"/>
        <v>2026</v>
      </c>
      <c r="H212" s="2">
        <f t="shared" si="34"/>
        <v>4515</v>
      </c>
      <c r="I212" s="2">
        <f t="shared" si="34"/>
        <v>3491</v>
      </c>
      <c r="J212" s="2">
        <f t="shared" si="34"/>
        <v>0</v>
      </c>
      <c r="K212" s="2">
        <f t="shared" si="34"/>
        <v>0</v>
      </c>
      <c r="L212" s="2">
        <f t="shared" si="34"/>
        <v>0</v>
      </c>
      <c r="M212" s="2">
        <f t="shared" si="34"/>
        <v>0</v>
      </c>
      <c r="N212" s="2">
        <f>SUM(B212:M212)</f>
        <v>10032</v>
      </c>
      <c r="O212" s="10">
        <f>N212/O48</f>
        <v>0.65714660028822214</v>
      </c>
      <c r="P212" s="10">
        <f>O212+O130</f>
        <v>1</v>
      </c>
      <c r="Q212" s="15"/>
    </row>
    <row r="213" spans="1:17">
      <c r="A213" s="5">
        <v>1987</v>
      </c>
      <c r="B213" s="2">
        <f t="shared" ref="B213:M213" si="35">C49-B131</f>
        <v>0</v>
      </c>
      <c r="C213" s="2">
        <f t="shared" si="35"/>
        <v>0</v>
      </c>
      <c r="D213" s="2">
        <f t="shared" si="35"/>
        <v>0</v>
      </c>
      <c r="E213" s="2">
        <f t="shared" si="35"/>
        <v>0</v>
      </c>
      <c r="F213" s="2">
        <f t="shared" si="35"/>
        <v>0</v>
      </c>
      <c r="G213" s="2">
        <f t="shared" si="35"/>
        <v>1739</v>
      </c>
      <c r="H213" s="2">
        <f t="shared" si="35"/>
        <v>3476</v>
      </c>
      <c r="I213" s="2">
        <f t="shared" si="35"/>
        <v>2888</v>
      </c>
      <c r="J213" s="2">
        <f t="shared" si="35"/>
        <v>0</v>
      </c>
      <c r="K213" s="2">
        <f t="shared" si="35"/>
        <v>0</v>
      </c>
      <c r="L213" s="2">
        <f t="shared" si="35"/>
        <v>0</v>
      </c>
      <c r="M213" s="2">
        <f t="shared" si="35"/>
        <v>0</v>
      </c>
      <c r="N213" s="2">
        <f>SUM(B213:M213)</f>
        <v>8103</v>
      </c>
      <c r="O213" s="10">
        <f>N213/O49</f>
        <v>0.57919942816297354</v>
      </c>
      <c r="P213" s="10">
        <f>O213+O131</f>
        <v>1</v>
      </c>
      <c r="Q213" s="15"/>
    </row>
    <row r="214" spans="1:17">
      <c r="A214" s="5">
        <v>1988</v>
      </c>
      <c r="B214" s="2">
        <f t="shared" ref="B214:M214" si="36">C50-B132</f>
        <v>0</v>
      </c>
      <c r="C214" s="2">
        <f t="shared" si="36"/>
        <v>0</v>
      </c>
      <c r="D214" s="2">
        <f t="shared" si="36"/>
        <v>0</v>
      </c>
      <c r="E214" s="2">
        <f t="shared" si="36"/>
        <v>0</v>
      </c>
      <c r="F214" s="2">
        <f t="shared" si="36"/>
        <v>0</v>
      </c>
      <c r="G214" s="2">
        <f t="shared" si="36"/>
        <v>2301</v>
      </c>
      <c r="H214" s="2">
        <f t="shared" si="36"/>
        <v>4182</v>
      </c>
      <c r="I214" s="2">
        <f t="shared" si="36"/>
        <v>4013</v>
      </c>
      <c r="J214" s="2">
        <f t="shared" si="36"/>
        <v>209</v>
      </c>
      <c r="K214" s="2">
        <f t="shared" si="36"/>
        <v>0</v>
      </c>
      <c r="L214" s="2">
        <f t="shared" si="36"/>
        <v>0</v>
      </c>
      <c r="M214" s="2">
        <f t="shared" si="36"/>
        <v>0</v>
      </c>
      <c r="N214" s="2">
        <f>SUM(B214:M214)</f>
        <v>10705</v>
      </c>
      <c r="O214" s="10">
        <f>N214/O50</f>
        <v>0.56902142135757194</v>
      </c>
      <c r="P214" s="10">
        <f>O214+O132</f>
        <v>1</v>
      </c>
      <c r="Q214" s="15"/>
    </row>
    <row r="215" spans="1:17">
      <c r="A215" s="5">
        <v>1989</v>
      </c>
      <c r="B215" s="2">
        <f t="shared" ref="B215:M215" si="37">C51-B133</f>
        <v>0</v>
      </c>
      <c r="C215" s="2">
        <f t="shared" si="37"/>
        <v>0</v>
      </c>
      <c r="D215" s="2">
        <f t="shared" si="37"/>
        <v>0</v>
      </c>
      <c r="E215" s="2">
        <f t="shared" si="37"/>
        <v>0</v>
      </c>
      <c r="F215" s="2">
        <f t="shared" si="37"/>
        <v>0</v>
      </c>
      <c r="G215" s="2">
        <f t="shared" si="37"/>
        <v>1818</v>
      </c>
      <c r="H215" s="2">
        <f t="shared" si="37"/>
        <v>4113</v>
      </c>
      <c r="I215" s="2">
        <f t="shared" si="37"/>
        <v>3168</v>
      </c>
      <c r="J215" s="2">
        <f t="shared" si="37"/>
        <v>0</v>
      </c>
      <c r="K215" s="2">
        <f t="shared" si="37"/>
        <v>0</v>
      </c>
      <c r="L215" s="2">
        <f t="shared" si="37"/>
        <v>0</v>
      </c>
      <c r="M215" s="2">
        <f t="shared" si="37"/>
        <v>0</v>
      </c>
      <c r="N215" s="2">
        <f>SUM(B215:M215)</f>
        <v>9099</v>
      </c>
      <c r="O215" s="10">
        <f>N215/O51</f>
        <v>0.60422338800717179</v>
      </c>
      <c r="P215" s="10">
        <f>O215+O133</f>
        <v>1</v>
      </c>
      <c r="Q215" s="15"/>
    </row>
    <row r="216" spans="1:17">
      <c r="A216" s="4">
        <v>1990</v>
      </c>
      <c r="B216" s="2">
        <f t="shared" ref="B216:M216" si="38">C52-B134</f>
        <v>0</v>
      </c>
      <c r="C216" s="2">
        <f t="shared" si="38"/>
        <v>0</v>
      </c>
      <c r="D216" s="2">
        <f t="shared" si="38"/>
        <v>0</v>
      </c>
      <c r="E216" s="2">
        <f t="shared" si="38"/>
        <v>0</v>
      </c>
      <c r="F216" s="2">
        <f t="shared" si="38"/>
        <v>0</v>
      </c>
      <c r="G216" s="2">
        <f t="shared" si="38"/>
        <v>532</v>
      </c>
      <c r="H216" s="2">
        <f t="shared" si="38"/>
        <v>3979</v>
      </c>
      <c r="I216" s="2">
        <f t="shared" si="38"/>
        <v>2305</v>
      </c>
      <c r="J216" s="2">
        <f t="shared" si="38"/>
        <v>965</v>
      </c>
      <c r="K216" s="2">
        <f t="shared" si="38"/>
        <v>0</v>
      </c>
      <c r="L216" s="2">
        <f t="shared" si="38"/>
        <v>0</v>
      </c>
      <c r="M216" s="2">
        <f t="shared" si="38"/>
        <v>0</v>
      </c>
      <c r="N216" s="2">
        <f>SUM(B216:M216)</f>
        <v>7781</v>
      </c>
      <c r="O216" s="10">
        <f>N216/O52</f>
        <v>0.5709568535368359</v>
      </c>
      <c r="P216" s="10">
        <f>O216+O134</f>
        <v>1</v>
      </c>
      <c r="Q216" s="15"/>
    </row>
    <row r="217" spans="1:17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</row>
    <row r="218" spans="1:17">
      <c r="A218" s="5">
        <v>1991</v>
      </c>
      <c r="B218" s="2">
        <f t="shared" ref="B218:M218" si="39">C54-B136</f>
        <v>0</v>
      </c>
      <c r="C218" s="2">
        <f t="shared" si="39"/>
        <v>0</v>
      </c>
      <c r="D218" s="2">
        <f t="shared" si="39"/>
        <v>0</v>
      </c>
      <c r="E218" s="2">
        <f t="shared" si="39"/>
        <v>0</v>
      </c>
      <c r="F218" s="2">
        <f t="shared" si="39"/>
        <v>0</v>
      </c>
      <c r="G218" s="2">
        <f t="shared" si="39"/>
        <v>1688</v>
      </c>
      <c r="H218" s="2">
        <f t="shared" si="39"/>
        <v>3695</v>
      </c>
      <c r="I218" s="2">
        <f t="shared" si="39"/>
        <v>2223</v>
      </c>
      <c r="J218" s="2">
        <f t="shared" si="39"/>
        <v>0</v>
      </c>
      <c r="K218" s="2">
        <f t="shared" si="39"/>
        <v>0</v>
      </c>
      <c r="L218" s="2">
        <f t="shared" si="39"/>
        <v>0</v>
      </c>
      <c r="M218" s="2">
        <f t="shared" si="39"/>
        <v>0</v>
      </c>
      <c r="N218" s="2">
        <f>SUM(B218:M218)</f>
        <v>7606</v>
      </c>
      <c r="O218" s="10">
        <f>N218/O54</f>
        <v>0.62165917449938701</v>
      </c>
      <c r="P218" s="10">
        <f>O218+O136</f>
        <v>1</v>
      </c>
      <c r="Q218" s="15"/>
    </row>
    <row r="219" spans="1:17">
      <c r="A219" s="5">
        <v>1992</v>
      </c>
      <c r="B219" s="2">
        <f t="shared" ref="B219:M219" si="40">C55-B137</f>
        <v>0</v>
      </c>
      <c r="C219" s="2">
        <f t="shared" si="40"/>
        <v>0</v>
      </c>
      <c r="D219" s="2">
        <f t="shared" si="40"/>
        <v>0</v>
      </c>
      <c r="E219" s="2">
        <f t="shared" si="40"/>
        <v>0</v>
      </c>
      <c r="F219" s="2">
        <f t="shared" si="40"/>
        <v>0</v>
      </c>
      <c r="G219" s="2">
        <f t="shared" si="40"/>
        <v>624</v>
      </c>
      <c r="H219" s="2">
        <f t="shared" si="40"/>
        <v>2225</v>
      </c>
      <c r="I219" s="2">
        <f t="shared" si="40"/>
        <v>2583</v>
      </c>
      <c r="J219" s="2">
        <f t="shared" si="40"/>
        <v>256</v>
      </c>
      <c r="K219" s="2">
        <f t="shared" si="40"/>
        <v>0</v>
      </c>
      <c r="L219" s="2">
        <f t="shared" si="40"/>
        <v>0</v>
      </c>
      <c r="M219" s="2">
        <f t="shared" si="40"/>
        <v>0</v>
      </c>
      <c r="N219" s="2">
        <f>SUM(B219:M219)</f>
        <v>5688</v>
      </c>
      <c r="O219" s="10">
        <f>N219/O55</f>
        <v>0.8</v>
      </c>
      <c r="P219" s="10">
        <f>O219+O137</f>
        <v>1</v>
      </c>
      <c r="Q219" s="15"/>
    </row>
    <row r="220" spans="1:17">
      <c r="A220" s="5">
        <v>1993</v>
      </c>
      <c r="B220" s="2">
        <f t="shared" ref="B220:M220" si="41">C56-B138</f>
        <v>0</v>
      </c>
      <c r="C220" s="2">
        <f t="shared" si="41"/>
        <v>0</v>
      </c>
      <c r="D220" s="2">
        <f t="shared" si="41"/>
        <v>0</v>
      </c>
      <c r="E220" s="2">
        <f t="shared" si="41"/>
        <v>41</v>
      </c>
      <c r="F220" s="2">
        <f t="shared" si="41"/>
        <v>2516</v>
      </c>
      <c r="G220" s="2">
        <f t="shared" si="41"/>
        <v>2417</v>
      </c>
      <c r="H220" s="2">
        <f t="shared" si="41"/>
        <v>1539</v>
      </c>
      <c r="I220" s="2">
        <f t="shared" si="41"/>
        <v>2352</v>
      </c>
      <c r="J220" s="2">
        <f t="shared" si="41"/>
        <v>0</v>
      </c>
      <c r="K220" s="2">
        <f t="shared" si="41"/>
        <v>0</v>
      </c>
      <c r="L220" s="2">
        <f t="shared" si="41"/>
        <v>0</v>
      </c>
      <c r="M220" s="2">
        <f t="shared" si="41"/>
        <v>0</v>
      </c>
      <c r="N220" s="2">
        <f>SUM(B220:M220)</f>
        <v>8865</v>
      </c>
      <c r="O220" s="10">
        <f>N220/O56</f>
        <v>0.96631785480706345</v>
      </c>
      <c r="P220" s="10">
        <f>O220+O138</f>
        <v>1</v>
      </c>
      <c r="Q220" s="15"/>
    </row>
    <row r="221" spans="1:17">
      <c r="A221" s="5">
        <v>1994</v>
      </c>
      <c r="B221" s="2">
        <f t="shared" ref="B221:M221" si="42">C57-B139</f>
        <v>0</v>
      </c>
      <c r="C221" s="2">
        <f t="shared" si="42"/>
        <v>0</v>
      </c>
      <c r="D221" s="2">
        <f t="shared" si="42"/>
        <v>0</v>
      </c>
      <c r="E221" s="2">
        <f t="shared" si="42"/>
        <v>0</v>
      </c>
      <c r="F221" s="2">
        <f t="shared" si="42"/>
        <v>0</v>
      </c>
      <c r="G221" s="2">
        <f t="shared" si="42"/>
        <v>1945</v>
      </c>
      <c r="H221" s="2">
        <f t="shared" si="42"/>
        <v>3704</v>
      </c>
      <c r="I221" s="2">
        <f t="shared" si="42"/>
        <v>3074</v>
      </c>
      <c r="J221" s="2">
        <f t="shared" si="42"/>
        <v>19</v>
      </c>
      <c r="K221" s="2">
        <f t="shared" si="42"/>
        <v>0</v>
      </c>
      <c r="L221" s="2">
        <f t="shared" si="42"/>
        <v>0</v>
      </c>
      <c r="M221" s="2">
        <f t="shared" si="42"/>
        <v>0</v>
      </c>
      <c r="N221" s="2">
        <f>SUM(B221:M221)</f>
        <v>8742</v>
      </c>
      <c r="O221" s="10">
        <f>N221/O57</f>
        <v>0.63430561602089686</v>
      </c>
      <c r="P221" s="10">
        <f>O221+O139</f>
        <v>1</v>
      </c>
      <c r="Q221" s="15"/>
    </row>
    <row r="222" spans="1:17">
      <c r="A222" s="5">
        <v>1995</v>
      </c>
      <c r="B222" s="2">
        <f t="shared" ref="B222:M222" si="43">C58-B140</f>
        <v>0</v>
      </c>
      <c r="C222" s="2">
        <f t="shared" si="43"/>
        <v>0</v>
      </c>
      <c r="D222" s="2">
        <f t="shared" si="43"/>
        <v>0</v>
      </c>
      <c r="E222" s="2">
        <f t="shared" si="43"/>
        <v>0</v>
      </c>
      <c r="F222" s="2">
        <f t="shared" si="43"/>
        <v>0</v>
      </c>
      <c r="G222" s="2">
        <f t="shared" si="43"/>
        <v>949</v>
      </c>
      <c r="H222" s="2">
        <f t="shared" si="43"/>
        <v>4828</v>
      </c>
      <c r="I222" s="2">
        <f t="shared" si="43"/>
        <v>3910</v>
      </c>
      <c r="J222" s="2">
        <f t="shared" si="43"/>
        <v>1356</v>
      </c>
      <c r="K222" s="2">
        <f t="shared" si="43"/>
        <v>0</v>
      </c>
      <c r="L222" s="2">
        <f t="shared" si="43"/>
        <v>0</v>
      </c>
      <c r="M222" s="2">
        <f t="shared" si="43"/>
        <v>0</v>
      </c>
      <c r="N222" s="2">
        <f>SUM(B222:M222)</f>
        <v>11043</v>
      </c>
      <c r="O222" s="10">
        <f>N222/O58</f>
        <v>0.63935849930523392</v>
      </c>
      <c r="P222" s="10">
        <f>O222+O140</f>
        <v>1</v>
      </c>
      <c r="Q222" s="15"/>
    </row>
    <row r="223" spans="1:17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</row>
    <row r="224" spans="1:17">
      <c r="A224" s="5">
        <v>1996</v>
      </c>
      <c r="B224" s="2">
        <f t="shared" ref="B224:M224" si="44">C60-B142</f>
        <v>0</v>
      </c>
      <c r="C224" s="2">
        <f t="shared" si="44"/>
        <v>0</v>
      </c>
      <c r="D224" s="2">
        <f t="shared" si="44"/>
        <v>0</v>
      </c>
      <c r="E224" s="2">
        <f t="shared" si="44"/>
        <v>0</v>
      </c>
      <c r="F224" s="2">
        <f t="shared" si="44"/>
        <v>0</v>
      </c>
      <c r="G224" s="2">
        <f t="shared" si="44"/>
        <v>2145</v>
      </c>
      <c r="H224" s="2">
        <f t="shared" si="44"/>
        <v>3762</v>
      </c>
      <c r="I224" s="2">
        <f t="shared" si="44"/>
        <v>3085</v>
      </c>
      <c r="J224" s="2">
        <f t="shared" si="44"/>
        <v>279</v>
      </c>
      <c r="K224" s="2">
        <f t="shared" si="44"/>
        <v>0</v>
      </c>
      <c r="L224" s="2">
        <f t="shared" si="44"/>
        <v>0</v>
      </c>
      <c r="M224" s="2">
        <f t="shared" si="44"/>
        <v>0</v>
      </c>
      <c r="N224" s="2">
        <f>SUM(B224:M224)</f>
        <v>9271</v>
      </c>
      <c r="O224" s="10">
        <f>N224/O60</f>
        <v>0.65132780666010959</v>
      </c>
      <c r="P224" s="10">
        <f>O224+O142</f>
        <v>1</v>
      </c>
      <c r="Q224" s="15"/>
    </row>
    <row r="225" spans="1:17">
      <c r="A225" s="5">
        <v>1997</v>
      </c>
      <c r="B225" s="2">
        <f t="shared" ref="B225:M225" si="45">C61-B143</f>
        <v>0</v>
      </c>
      <c r="C225" s="2">
        <f t="shared" si="45"/>
        <v>0</v>
      </c>
      <c r="D225" s="2">
        <f t="shared" si="45"/>
        <v>0</v>
      </c>
      <c r="E225" s="2">
        <f t="shared" si="45"/>
        <v>0</v>
      </c>
      <c r="F225" s="2">
        <f t="shared" si="45"/>
        <v>0</v>
      </c>
      <c r="G225" s="2">
        <f t="shared" si="45"/>
        <v>1437</v>
      </c>
      <c r="H225" s="2">
        <f t="shared" si="45"/>
        <v>4258</v>
      </c>
      <c r="I225" s="2">
        <f t="shared" si="45"/>
        <v>2633</v>
      </c>
      <c r="J225" s="2">
        <f t="shared" si="45"/>
        <v>153</v>
      </c>
      <c r="K225" s="2">
        <f t="shared" si="45"/>
        <v>0</v>
      </c>
      <c r="L225" s="2">
        <f t="shared" si="45"/>
        <v>0</v>
      </c>
      <c r="M225" s="2">
        <f t="shared" si="45"/>
        <v>0</v>
      </c>
      <c r="N225" s="2">
        <f>SUM(B225:M225)</f>
        <v>8481</v>
      </c>
      <c r="O225" s="10">
        <f>N225/O61</f>
        <v>0.68912001300073134</v>
      </c>
      <c r="P225" s="10">
        <f>O225+O143</f>
        <v>1</v>
      </c>
      <c r="Q225" s="15"/>
    </row>
    <row r="226" spans="1:17">
      <c r="A226" s="5">
        <v>1998</v>
      </c>
      <c r="B226" s="2">
        <f t="shared" ref="B226:M226" si="46">C62-B144</f>
        <v>0</v>
      </c>
      <c r="C226" s="2">
        <f t="shared" si="46"/>
        <v>0</v>
      </c>
      <c r="D226" s="2">
        <f t="shared" si="46"/>
        <v>0</v>
      </c>
      <c r="E226" s="2">
        <f t="shared" si="46"/>
        <v>0</v>
      </c>
      <c r="F226" s="2">
        <f t="shared" si="46"/>
        <v>0</v>
      </c>
      <c r="G226" s="2">
        <f t="shared" si="46"/>
        <v>2390</v>
      </c>
      <c r="H226" s="2">
        <f t="shared" si="46"/>
        <v>3584</v>
      </c>
      <c r="I226" s="2">
        <f t="shared" si="46"/>
        <v>2582</v>
      </c>
      <c r="J226" s="2">
        <f t="shared" si="46"/>
        <v>3</v>
      </c>
      <c r="K226" s="2">
        <f t="shared" si="46"/>
        <v>0</v>
      </c>
      <c r="L226" s="2">
        <f t="shared" si="46"/>
        <v>0</v>
      </c>
      <c r="M226" s="2">
        <f t="shared" si="46"/>
        <v>0</v>
      </c>
      <c r="N226" s="2">
        <f>SUM(B226:M226)</f>
        <v>8559</v>
      </c>
      <c r="O226" s="10">
        <f>N226/O62</f>
        <v>0.6027464788732394</v>
      </c>
      <c r="P226" s="10">
        <f>O226+O144</f>
        <v>1</v>
      </c>
      <c r="Q226" s="15"/>
    </row>
    <row r="227" spans="1:17">
      <c r="A227" s="5">
        <v>1999</v>
      </c>
      <c r="B227" s="2">
        <f t="shared" ref="B227:M227" si="47">C63-B145</f>
        <v>0</v>
      </c>
      <c r="C227" s="2">
        <f t="shared" si="47"/>
        <v>0</v>
      </c>
      <c r="D227" s="2">
        <f t="shared" si="47"/>
        <v>0</v>
      </c>
      <c r="E227" s="2">
        <f t="shared" si="47"/>
        <v>0</v>
      </c>
      <c r="F227" s="2">
        <f t="shared" si="47"/>
        <v>0</v>
      </c>
      <c r="G227" s="2">
        <f t="shared" si="47"/>
        <v>2169</v>
      </c>
      <c r="H227" s="2">
        <f t="shared" si="47"/>
        <v>4044</v>
      </c>
      <c r="I227" s="2">
        <f t="shared" si="47"/>
        <v>2820</v>
      </c>
      <c r="J227" s="2">
        <f t="shared" si="47"/>
        <v>329</v>
      </c>
      <c r="K227" s="2">
        <f t="shared" si="47"/>
        <v>0</v>
      </c>
      <c r="L227" s="2">
        <f t="shared" si="47"/>
        <v>0</v>
      </c>
      <c r="M227" s="2">
        <f t="shared" si="47"/>
        <v>0</v>
      </c>
      <c r="N227" s="2">
        <f>SUM(B227:M227)</f>
        <v>9362</v>
      </c>
      <c r="O227" s="10">
        <f>N227/O63</f>
        <v>0.61257606490872207</v>
      </c>
      <c r="P227" s="10">
        <f>O227+O145</f>
        <v>1</v>
      </c>
      <c r="Q227" s="15"/>
    </row>
    <row r="228" spans="1:17">
      <c r="A228" s="5">
        <v>2000</v>
      </c>
      <c r="B228" s="2">
        <f t="shared" ref="B228:M228" si="48">C64-B146</f>
        <v>0</v>
      </c>
      <c r="C228" s="2">
        <f t="shared" si="48"/>
        <v>0</v>
      </c>
      <c r="D228" s="2">
        <f t="shared" si="48"/>
        <v>0</v>
      </c>
      <c r="E228" s="2">
        <f t="shared" si="48"/>
        <v>0</v>
      </c>
      <c r="F228" s="2">
        <f t="shared" si="48"/>
        <v>135</v>
      </c>
      <c r="G228" s="2">
        <f t="shared" si="48"/>
        <v>3791</v>
      </c>
      <c r="H228" s="2">
        <f t="shared" si="48"/>
        <v>3557</v>
      </c>
      <c r="I228" s="2">
        <f t="shared" si="48"/>
        <v>3268</v>
      </c>
      <c r="J228" s="2">
        <f t="shared" si="48"/>
        <v>30</v>
      </c>
      <c r="K228" s="2">
        <f t="shared" si="48"/>
        <v>0</v>
      </c>
      <c r="L228" s="2">
        <f t="shared" si="48"/>
        <v>0</v>
      </c>
      <c r="M228" s="2">
        <f t="shared" si="48"/>
        <v>0</v>
      </c>
      <c r="N228" s="2">
        <f>SUM(B228:M228)</f>
        <v>10781</v>
      </c>
      <c r="O228" s="10">
        <f>N228/O64</f>
        <v>0.5838297411458897</v>
      </c>
      <c r="P228" s="10">
        <f>O228+O146</f>
        <v>1</v>
      </c>
      <c r="Q228" s="15"/>
    </row>
    <row r="229" spans="1:17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</row>
    <row r="230" spans="1:17">
      <c r="A230" s="5">
        <v>2001</v>
      </c>
      <c r="B230" s="2">
        <f t="shared" ref="B230:M230" si="49">C66-B148</f>
        <v>0</v>
      </c>
      <c r="C230" s="2">
        <f t="shared" si="49"/>
        <v>0</v>
      </c>
      <c r="D230" s="2">
        <f t="shared" si="49"/>
        <v>0</v>
      </c>
      <c r="E230" s="2">
        <f t="shared" si="49"/>
        <v>0</v>
      </c>
      <c r="F230" s="2">
        <f t="shared" si="49"/>
        <v>0</v>
      </c>
      <c r="G230" s="2">
        <f t="shared" si="49"/>
        <v>1019</v>
      </c>
      <c r="H230" s="2">
        <f t="shared" si="49"/>
        <v>2152</v>
      </c>
      <c r="I230" s="2">
        <f t="shared" si="49"/>
        <v>3403</v>
      </c>
      <c r="J230" s="2">
        <f t="shared" si="49"/>
        <v>139</v>
      </c>
      <c r="K230" s="2">
        <f t="shared" si="49"/>
        <v>0</v>
      </c>
      <c r="L230" s="2">
        <f t="shared" si="49"/>
        <v>0</v>
      </c>
      <c r="M230" s="2">
        <f t="shared" si="49"/>
        <v>0</v>
      </c>
      <c r="N230" s="2">
        <f>SUM(B230:M230)</f>
        <v>6713</v>
      </c>
      <c r="O230" s="10">
        <f>N230/O66</f>
        <v>0.59391312041051048</v>
      </c>
      <c r="P230" s="10">
        <f>O230+O148</f>
        <v>1</v>
      </c>
      <c r="Q230" s="15"/>
    </row>
    <row r="231" spans="1:17">
      <c r="A231" s="5">
        <v>2002</v>
      </c>
      <c r="B231" s="2">
        <f t="shared" ref="B231:M231" si="50">C67-B149</f>
        <v>0</v>
      </c>
      <c r="C231" s="2">
        <f t="shared" si="50"/>
        <v>0</v>
      </c>
      <c r="D231" s="2">
        <f t="shared" si="50"/>
        <v>0</v>
      </c>
      <c r="E231" s="2">
        <f t="shared" si="50"/>
        <v>0</v>
      </c>
      <c r="F231" s="2">
        <f t="shared" si="50"/>
        <v>0</v>
      </c>
      <c r="G231" s="2">
        <f t="shared" si="50"/>
        <v>1979</v>
      </c>
      <c r="H231" s="2">
        <f t="shared" si="50"/>
        <v>2859</v>
      </c>
      <c r="I231" s="2">
        <f t="shared" si="50"/>
        <v>879</v>
      </c>
      <c r="J231" s="2">
        <f t="shared" si="50"/>
        <v>0</v>
      </c>
      <c r="K231" s="2">
        <f t="shared" si="50"/>
        <v>0</v>
      </c>
      <c r="L231" s="2">
        <f t="shared" si="50"/>
        <v>0</v>
      </c>
      <c r="M231" s="2">
        <f t="shared" si="50"/>
        <v>0</v>
      </c>
      <c r="N231" s="2">
        <f>SUM(B231:M231)</f>
        <v>5717</v>
      </c>
      <c r="O231" s="10">
        <f>N231/O67</f>
        <v>0.50808745111980091</v>
      </c>
      <c r="P231" s="10">
        <f>O231+O149</f>
        <v>1</v>
      </c>
      <c r="Q231" s="15"/>
    </row>
    <row r="232" spans="1:17">
      <c r="A232" s="5">
        <v>2003</v>
      </c>
      <c r="B232" s="2">
        <f t="shared" ref="B232:M232" si="51">C68-B150</f>
        <v>0</v>
      </c>
      <c r="C232" s="2">
        <f t="shared" si="51"/>
        <v>0</v>
      </c>
      <c r="D232" s="2">
        <f t="shared" si="51"/>
        <v>0</v>
      </c>
      <c r="E232" s="2">
        <f t="shared" si="51"/>
        <v>0</v>
      </c>
      <c r="F232" s="2">
        <f t="shared" si="51"/>
        <v>0</v>
      </c>
      <c r="G232" s="2">
        <f t="shared" si="51"/>
        <v>501</v>
      </c>
      <c r="H232" s="2">
        <f t="shared" si="51"/>
        <v>2904</v>
      </c>
      <c r="I232" s="2">
        <f t="shared" si="51"/>
        <v>1147</v>
      </c>
      <c r="J232" s="2">
        <f t="shared" si="51"/>
        <v>0</v>
      </c>
      <c r="K232" s="2">
        <f t="shared" si="51"/>
        <v>0</v>
      </c>
      <c r="L232" s="2">
        <f t="shared" si="51"/>
        <v>0</v>
      </c>
      <c r="M232" s="2">
        <f t="shared" si="51"/>
        <v>0</v>
      </c>
      <c r="N232" s="2">
        <f>SUM(B232:M232)</f>
        <v>4552</v>
      </c>
      <c r="O232" s="10">
        <f>N232/O68</f>
        <v>0.55688769268412042</v>
      </c>
      <c r="P232" s="10">
        <f>O232+O150</f>
        <v>1</v>
      </c>
      <c r="Q232" s="15"/>
    </row>
    <row r="233" spans="1:17">
      <c r="A233" s="5">
        <v>2004</v>
      </c>
      <c r="B233" s="2">
        <f t="shared" ref="B233:M233" si="52">C69-B151</f>
        <v>0</v>
      </c>
      <c r="C233" s="2">
        <f t="shared" si="52"/>
        <v>0</v>
      </c>
      <c r="D233" s="2">
        <f t="shared" si="52"/>
        <v>0</v>
      </c>
      <c r="E233" s="2">
        <f t="shared" si="52"/>
        <v>0</v>
      </c>
      <c r="F233" s="2">
        <f t="shared" si="52"/>
        <v>554</v>
      </c>
      <c r="G233" s="2">
        <f t="shared" si="52"/>
        <v>1720</v>
      </c>
      <c r="H233" s="2">
        <f t="shared" si="52"/>
        <v>1366</v>
      </c>
      <c r="I233" s="2">
        <f t="shared" si="52"/>
        <v>559</v>
      </c>
      <c r="J233" s="2">
        <f t="shared" si="52"/>
        <v>144</v>
      </c>
      <c r="K233" s="2">
        <f t="shared" si="52"/>
        <v>0</v>
      </c>
      <c r="L233" s="2">
        <f t="shared" si="52"/>
        <v>0</v>
      </c>
      <c r="M233" s="2">
        <f t="shared" si="52"/>
        <v>0</v>
      </c>
      <c r="N233" s="2">
        <f>SUM(B233:M233)</f>
        <v>4343</v>
      </c>
      <c r="O233" s="10">
        <f>N233/O69</f>
        <v>0.74879310344827588</v>
      </c>
      <c r="P233" s="10">
        <f>O233+O151</f>
        <v>1</v>
      </c>
      <c r="Q233" s="15"/>
    </row>
    <row r="234" spans="1:17">
      <c r="A234" s="5">
        <v>2005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1667</v>
      </c>
      <c r="H234" s="2">
        <v>1187</v>
      </c>
      <c r="I234" s="2">
        <v>375</v>
      </c>
      <c r="J234" s="2">
        <v>0</v>
      </c>
      <c r="K234" s="2">
        <v>0</v>
      </c>
      <c r="L234" s="2">
        <v>0</v>
      </c>
      <c r="M234" s="2">
        <v>0</v>
      </c>
      <c r="N234" s="2">
        <f>SUM(B234:M234)</f>
        <v>3229</v>
      </c>
      <c r="O234" s="10">
        <f>N234/O70</f>
        <v>0.68527164685908315</v>
      </c>
      <c r="P234" s="10">
        <f>O234+O152</f>
        <v>1</v>
      </c>
      <c r="Q234" s="15"/>
    </row>
    <row r="235" spans="1:17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</row>
    <row r="236" spans="1:17">
      <c r="A236" s="5">
        <v>2006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10">
        <v>0</v>
      </c>
      <c r="P236" s="10">
        <v>0</v>
      </c>
      <c r="Q236" s="15"/>
    </row>
    <row r="237" spans="1:17">
      <c r="A237" s="5">
        <v>2007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10">
        <v>0</v>
      </c>
      <c r="P237" s="10">
        <v>0</v>
      </c>
      <c r="Q237" s="15"/>
    </row>
    <row r="238" spans="1:17">
      <c r="A238" s="5">
        <v>2008</v>
      </c>
      <c r="B238" s="2">
        <v>0</v>
      </c>
      <c r="C238" s="2">
        <v>0</v>
      </c>
      <c r="D238" s="2">
        <v>0</v>
      </c>
      <c r="E238" s="2">
        <v>0</v>
      </c>
      <c r="F238" s="2">
        <f t="shared" ref="F238:K238" si="53">G74-F156</f>
        <v>0</v>
      </c>
      <c r="G238" s="2">
        <f t="shared" si="53"/>
        <v>693</v>
      </c>
      <c r="H238" s="2">
        <f t="shared" si="53"/>
        <v>2795</v>
      </c>
      <c r="I238" s="2">
        <f t="shared" si="53"/>
        <v>1118</v>
      </c>
      <c r="J238" s="2">
        <f t="shared" si="53"/>
        <v>0</v>
      </c>
      <c r="K238" s="2">
        <f t="shared" si="53"/>
        <v>0</v>
      </c>
      <c r="L238" s="2">
        <v>0</v>
      </c>
      <c r="M238" s="2">
        <v>0</v>
      </c>
      <c r="N238" s="2">
        <f>SUM(B238:M238)</f>
        <v>4606</v>
      </c>
      <c r="O238" s="10">
        <f>N238/O74</f>
        <v>0.8129191669608189</v>
      </c>
      <c r="P238" s="10">
        <f>O238+O156</f>
        <v>1</v>
      </c>
      <c r="Q238" s="15"/>
    </row>
    <row r="239" spans="1:17">
      <c r="A239" s="5">
        <v>2009</v>
      </c>
      <c r="B239" s="2">
        <v>0</v>
      </c>
      <c r="C239" s="2">
        <v>0</v>
      </c>
      <c r="D239" s="2">
        <v>0</v>
      </c>
      <c r="E239" s="2">
        <v>0</v>
      </c>
      <c r="F239" s="2">
        <f t="shared" ref="F239" si="54">G75-F157</f>
        <v>0</v>
      </c>
      <c r="G239" s="2">
        <f t="shared" ref="G239" si="55">H75-G157</f>
        <v>520</v>
      </c>
      <c r="H239" s="2">
        <f t="shared" ref="H239" si="56">I75-H157</f>
        <v>1560</v>
      </c>
      <c r="I239" s="2">
        <f t="shared" ref="I239" si="57">J75-I157</f>
        <v>1575</v>
      </c>
      <c r="J239" s="2">
        <f t="shared" ref="J239" si="58">K75-J157</f>
        <v>158</v>
      </c>
      <c r="K239" s="2">
        <f t="shared" ref="K239" si="59">L75-K157</f>
        <v>0</v>
      </c>
      <c r="L239" s="2">
        <v>0</v>
      </c>
      <c r="M239" s="2">
        <v>0</v>
      </c>
      <c r="N239" s="2">
        <f>SUM(B239:M239)</f>
        <v>3813</v>
      </c>
      <c r="O239" s="10">
        <f>N239/O75</f>
        <v>0.60179924242424243</v>
      </c>
      <c r="P239" s="10">
        <f>O239+O157</f>
        <v>1</v>
      </c>
      <c r="Q239" s="15"/>
    </row>
    <row r="240" spans="1:17">
      <c r="A240" s="5">
        <v>2010</v>
      </c>
      <c r="B240" s="2">
        <v>0</v>
      </c>
      <c r="C240" s="2">
        <v>0</v>
      </c>
      <c r="D240" s="2">
        <v>0</v>
      </c>
      <c r="E240" s="2">
        <v>0</v>
      </c>
      <c r="F240" s="2">
        <f t="shared" ref="F240" si="60">G76-F158</f>
        <v>0</v>
      </c>
      <c r="G240" s="2">
        <f t="shared" ref="G240" si="61">H76-G158</f>
        <v>0</v>
      </c>
      <c r="H240" s="2">
        <f t="shared" ref="H240" si="62">I76-H158</f>
        <v>1811</v>
      </c>
      <c r="I240" s="2">
        <f t="shared" ref="I240" si="63">J76-I158</f>
        <v>1909</v>
      </c>
      <c r="J240" s="2">
        <f t="shared" ref="J240" si="64">K76-J158</f>
        <v>0</v>
      </c>
      <c r="K240" s="2">
        <f t="shared" ref="K240" si="65">L76-K158</f>
        <v>0</v>
      </c>
      <c r="L240" s="2">
        <v>0</v>
      </c>
      <c r="M240" s="2">
        <v>0</v>
      </c>
      <c r="N240" s="2">
        <f>SUM(B240:M240)</f>
        <v>3720</v>
      </c>
      <c r="O240" s="10">
        <f>N240/O76</f>
        <v>0.57327785483125293</v>
      </c>
      <c r="P240" s="10">
        <f>O240+O158</f>
        <v>1</v>
      </c>
      <c r="Q240" s="15"/>
    </row>
    <row r="241" spans="1:17">
      <c r="A241" s="5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  <c r="Q241" s="15"/>
    </row>
    <row r="242" spans="1:17">
      <c r="A242" s="5">
        <v>2011</v>
      </c>
      <c r="B242" s="2">
        <v>0</v>
      </c>
      <c r="C242" s="2">
        <v>0</v>
      </c>
      <c r="D242" s="2">
        <v>0</v>
      </c>
      <c r="E242" s="2">
        <v>0</v>
      </c>
      <c r="F242" s="2">
        <f t="shared" ref="F242" si="66">G78-F160</f>
        <v>29</v>
      </c>
      <c r="G242" s="2">
        <f t="shared" ref="G242" si="67">H78-G160</f>
        <v>1419</v>
      </c>
      <c r="H242" s="2">
        <f t="shared" ref="H242" si="68">I78-H160</f>
        <v>2294</v>
      </c>
      <c r="I242" s="2">
        <f t="shared" ref="I242" si="69">J78-I160</f>
        <v>1074</v>
      </c>
      <c r="J242" s="2">
        <f t="shared" ref="J242" si="70">K78-J160</f>
        <v>85</v>
      </c>
      <c r="K242" s="2">
        <f t="shared" ref="K242" si="71">L78-K160</f>
        <v>0</v>
      </c>
      <c r="L242" s="2">
        <v>0</v>
      </c>
      <c r="M242" s="2">
        <v>0</v>
      </c>
      <c r="N242" s="2">
        <f>SUM(B242:M242)</f>
        <v>4901</v>
      </c>
      <c r="O242" s="10">
        <f>N242/O78</f>
        <v>0.69321074964639318</v>
      </c>
      <c r="P242" s="10">
        <f>O242+O160</f>
        <v>1</v>
      </c>
      <c r="Q242" s="15"/>
    </row>
    <row r="243" spans="1:17">
      <c r="A243" s="5">
        <v>2012</v>
      </c>
      <c r="B243" s="2">
        <v>0</v>
      </c>
      <c r="C243" s="2">
        <v>0</v>
      </c>
      <c r="D243" s="2">
        <v>0</v>
      </c>
      <c r="E243" s="2">
        <v>0</v>
      </c>
      <c r="F243" s="2">
        <f t="shared" ref="F243" si="72">G79-F161</f>
        <v>0</v>
      </c>
      <c r="G243" s="2">
        <f t="shared" ref="G243" si="73">H79-G161</f>
        <v>2283</v>
      </c>
      <c r="H243" s="2">
        <f t="shared" ref="H243" si="74">I79-H161</f>
        <v>1855</v>
      </c>
      <c r="I243" s="2">
        <f t="shared" ref="I243" si="75">J79-I161</f>
        <v>1412</v>
      </c>
      <c r="J243" s="2">
        <f t="shared" ref="J243" si="76">K79-J161</f>
        <v>0</v>
      </c>
      <c r="K243" s="2">
        <f t="shared" ref="K243" si="77">L79-K161</f>
        <v>0</v>
      </c>
      <c r="L243" s="2">
        <v>0</v>
      </c>
      <c r="M243" s="2">
        <v>0</v>
      </c>
      <c r="N243" s="2">
        <f>SUM(B243:M243)</f>
        <v>5550</v>
      </c>
      <c r="O243" s="10">
        <f>N243/O79</f>
        <v>0.56958128078817738</v>
      </c>
      <c r="P243" s="10">
        <f>O243+O161</f>
        <v>1</v>
      </c>
      <c r="Q243" s="15"/>
    </row>
    <row r="244" spans="1:17">
      <c r="A244" s="5">
        <v>2012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" si="78">G80-F162</f>
        <v>0</v>
      </c>
      <c r="G244" s="2">
        <f t="shared" ref="G244" si="79">H80-G162</f>
        <v>741</v>
      </c>
      <c r="H244" s="2">
        <f t="shared" ref="H244" si="80">I80-H162</f>
        <v>1946</v>
      </c>
      <c r="I244" s="2">
        <f t="shared" ref="I244" si="81">J80-I162</f>
        <v>908</v>
      </c>
      <c r="J244" s="2">
        <f t="shared" ref="J244" si="82">K80-J162</f>
        <v>0</v>
      </c>
      <c r="K244" s="2">
        <f t="shared" ref="K244" si="83">L80-K162</f>
        <v>0</v>
      </c>
      <c r="L244" s="2">
        <v>0</v>
      </c>
      <c r="M244" s="2">
        <v>0</v>
      </c>
      <c r="N244" s="2">
        <f>SUM(B244:M244)</f>
        <v>3595</v>
      </c>
      <c r="O244" s="10">
        <f>N244/O80</f>
        <v>0.58350917058919005</v>
      </c>
      <c r="P244" s="10">
        <f>O244+O162</f>
        <v>1</v>
      </c>
      <c r="Q244" s="15"/>
    </row>
    <row r="245" spans="1:17">
      <c r="A245" s="5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  <c r="Q245" s="15"/>
    </row>
    <row r="246" spans="1:17" ht="15.75" thickBot="1">
      <c r="A246" s="16" t="s">
        <v>1</v>
      </c>
      <c r="B246" s="13">
        <f>SUM(B171:B244)</f>
        <v>0</v>
      </c>
      <c r="C246" s="13">
        <f t="shared" ref="C246:N246" si="84">SUM(C171:C244)</f>
        <v>0</v>
      </c>
      <c r="D246" s="13">
        <f t="shared" si="84"/>
        <v>0</v>
      </c>
      <c r="E246" s="13">
        <f t="shared" si="84"/>
        <v>1862</v>
      </c>
      <c r="F246" s="13">
        <f t="shared" si="84"/>
        <v>31453</v>
      </c>
      <c r="G246" s="13">
        <f t="shared" si="84"/>
        <v>69968</v>
      </c>
      <c r="H246" s="13">
        <f t="shared" si="84"/>
        <v>163074</v>
      </c>
      <c r="I246" s="13">
        <f t="shared" si="84"/>
        <v>138691</v>
      </c>
      <c r="J246" s="13">
        <f t="shared" si="84"/>
        <v>17585</v>
      </c>
      <c r="K246" s="13">
        <f t="shared" si="84"/>
        <v>507</v>
      </c>
      <c r="L246" s="13">
        <f t="shared" si="84"/>
        <v>0</v>
      </c>
      <c r="M246" s="13">
        <f t="shared" si="84"/>
        <v>0</v>
      </c>
      <c r="N246" s="13">
        <f t="shared" si="84"/>
        <v>423140</v>
      </c>
      <c r="O246" s="14">
        <f>N246/O82</f>
        <v>0.56844775100822431</v>
      </c>
      <c r="P246" s="10">
        <f>O246+O164</f>
        <v>1</v>
      </c>
      <c r="Q246" s="15"/>
    </row>
    <row r="247" spans="1:17" ht="16.5" thickTop="1" thickBot="1">
      <c r="A247" s="25" t="s">
        <v>2</v>
      </c>
      <c r="B247" s="26">
        <f>AVERAGE(B171:B244)</f>
        <v>0</v>
      </c>
      <c r="C247" s="26">
        <f t="shared" ref="C247:O247" si="85">AVERAGE(C171:C244)</f>
        <v>0</v>
      </c>
      <c r="D247" s="26">
        <f t="shared" si="85"/>
        <v>0</v>
      </c>
      <c r="E247" s="26">
        <f t="shared" si="85"/>
        <v>30.032258064516128</v>
      </c>
      <c r="F247" s="26">
        <f t="shared" si="85"/>
        <v>507.30645161290323</v>
      </c>
      <c r="G247" s="26">
        <f t="shared" si="85"/>
        <v>1128.516129032258</v>
      </c>
      <c r="H247" s="26">
        <f t="shared" si="85"/>
        <v>2630.2258064516127</v>
      </c>
      <c r="I247" s="26">
        <f t="shared" si="85"/>
        <v>2236.9516129032259</v>
      </c>
      <c r="J247" s="26">
        <f t="shared" si="85"/>
        <v>283.62903225806451</v>
      </c>
      <c r="K247" s="26">
        <f t="shared" si="85"/>
        <v>8.17741935483871</v>
      </c>
      <c r="L247" s="26">
        <f t="shared" si="85"/>
        <v>0</v>
      </c>
      <c r="M247" s="26">
        <f t="shared" si="85"/>
        <v>0</v>
      </c>
      <c r="N247" s="26">
        <f t="shared" si="85"/>
        <v>6824.8387096774195</v>
      </c>
      <c r="O247" s="27">
        <f t="shared" si="85"/>
        <v>0.566895659909053</v>
      </c>
      <c r="P247" s="10"/>
      <c r="Q247" s="15"/>
    </row>
    <row r="248" spans="1:17" ht="15.75" thickTop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</sheetData>
  <mergeCells count="9">
    <mergeCell ref="A167:O167"/>
    <mergeCell ref="A168:O168"/>
    <mergeCell ref="B2:O2"/>
    <mergeCell ref="B3:O3"/>
    <mergeCell ref="B4:O4"/>
    <mergeCell ref="A84:O84"/>
    <mergeCell ref="A85:O85"/>
    <mergeCell ref="A86:O86"/>
    <mergeCell ref="A166:O166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Q270"/>
  <sheetViews>
    <sheetView tabSelected="1" topLeftCell="A219" zoomScaleNormal="100" workbookViewId="0">
      <selection activeCell="O247" sqref="O24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>
        <v>2010</v>
      </c>
      <c r="C76" s="2">
        <f>'CO-NE'!C76+FRANK!C74+F.PUMP!C75+NAP!C73+SUP!C76</f>
        <v>0</v>
      </c>
      <c r="D76" s="2">
        <f>'CO-NE'!D76+FRANK!D74+F.PUMP!D75+NAP!D73+SUP!D76</f>
        <v>0</v>
      </c>
      <c r="E76" s="2">
        <f>'CO-NE'!E76+FRANK!E74+F.PUMP!E75+NAP!E73+SUP!E76</f>
        <v>0</v>
      </c>
      <c r="F76" s="2">
        <f>'CO-NE'!F76+FRANK!F74+F.PUMP!F75+NAP!F73+SUP!F76</f>
        <v>0</v>
      </c>
      <c r="G76" s="2">
        <f>'CO-NE'!G76+FRANK!G74+F.PUMP!G75+NAP!G73+SUP!G76</f>
        <v>0</v>
      </c>
      <c r="H76" s="2">
        <f>'CO-NE'!H76+FRANK!H74+F.PUMP!H75+NAP!H73+SUP!H76</f>
        <v>0</v>
      </c>
      <c r="I76" s="2">
        <f>'CO-NE'!I76+FRANK!I74+F.PUMP!I75+NAP!I73+SUP!I76</f>
        <v>9167</v>
      </c>
      <c r="J76" s="2">
        <f>'CO-NE'!J76+FRANK!J74+F.PUMP!J75+NAP!J73+SUP!J76</f>
        <v>12573</v>
      </c>
      <c r="K76" s="2">
        <f>'CO-NE'!K76+FRANK!K74+F.PUMP!K75+NAP!K73+SUP!K76</f>
        <v>271</v>
      </c>
      <c r="L76" s="2">
        <f>'CO-NE'!L76+FRANK!L74+F.PUMP!L75+NAP!L73+SUP!L76</f>
        <v>0</v>
      </c>
      <c r="M76" s="2">
        <f>'CO-NE'!M76+FRANK!M74+F.PUMP!M75+NAP!M73+SUP!M76</f>
        <v>0</v>
      </c>
      <c r="N76" s="2">
        <f>'CO-NE'!N76+FRANK!N74+F.PUMP!N75+NAP!N73+SUP!N76</f>
        <v>0</v>
      </c>
      <c r="O76" s="2">
        <f>SUM(C76:N76)</f>
        <v>22011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f>'CO-NE'!C78+FRANK!C76+F.PUMP!C77+NAP!C75+SUP!C78</f>
        <v>0</v>
      </c>
      <c r="D78" s="2">
        <f>'CO-NE'!D78+FRANK!D76+F.PUMP!D77+NAP!D75+SUP!D78</f>
        <v>0</v>
      </c>
      <c r="E78" s="2">
        <f>'CO-NE'!E78+FRANK!E76+F.PUMP!E77+NAP!E75+SUP!E78</f>
        <v>0</v>
      </c>
      <c r="F78" s="2">
        <f>'CO-NE'!F78+FRANK!F76+F.PUMP!F77+NAP!F75+SUP!F78</f>
        <v>0</v>
      </c>
      <c r="G78" s="2">
        <f>'CO-NE'!G78+FRANK!G76+F.PUMP!G77+NAP!G75+SUP!G78</f>
        <v>29</v>
      </c>
      <c r="H78" s="2">
        <f>'CO-NE'!H78+FRANK!H76+F.PUMP!H77+NAP!H75+SUP!H78</f>
        <v>3585</v>
      </c>
      <c r="I78" s="2">
        <f>'CO-NE'!I78+FRANK!I76+F.PUMP!I77+NAP!I75+SUP!I78</f>
        <v>15136</v>
      </c>
      <c r="J78" s="2">
        <f>'CO-NE'!J78+FRANK!J76+F.PUMP!J77+NAP!J75+SUP!J78</f>
        <v>8517</v>
      </c>
      <c r="K78" s="2">
        <f>'CO-NE'!K78+FRANK!K76+F.PUMP!K77+NAP!K75+SUP!K78</f>
        <v>995</v>
      </c>
      <c r="L78" s="2">
        <f>'CO-NE'!L78+FRANK!L76+F.PUMP!L77+NAP!L75+SUP!L78</f>
        <v>0</v>
      </c>
      <c r="M78" s="2">
        <f>'CO-NE'!M78+FRANK!M76+F.PUMP!M77+NAP!M75+SUP!M78</f>
        <v>0</v>
      </c>
      <c r="N78" s="2">
        <f>'CO-NE'!N78+FRANK!N76+F.PUMP!N77+NAP!N75+SUP!N78</f>
        <v>0</v>
      </c>
      <c r="O78" s="2">
        <f>SUM(C78:N78)</f>
        <v>28262</v>
      </c>
      <c r="P78" s="2"/>
      <c r="Q78" s="2"/>
    </row>
    <row r="79" spans="1:17">
      <c r="A79" s="5"/>
      <c r="B79" s="15">
        <v>2012</v>
      </c>
      <c r="C79" s="2">
        <f>'CO-NE'!C79+FRANK!C77+F.PUMP!C78+NAP!C76+SUP!C79</f>
        <v>0</v>
      </c>
      <c r="D79" s="2">
        <f>'CO-NE'!D79+FRANK!D77+F.PUMP!D78+NAP!D76+SUP!D79</f>
        <v>0</v>
      </c>
      <c r="E79" s="2">
        <f>'CO-NE'!E79+FRANK!E77+F.PUMP!E78+NAP!E76+SUP!E79</f>
        <v>0</v>
      </c>
      <c r="F79" s="2">
        <f>'CO-NE'!F79+FRANK!F77+F.PUMP!F78+NAP!F76+SUP!F79</f>
        <v>0</v>
      </c>
      <c r="G79" s="2">
        <f>'CO-NE'!G79+FRANK!G77+F.PUMP!G78+NAP!G76+SUP!G79</f>
        <v>421</v>
      </c>
      <c r="H79" s="2">
        <f>'CO-NE'!H79+FRANK!H77+F.PUMP!H78+NAP!H76+SUP!H79</f>
        <v>13098</v>
      </c>
      <c r="I79" s="2">
        <f>'CO-NE'!I79+FRANK!I77+F.PUMP!I78+NAP!I76+SUP!I79</f>
        <v>19271</v>
      </c>
      <c r="J79" s="2">
        <f>'CO-NE'!J79+FRANK!J77+F.PUMP!J78+NAP!J76+SUP!J79</f>
        <v>12260</v>
      </c>
      <c r="K79" s="2">
        <f>'CO-NE'!K79+FRANK!K77+F.PUMP!K78+NAP!K76+SUP!K79</f>
        <v>81</v>
      </c>
      <c r="L79" s="2">
        <f>'CO-NE'!L79+FRANK!L77+F.PUMP!L78+NAP!L76+SUP!L79</f>
        <v>0</v>
      </c>
      <c r="M79" s="2">
        <f>'CO-NE'!M79+FRANK!M77+F.PUMP!M78+NAP!M76+SUP!M79</f>
        <v>0</v>
      </c>
      <c r="N79" s="2">
        <f>'CO-NE'!N79+FRANK!N77+F.PUMP!N78+NAP!N76+SUP!N79</f>
        <v>0</v>
      </c>
      <c r="O79" s="2">
        <f>SUM(C79:N79)</f>
        <v>45131</v>
      </c>
      <c r="P79" s="2"/>
      <c r="Q79" s="2"/>
    </row>
    <row r="80" spans="1:17">
      <c r="A80" s="5"/>
      <c r="B80" s="15">
        <v>2013</v>
      </c>
      <c r="C80" s="2">
        <f>'CO-NE'!C80+FRANK!C78+F.PUMP!C79+NAP!C77+SUP!C80</f>
        <v>0</v>
      </c>
      <c r="D80" s="2">
        <f>'CO-NE'!D80+FRANK!D78+F.PUMP!D79+NAP!D77+SUP!D80</f>
        <v>0</v>
      </c>
      <c r="E80" s="2">
        <f>'CO-NE'!E80+FRANK!E78+F.PUMP!E79+NAP!E77+SUP!E80</f>
        <v>0</v>
      </c>
      <c r="F80" s="2">
        <f>'CO-NE'!F80+FRANK!F78+F.PUMP!F79+NAP!F77+SUP!F80</f>
        <v>0</v>
      </c>
      <c r="G80" s="2">
        <f>'CO-NE'!G80+FRANK!G78+F.PUMP!G79+NAP!G77+SUP!G80</f>
        <v>0</v>
      </c>
      <c r="H80" s="2">
        <f>'CO-NE'!H80+FRANK!H78+F.PUMP!H79+NAP!H77+SUP!H80</f>
        <v>3073</v>
      </c>
      <c r="I80" s="2">
        <f>'CO-NE'!I80+FRANK!I78+F.PUMP!I79+NAP!I77+SUP!I80</f>
        <v>12268</v>
      </c>
      <c r="J80" s="2">
        <f>'CO-NE'!J80+FRANK!J78+F.PUMP!J79+NAP!J77+SUP!J80</f>
        <v>9135</v>
      </c>
      <c r="K80" s="2">
        <f>'CO-NE'!K80+FRANK!K78+F.PUMP!K79+NAP!K77+SUP!K80</f>
        <v>0</v>
      </c>
      <c r="L80" s="2">
        <f>'CO-NE'!L80+FRANK!L78+F.PUMP!L79+NAP!L77+SUP!L80</f>
        <v>0</v>
      </c>
      <c r="M80" s="2">
        <f>'CO-NE'!M80+FRANK!M78+F.PUMP!M79+NAP!M77+SUP!M80</f>
        <v>0</v>
      </c>
      <c r="N80" s="2">
        <f>'CO-NE'!N80+FRANK!N78+F.PUMP!N79+NAP!N77+SUP!N80</f>
        <v>0</v>
      </c>
      <c r="O80" s="2">
        <f>SUM(C80:N80)</f>
        <v>24476</v>
      </c>
      <c r="P80" s="2"/>
      <c r="Q80" s="2"/>
    </row>
    <row r="81" spans="1:17">
      <c r="A81" s="5"/>
      <c r="B81" s="1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6.5" thickBot="1">
      <c r="A82" s="5"/>
      <c r="B82" s="12" t="s">
        <v>1</v>
      </c>
      <c r="C82" s="13">
        <f>SUM(C7:C80)</f>
        <v>0</v>
      </c>
      <c r="D82" s="13">
        <f t="shared" ref="D82:O82" si="0">SUM(D7:D80)</f>
        <v>0</v>
      </c>
      <c r="E82" s="13">
        <f t="shared" si="0"/>
        <v>0</v>
      </c>
      <c r="F82" s="13">
        <f t="shared" si="0"/>
        <v>4216</v>
      </c>
      <c r="G82" s="13">
        <f t="shared" si="0"/>
        <v>80737</v>
      </c>
      <c r="H82" s="13">
        <f t="shared" si="0"/>
        <v>291285</v>
      </c>
      <c r="I82" s="13">
        <f t="shared" si="0"/>
        <v>1132955</v>
      </c>
      <c r="J82" s="13">
        <f t="shared" si="0"/>
        <v>930631</v>
      </c>
      <c r="K82" s="13">
        <f t="shared" si="0"/>
        <v>115253</v>
      </c>
      <c r="L82" s="13">
        <f t="shared" si="0"/>
        <v>964</v>
      </c>
      <c r="M82" s="13">
        <f t="shared" si="0"/>
        <v>-6</v>
      </c>
      <c r="N82" s="13">
        <f t="shared" si="0"/>
        <v>0</v>
      </c>
      <c r="O82" s="13">
        <f t="shared" si="0"/>
        <v>2556035</v>
      </c>
      <c r="P82" s="7"/>
      <c r="Q82" s="15"/>
    </row>
    <row r="83" spans="1:17" ht="17.25" thickTop="1" thickBot="1">
      <c r="A83" s="5"/>
      <c r="B83" s="25" t="s">
        <v>2</v>
      </c>
      <c r="C83" s="26">
        <f>AVERAGE(C7:C80)</f>
        <v>0</v>
      </c>
      <c r="D83" s="26">
        <f t="shared" ref="D83:O83" si="1">AVERAGE(D7:D80)</f>
        <v>0</v>
      </c>
      <c r="E83" s="26">
        <f t="shared" si="1"/>
        <v>0</v>
      </c>
      <c r="F83" s="26">
        <f t="shared" si="1"/>
        <v>68</v>
      </c>
      <c r="G83" s="26">
        <f t="shared" si="1"/>
        <v>1302.2096774193549</v>
      </c>
      <c r="H83" s="26">
        <f t="shared" si="1"/>
        <v>4698.1451612903229</v>
      </c>
      <c r="I83" s="26">
        <f t="shared" si="1"/>
        <v>18273.467741935485</v>
      </c>
      <c r="J83" s="26">
        <f t="shared" si="1"/>
        <v>15010.177419354839</v>
      </c>
      <c r="K83" s="26">
        <f t="shared" si="1"/>
        <v>1858.9193548387098</v>
      </c>
      <c r="L83" s="26">
        <f t="shared" si="1"/>
        <v>15.548387096774194</v>
      </c>
      <c r="M83" s="26">
        <f t="shared" si="1"/>
        <v>-9.6774193548387094E-2</v>
      </c>
      <c r="N83" s="26">
        <f t="shared" si="1"/>
        <v>0</v>
      </c>
      <c r="O83" s="26">
        <f t="shared" si="1"/>
        <v>41226.370967741932</v>
      </c>
      <c r="P83" s="7"/>
      <c r="Q83" s="15"/>
    </row>
    <row r="84" spans="1:17" ht="15.75" thickTop="1">
      <c r="A84" s="33" t="s">
        <v>36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5"/>
      <c r="Q84" s="5"/>
    </row>
    <row r="85" spans="1:17">
      <c r="A85" s="33" t="s">
        <v>31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5"/>
      <c r="Q85" s="15"/>
    </row>
    <row r="86" spans="1:17">
      <c r="A86" s="33" t="s">
        <v>30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4"/>
      <c r="P86" s="5"/>
      <c r="Q86" s="15"/>
    </row>
    <row r="87" spans="1:17">
      <c r="A87" s="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 t="s">
        <v>22</v>
      </c>
      <c r="P87" s="5"/>
      <c r="Q87" s="15"/>
    </row>
    <row r="88" spans="1:17">
      <c r="A88" s="24" t="s">
        <v>0</v>
      </c>
      <c r="B88" s="16" t="s">
        <v>3</v>
      </c>
      <c r="C88" s="16" t="s">
        <v>4</v>
      </c>
      <c r="D88" s="16" t="s">
        <v>5</v>
      </c>
      <c r="E88" s="16" t="s">
        <v>6</v>
      </c>
      <c r="F88" s="16" t="s">
        <v>7</v>
      </c>
      <c r="G88" s="16" t="s">
        <v>8</v>
      </c>
      <c r="H88" s="16" t="s">
        <v>9</v>
      </c>
      <c r="I88" s="16" t="s">
        <v>10</v>
      </c>
      <c r="J88" s="16" t="s">
        <v>11</v>
      </c>
      <c r="K88" s="16" t="s">
        <v>12</v>
      </c>
      <c r="L88" s="16" t="s">
        <v>13</v>
      </c>
      <c r="M88" s="16" t="s">
        <v>14</v>
      </c>
      <c r="N88" s="16" t="s">
        <v>15</v>
      </c>
      <c r="O88" s="24" t="s">
        <v>19</v>
      </c>
      <c r="P88" s="28"/>
      <c r="Q88" s="15"/>
    </row>
    <row r="89" spans="1:17">
      <c r="A89" s="11">
        <v>1952</v>
      </c>
      <c r="B89" s="3">
        <f>'CO-NE'!B91+SUP!B89</f>
        <v>0</v>
      </c>
      <c r="C89" s="3">
        <f>'CO-NE'!C91+SUP!C89</f>
        <v>0</v>
      </c>
      <c r="D89" s="3">
        <f>'CO-NE'!D91+SUP!D89</f>
        <v>0</v>
      </c>
      <c r="E89" s="3">
        <f>'CO-NE'!E91+SUP!E89</f>
        <v>0</v>
      </c>
      <c r="F89" s="3">
        <f>'CO-NE'!F91+SUP!F89</f>
        <v>0</v>
      </c>
      <c r="G89" s="3">
        <f>'CO-NE'!G91+SUP!G89</f>
        <v>24</v>
      </c>
      <c r="H89" s="3">
        <f>'CO-NE'!H91+SUP!H89</f>
        <v>682</v>
      </c>
      <c r="I89" s="3">
        <f>'CO-NE'!I91+SUP!I89</f>
        <v>1188</v>
      </c>
      <c r="J89" s="3">
        <f>'CO-NE'!J91+SUP!J89</f>
        <v>63</v>
      </c>
      <c r="K89" s="3">
        <f>'CO-NE'!K91+SUP!K89</f>
        <v>0</v>
      </c>
      <c r="L89" s="3">
        <f>'CO-NE'!L91+SUP!L89</f>
        <v>0</v>
      </c>
      <c r="M89" s="3">
        <f>'CO-NE'!M91+SUP!M89</f>
        <v>0</v>
      </c>
      <c r="N89" s="3">
        <f>SUM(B89:M89)</f>
        <v>1957</v>
      </c>
      <c r="O89" s="9">
        <f>N89/O7</f>
        <v>0.13675751222921034</v>
      </c>
      <c r="P89" s="5"/>
      <c r="Q89" s="15"/>
    </row>
    <row r="90" spans="1:17">
      <c r="A90" s="5">
        <v>1953</v>
      </c>
      <c r="B90" s="2">
        <f>'CO-NE'!B92+F.PUMP!B88+SUP!B90</f>
        <v>0</v>
      </c>
      <c r="C90" s="2">
        <f>'CO-NE'!C92+F.PUMP!C88+SUP!C90</f>
        <v>0</v>
      </c>
      <c r="D90" s="2">
        <f>'CO-NE'!D92+F.PUMP!D88+SUP!D90</f>
        <v>0</v>
      </c>
      <c r="E90" s="2">
        <f>'CO-NE'!E92+F.PUMP!E88+SUP!E90</f>
        <v>0</v>
      </c>
      <c r="F90" s="2">
        <f>'CO-NE'!F92+F.PUMP!F88+SUP!F90</f>
        <v>72</v>
      </c>
      <c r="G90" s="2">
        <f>'CO-NE'!G92+F.PUMP!G88+SUP!G90</f>
        <v>162</v>
      </c>
      <c r="H90" s="2">
        <f>'CO-NE'!H92+F.PUMP!H88+SUP!H90</f>
        <v>2746</v>
      </c>
      <c r="I90" s="2">
        <f>'CO-NE'!I92+F.PUMP!I88+SUP!I90</f>
        <v>2446</v>
      </c>
      <c r="J90" s="2">
        <f>'CO-NE'!J92+F.PUMP!J88+SUP!J90</f>
        <v>218</v>
      </c>
      <c r="K90" s="2">
        <f>'CO-NE'!K92+F.PUMP!K88+SUP!K90</f>
        <v>0</v>
      </c>
      <c r="L90" s="2">
        <f>'CO-NE'!L92+F.PUMP!L88+SUP!L90</f>
        <v>0</v>
      </c>
      <c r="M90" s="2">
        <f>'CO-NE'!M92+F.PUMP!M88+SUP!M90</f>
        <v>0</v>
      </c>
      <c r="N90" s="2">
        <f>SUM(B90:M90)</f>
        <v>5644</v>
      </c>
      <c r="O90" s="10">
        <f>N90/O8</f>
        <v>0.40516870064608757</v>
      </c>
      <c r="P90" s="5"/>
      <c r="Q90" s="15"/>
    </row>
    <row r="91" spans="1:17">
      <c r="A91" s="5">
        <v>1954</v>
      </c>
      <c r="B91" s="2">
        <f>'CO-NE'!B93+FRANK!B87+F.PUMP!B89+SUP!B91</f>
        <v>0</v>
      </c>
      <c r="C91" s="2">
        <f>'CO-NE'!C93+FRANK!C87+F.PUMP!C89+SUP!C91</f>
        <v>0</v>
      </c>
      <c r="D91" s="2">
        <f>'CO-NE'!D93+FRANK!D87+F.PUMP!D89+SUP!D91</f>
        <v>0</v>
      </c>
      <c r="E91" s="2">
        <f>'CO-NE'!E93+FRANK!E87+F.PUMP!E89+SUP!E91</f>
        <v>0</v>
      </c>
      <c r="F91" s="2">
        <f>'CO-NE'!F93+FRANK!F87+F.PUMP!F89+SUP!F91</f>
        <v>0</v>
      </c>
      <c r="G91" s="2">
        <f>'CO-NE'!G93+FRANK!G87+F.PUMP!G89+SUP!G91</f>
        <v>48</v>
      </c>
      <c r="H91" s="2">
        <f>'CO-NE'!H93+FRANK!H87+F.PUMP!H89+SUP!H91</f>
        <v>5945</v>
      </c>
      <c r="I91" s="2">
        <f>'CO-NE'!I93+FRANK!I87+F.PUMP!I89+SUP!I91</f>
        <v>1616</v>
      </c>
      <c r="J91" s="2">
        <f>'CO-NE'!J93+FRANK!J87+F.PUMP!J89+SUP!J91</f>
        <v>623</v>
      </c>
      <c r="K91" s="2">
        <f>'CO-NE'!K93+FRANK!K87+F.PUMP!K89+SUP!K91</f>
        <v>29</v>
      </c>
      <c r="L91" s="2">
        <f>'CO-NE'!L93+FRANK!L87+F.PUMP!L89+SUP!L91</f>
        <v>0</v>
      </c>
      <c r="M91" s="2">
        <f>'CO-NE'!M93+FRANK!M87+F.PUMP!M89+SUP!M91</f>
        <v>0</v>
      </c>
      <c r="N91" s="2">
        <f>SUM(B91:M91)</f>
        <v>8261</v>
      </c>
      <c r="O91" s="10">
        <f>N91/O9</f>
        <v>0.2775034431791461</v>
      </c>
      <c r="P91" s="5"/>
      <c r="Q91" s="15"/>
    </row>
    <row r="92" spans="1:17">
      <c r="A92" s="5">
        <v>1955</v>
      </c>
      <c r="B92" s="2">
        <f>'CO-NE'!B94+FRANK!B88+F.PUMP!B90+NAP!B86+SUP!B92</f>
        <v>0</v>
      </c>
      <c r="C92" s="2">
        <f>'CO-NE'!C94+FRANK!C88+F.PUMP!C90+NAP!C86+SUP!C92</f>
        <v>0</v>
      </c>
      <c r="D92" s="2">
        <f>'CO-NE'!D94+FRANK!D88+F.PUMP!D90+NAP!D86+SUP!D92</f>
        <v>0</v>
      </c>
      <c r="E92" s="2">
        <f>'CO-NE'!E94+FRANK!E88+F.PUMP!E90+NAP!E86+SUP!E92</f>
        <v>0</v>
      </c>
      <c r="F92" s="2">
        <f>'CO-NE'!F94+FRANK!F88+F.PUMP!F90+NAP!F86+SUP!F92</f>
        <v>1244</v>
      </c>
      <c r="G92" s="2">
        <f>'CO-NE'!G94+FRANK!G88+F.PUMP!G90+NAP!G86+SUP!G92</f>
        <v>92</v>
      </c>
      <c r="H92" s="2">
        <f>'CO-NE'!H94+FRANK!H88+F.PUMP!H90+NAP!H86+SUP!H92</f>
        <v>5163</v>
      </c>
      <c r="I92" s="2">
        <f>'CO-NE'!I94+FRANK!I88+F.PUMP!I90+NAP!I86+SUP!I92</f>
        <v>11339</v>
      </c>
      <c r="J92" s="2">
        <f>'CO-NE'!J94+FRANK!J88+F.PUMP!J90+NAP!J86+SUP!J92</f>
        <v>2138</v>
      </c>
      <c r="K92" s="2">
        <f>'CO-NE'!K94+FRANK!K88+F.PUMP!K90+NAP!K86+SUP!K92</f>
        <v>9</v>
      </c>
      <c r="L92" s="2">
        <f>'CO-NE'!L94+FRANK!L88+F.PUMP!L90+NAP!L86+SUP!L92</f>
        <v>0</v>
      </c>
      <c r="M92" s="2">
        <f>'CO-NE'!M94+FRANK!M88+F.PUMP!M90+NAP!M86+SUP!M92</f>
        <v>0</v>
      </c>
      <c r="N92" s="2">
        <f>SUM(B92:M92)</f>
        <v>19985</v>
      </c>
      <c r="O92" s="10">
        <f>N92/O10</f>
        <v>0.51614152892561982</v>
      </c>
      <c r="P92" s="5"/>
      <c r="Q92" s="15"/>
    </row>
    <row r="93" spans="1:17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0"/>
      <c r="O93" s="15"/>
      <c r="P93" s="5"/>
      <c r="Q93" s="15"/>
    </row>
    <row r="94" spans="1:17">
      <c r="A94" s="5">
        <v>1956</v>
      </c>
      <c r="B94" s="2">
        <f>'CO-NE'!B96+FRANK!B90+F.PUMP!B92+NAP!B88+SUP!B94</f>
        <v>0</v>
      </c>
      <c r="C94" s="2">
        <f>'CO-NE'!C96+FRANK!C90+F.PUMP!C92+NAP!C88+SUP!C94</f>
        <v>0</v>
      </c>
      <c r="D94" s="2">
        <f>'CO-NE'!D96+FRANK!D90+F.PUMP!D92+NAP!D88+SUP!D94</f>
        <v>0</v>
      </c>
      <c r="E94" s="2">
        <f>'CO-NE'!E96+FRANK!E90+F.PUMP!E92+NAP!E88+SUP!E94</f>
        <v>0</v>
      </c>
      <c r="F94" s="2">
        <f>'CO-NE'!F96+FRANK!F90+F.PUMP!F92+NAP!F88+SUP!F94</f>
        <v>595</v>
      </c>
      <c r="G94" s="2">
        <f>'CO-NE'!G96+FRANK!G90+F.PUMP!G92+NAP!G88+SUP!G94</f>
        <v>2030</v>
      </c>
      <c r="H94" s="2">
        <f>'CO-NE'!H96+FRANK!H90+F.PUMP!H92+NAP!H88+SUP!H94</f>
        <v>8068</v>
      </c>
      <c r="I94" s="2">
        <f>'CO-NE'!I96+FRANK!I90+F.PUMP!I92+NAP!I88+SUP!I94</f>
        <v>10704</v>
      </c>
      <c r="J94" s="2">
        <f>'CO-NE'!J96+FRANK!J90+F.PUMP!J92+NAP!J88+SUP!J94</f>
        <v>1681</v>
      </c>
      <c r="K94" s="2">
        <f>'CO-NE'!K96+FRANK!K90+F.PUMP!K92+NAP!K88+SUP!K94</f>
        <v>301</v>
      </c>
      <c r="L94" s="2">
        <f>'CO-NE'!L96+FRANK!L90+F.PUMP!L92+NAP!L88+SUP!L94</f>
        <v>0</v>
      </c>
      <c r="M94" s="2">
        <f>'CO-NE'!M96+FRANK!M90+F.PUMP!M92+NAP!M88+SUP!M94</f>
        <v>0</v>
      </c>
      <c r="N94" s="2">
        <f>SUM(B94:M94)</f>
        <v>23379</v>
      </c>
      <c r="O94" s="10">
        <f>N94/O12</f>
        <v>0.50457547373419087</v>
      </c>
      <c r="P94" s="5"/>
      <c r="Q94" s="15"/>
    </row>
    <row r="95" spans="1:17">
      <c r="A95" s="5">
        <v>1957</v>
      </c>
      <c r="B95" s="2">
        <f>'CO-NE'!B97+FRANK!B91+F.PUMP!B93+NAP!B89+SUP!B95</f>
        <v>0</v>
      </c>
      <c r="C95" s="2">
        <f>'CO-NE'!C97+FRANK!C91+F.PUMP!C93+NAP!C89+SUP!C95</f>
        <v>0</v>
      </c>
      <c r="D95" s="2">
        <f>'CO-NE'!D97+FRANK!D91+F.PUMP!D93+NAP!D89+SUP!D95</f>
        <v>0</v>
      </c>
      <c r="E95" s="2">
        <f>'CO-NE'!E97+FRANK!E91+F.PUMP!E93+NAP!E89+SUP!E95</f>
        <v>0</v>
      </c>
      <c r="F95" s="2">
        <f>'CO-NE'!F97+FRANK!F91+F.PUMP!F93+NAP!F89+SUP!F95</f>
        <v>0</v>
      </c>
      <c r="G95" s="2">
        <f>'CO-NE'!G97+FRANK!G91+F.PUMP!G93+NAP!G89+SUP!G95</f>
        <v>22</v>
      </c>
      <c r="H95" s="2">
        <f>'CO-NE'!H97+FRANK!H91+F.PUMP!H93+NAP!H89+SUP!H95</f>
        <v>8787</v>
      </c>
      <c r="I95" s="2">
        <f>'CO-NE'!I97+FRANK!I91+F.PUMP!I93+NAP!I89+SUP!I95</f>
        <v>8391</v>
      </c>
      <c r="J95" s="2">
        <f>'CO-NE'!J97+FRANK!J91+F.PUMP!J93+NAP!J89+SUP!J95</f>
        <v>385</v>
      </c>
      <c r="K95" s="2">
        <f>'CO-NE'!K97+FRANK!K91+F.PUMP!K93+NAP!K89+SUP!K95</f>
        <v>92</v>
      </c>
      <c r="L95" s="2">
        <f>'CO-NE'!L97+FRANK!L91+F.PUMP!L93+NAP!L89+SUP!L95</f>
        <v>0</v>
      </c>
      <c r="M95" s="2">
        <f>'CO-NE'!M97+FRANK!M91+F.PUMP!M93+NAP!M89+SUP!M95</f>
        <v>0</v>
      </c>
      <c r="N95" s="2">
        <f>SUM(B95:M95)</f>
        <v>17677</v>
      </c>
      <c r="O95" s="10">
        <f>N95/O13</f>
        <v>0.59790292575680704</v>
      </c>
      <c r="P95" s="5"/>
      <c r="Q95" s="15"/>
    </row>
    <row r="96" spans="1:17">
      <c r="A96" s="5">
        <v>1958</v>
      </c>
      <c r="B96" s="2">
        <f>'CO-NE'!B98+FRANK!B92+F.PUMP!B94+NAP!B90+SUP!B96</f>
        <v>0</v>
      </c>
      <c r="C96" s="2">
        <f>'CO-NE'!C98+FRANK!C92+F.PUMP!C94+NAP!C90+SUP!C96</f>
        <v>0</v>
      </c>
      <c r="D96" s="2">
        <f>'CO-NE'!D98+FRANK!D92+F.PUMP!D94+NAP!D90+SUP!D96</f>
        <v>0</v>
      </c>
      <c r="E96" s="2">
        <f>'CO-NE'!E98+FRANK!E92+F.PUMP!E94+NAP!E90+SUP!E96</f>
        <v>0</v>
      </c>
      <c r="F96" s="2">
        <f>'CO-NE'!F98+FRANK!F92+F.PUMP!F94+NAP!F90+SUP!F96</f>
        <v>0</v>
      </c>
      <c r="G96" s="2">
        <f>'CO-NE'!G98+FRANK!G92+F.PUMP!G94+NAP!G90+SUP!G96</f>
        <v>206</v>
      </c>
      <c r="H96" s="2">
        <f>'CO-NE'!H98+FRANK!H92+F.PUMP!H94+NAP!H90+SUP!H96</f>
        <v>1159</v>
      </c>
      <c r="I96" s="2">
        <f>'CO-NE'!I98+FRANK!I92+F.PUMP!I94+NAP!I90+SUP!I96</f>
        <v>4938</v>
      </c>
      <c r="J96" s="2">
        <f>'CO-NE'!J98+FRANK!J92+F.PUMP!J94+NAP!J90+SUP!J96</f>
        <v>669</v>
      </c>
      <c r="K96" s="2">
        <f>'CO-NE'!K98+FRANK!K92+F.PUMP!K94+NAP!K90+SUP!K96</f>
        <v>0</v>
      </c>
      <c r="L96" s="2">
        <f>'CO-NE'!L98+FRANK!L92+F.PUMP!L94+NAP!L90+SUP!L96</f>
        <v>0</v>
      </c>
      <c r="M96" s="2">
        <f>'CO-NE'!M98+FRANK!M92+F.PUMP!M94+NAP!M90+SUP!M96</f>
        <v>0</v>
      </c>
      <c r="N96" s="2">
        <f>SUM(B96:M96)</f>
        <v>6972</v>
      </c>
      <c r="O96" s="10">
        <f>N96/O14</f>
        <v>0.2777467930842164</v>
      </c>
      <c r="P96" s="5"/>
      <c r="Q96" s="15"/>
    </row>
    <row r="97" spans="1:17">
      <c r="A97" s="5">
        <v>1959</v>
      </c>
      <c r="B97" s="2">
        <f>'CO-NE'!B99+FRANK!B93+F.PUMP!B95+NAP!B91+SUP!B97</f>
        <v>0</v>
      </c>
      <c r="C97" s="2">
        <f>'CO-NE'!C99+FRANK!C93+F.PUMP!C95+NAP!C91+SUP!C97</f>
        <v>0</v>
      </c>
      <c r="D97" s="2">
        <f>'CO-NE'!D99+FRANK!D93+F.PUMP!D95+NAP!D91+SUP!D97</f>
        <v>0</v>
      </c>
      <c r="E97" s="2">
        <f>'CO-NE'!E99+FRANK!E93+F.PUMP!E95+NAP!E91+SUP!E97</f>
        <v>0</v>
      </c>
      <c r="F97" s="2">
        <f>'CO-NE'!F99+FRANK!F93+F.PUMP!F95+NAP!F91+SUP!F97</f>
        <v>0</v>
      </c>
      <c r="G97" s="2">
        <f>'CO-NE'!G99+FRANK!G93+F.PUMP!G95+NAP!G91+SUP!G97</f>
        <v>648</v>
      </c>
      <c r="H97" s="2">
        <f>'CO-NE'!H99+FRANK!H93+F.PUMP!H95+NAP!H91+SUP!H97</f>
        <v>12345</v>
      </c>
      <c r="I97" s="2">
        <f>'CO-NE'!I99+FRANK!I93+F.PUMP!I95+NAP!I91+SUP!I97</f>
        <v>15169</v>
      </c>
      <c r="J97" s="2">
        <f>'CO-NE'!J99+FRANK!J93+F.PUMP!J95+NAP!J91+SUP!J97</f>
        <v>1283</v>
      </c>
      <c r="K97" s="2">
        <f>'CO-NE'!K99+FRANK!K93+F.PUMP!K95+NAP!K91+SUP!K97</f>
        <v>0</v>
      </c>
      <c r="L97" s="2">
        <f>'CO-NE'!L99+FRANK!L93+F.PUMP!L95+NAP!L91+SUP!L97</f>
        <v>0</v>
      </c>
      <c r="M97" s="2">
        <f>'CO-NE'!M99+FRANK!M93+F.PUMP!M95+NAP!M91+SUP!M97</f>
        <v>0</v>
      </c>
      <c r="N97" s="2">
        <f>SUM(B97:M97)</f>
        <v>29445</v>
      </c>
      <c r="O97" s="10">
        <f>N97/O15</f>
        <v>0.53769036923414049</v>
      </c>
      <c r="P97" s="5"/>
      <c r="Q97" s="15"/>
    </row>
    <row r="98" spans="1:17">
      <c r="A98" s="5">
        <v>1960</v>
      </c>
      <c r="B98" s="2">
        <f>'CO-NE'!B100+FRANK!B94+F.PUMP!B96+NAP!B92+SUP!B98</f>
        <v>0</v>
      </c>
      <c r="C98" s="2">
        <f>'CO-NE'!C100+FRANK!C94+F.PUMP!C96+NAP!C92+SUP!C98</f>
        <v>0</v>
      </c>
      <c r="D98" s="2">
        <f>'CO-NE'!D100+FRANK!D94+F.PUMP!D96+NAP!D92+SUP!D98</f>
        <v>0</v>
      </c>
      <c r="E98" s="2">
        <f>'CO-NE'!E100+FRANK!E94+F.PUMP!E96+NAP!E92+SUP!E98</f>
        <v>0</v>
      </c>
      <c r="F98" s="2">
        <f>'CO-NE'!F100+FRANK!F94+F.PUMP!F96+NAP!F92+SUP!F98</f>
        <v>0</v>
      </c>
      <c r="G98" s="2">
        <f>'CO-NE'!G100+FRANK!G94+F.PUMP!G96+NAP!G92+SUP!G98</f>
        <v>29</v>
      </c>
      <c r="H98" s="2">
        <f>'CO-NE'!H100+FRANK!H94+F.PUMP!H96+NAP!H92+SUP!H98</f>
        <v>7342</v>
      </c>
      <c r="I98" s="2">
        <f>'CO-NE'!I100+FRANK!I94+F.PUMP!I96+NAP!I92+SUP!I98</f>
        <v>10685</v>
      </c>
      <c r="J98" s="2">
        <f>'CO-NE'!J100+FRANK!J94+F.PUMP!J96+NAP!J92+SUP!J98</f>
        <v>1811</v>
      </c>
      <c r="K98" s="2">
        <f>'CO-NE'!K100+FRANK!K94+F.PUMP!K96+NAP!K92+SUP!K98</f>
        <v>0</v>
      </c>
      <c r="L98" s="2">
        <f>'CO-NE'!L100+FRANK!L94+F.PUMP!L96+NAP!L92+SUP!L98</f>
        <v>0</v>
      </c>
      <c r="M98" s="2">
        <f>'CO-NE'!M100+FRANK!M94+F.PUMP!M96+NAP!M92+SUP!M98</f>
        <v>0</v>
      </c>
      <c r="N98" s="2">
        <f>SUM(B98:M98)</f>
        <v>19867</v>
      </c>
      <c r="O98" s="10">
        <f>N98/O16</f>
        <v>0.43265315011215399</v>
      </c>
      <c r="P98" s="5"/>
      <c r="Q98" s="15"/>
    </row>
    <row r="99" spans="1:17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5"/>
    </row>
    <row r="100" spans="1:17">
      <c r="A100" s="5">
        <v>1961</v>
      </c>
      <c r="B100" s="2">
        <f>'CO-NE'!B102+FRANK!B96+F.PUMP!B98+NAP!B94+SUP!B100</f>
        <v>0</v>
      </c>
      <c r="C100" s="2">
        <f>'CO-NE'!C102+FRANK!C96+F.PUMP!C98+NAP!C94+SUP!C100</f>
        <v>0</v>
      </c>
      <c r="D100" s="2">
        <f>'CO-NE'!D102+FRANK!D96+F.PUMP!D98+NAP!D94+SUP!D100</f>
        <v>0</v>
      </c>
      <c r="E100" s="2">
        <f>'CO-NE'!E102+FRANK!E96+F.PUMP!E98+NAP!E94+SUP!E100</f>
        <v>0</v>
      </c>
      <c r="F100" s="2">
        <f>'CO-NE'!F102+FRANK!F96+F.PUMP!F98+NAP!F94+SUP!F100</f>
        <v>0</v>
      </c>
      <c r="G100" s="2">
        <f>'CO-NE'!G102+FRANK!G96+F.PUMP!G98+NAP!G94+SUP!G100</f>
        <v>34</v>
      </c>
      <c r="H100" s="2">
        <f>'CO-NE'!H102+FRANK!H96+F.PUMP!H98+NAP!H94+SUP!H100</f>
        <v>9484</v>
      </c>
      <c r="I100" s="2">
        <f>'CO-NE'!I102+FRANK!I96+F.PUMP!I98+NAP!I94+SUP!I100</f>
        <v>8462</v>
      </c>
      <c r="J100" s="2">
        <f>'CO-NE'!J102+FRANK!J96+F.PUMP!J98+NAP!J94+SUP!J100</f>
        <v>2241</v>
      </c>
      <c r="K100" s="2">
        <f>'CO-NE'!K102+FRANK!K96+F.PUMP!K98+NAP!K94+SUP!K100</f>
        <v>0</v>
      </c>
      <c r="L100" s="2">
        <f>'CO-NE'!L102+FRANK!L96+F.PUMP!L98+NAP!L94+SUP!L100</f>
        <v>0</v>
      </c>
      <c r="M100" s="2">
        <f>'CO-NE'!M102+FRANK!M96+F.PUMP!M98+NAP!M94+SUP!M100</f>
        <v>0</v>
      </c>
      <c r="N100" s="2">
        <f>SUM(B100:M100)</f>
        <v>20221</v>
      </c>
      <c r="O100" s="10">
        <f>N100/O18</f>
        <v>0.40471949242439403</v>
      </c>
      <c r="P100" s="5"/>
      <c r="Q100" s="15"/>
    </row>
    <row r="101" spans="1:17">
      <c r="A101" s="5">
        <v>1962</v>
      </c>
      <c r="B101" s="2">
        <f>'CO-NE'!B103+FRANK!B97+F.PUMP!B99+NAP!B95+SUP!B101</f>
        <v>0</v>
      </c>
      <c r="C101" s="2">
        <f>'CO-NE'!C103+FRANK!C97+F.PUMP!C99+NAP!C95+SUP!C101</f>
        <v>0</v>
      </c>
      <c r="D101" s="2">
        <f>'CO-NE'!D103+FRANK!D97+F.PUMP!D99+NAP!D95+SUP!D101</f>
        <v>0</v>
      </c>
      <c r="E101" s="2">
        <f>'CO-NE'!E103+FRANK!E97+F.PUMP!E99+NAP!E95+SUP!E101</f>
        <v>0</v>
      </c>
      <c r="F101" s="2">
        <f>'CO-NE'!F103+FRANK!F97+F.PUMP!F99+NAP!F95+SUP!F101</f>
        <v>147</v>
      </c>
      <c r="G101" s="2">
        <f>'CO-NE'!G103+FRANK!G97+F.PUMP!G99+NAP!G95+SUP!G101</f>
        <v>131</v>
      </c>
      <c r="H101" s="2">
        <f>'CO-NE'!H103+FRANK!H97+F.PUMP!H99+NAP!H95+SUP!H101</f>
        <v>2277</v>
      </c>
      <c r="I101" s="2">
        <f>'CO-NE'!I103+FRANK!I97+F.PUMP!I99+NAP!I95+SUP!I101</f>
        <v>8335</v>
      </c>
      <c r="J101" s="2">
        <f>'CO-NE'!J103+FRANK!J97+F.PUMP!J99+NAP!J95+SUP!J101</f>
        <v>368</v>
      </c>
      <c r="K101" s="2">
        <f>'CO-NE'!K103+FRANK!K97+F.PUMP!K99+NAP!K95+SUP!K101</f>
        <v>0</v>
      </c>
      <c r="L101" s="2">
        <f>'CO-NE'!L103+FRANK!L97+F.PUMP!L99+NAP!L95+SUP!L101</f>
        <v>0</v>
      </c>
      <c r="M101" s="2">
        <f>'CO-NE'!M103+FRANK!M97+F.PUMP!M99+NAP!M95+SUP!M101</f>
        <v>0</v>
      </c>
      <c r="N101" s="2">
        <f>SUM(B101:M101)</f>
        <v>11258</v>
      </c>
      <c r="O101" s="10">
        <f>N101/O19</f>
        <v>0.30730176061143716</v>
      </c>
      <c r="P101" s="5"/>
      <c r="Q101" s="15"/>
    </row>
    <row r="102" spans="1:17">
      <c r="A102" s="5">
        <v>1963</v>
      </c>
      <c r="B102" s="2">
        <f>'CO-NE'!B104+FRANK!B98+F.PUMP!B100+NAP!B96+SUP!B102</f>
        <v>0</v>
      </c>
      <c r="C102" s="2">
        <f>'CO-NE'!C104+FRANK!C98+F.PUMP!C100+NAP!C96+SUP!C102</f>
        <v>0</v>
      </c>
      <c r="D102" s="2">
        <f>'CO-NE'!D104+FRANK!D98+F.PUMP!D100+NAP!D96+SUP!D102</f>
        <v>0</v>
      </c>
      <c r="E102" s="2">
        <f>'CO-NE'!E104+FRANK!E98+F.PUMP!E100+NAP!E96+SUP!E102</f>
        <v>0</v>
      </c>
      <c r="F102" s="2">
        <f>'CO-NE'!F104+FRANK!F98+F.PUMP!F100+NAP!F96+SUP!F102</f>
        <v>263</v>
      </c>
      <c r="G102" s="2">
        <f>'CO-NE'!G104+FRANK!G98+F.PUMP!G100+NAP!G96+SUP!G102</f>
        <v>1009</v>
      </c>
      <c r="H102" s="2">
        <f>'CO-NE'!H104+FRANK!H98+F.PUMP!H100+NAP!H96+SUP!H102</f>
        <v>18443</v>
      </c>
      <c r="I102" s="2">
        <f>'CO-NE'!I104+FRANK!I98+F.PUMP!I100+NAP!I96+SUP!I102</f>
        <v>6727</v>
      </c>
      <c r="J102" s="2">
        <f>'CO-NE'!J104+FRANK!J98+F.PUMP!J100+NAP!J96+SUP!J102</f>
        <v>83</v>
      </c>
      <c r="K102" s="2">
        <f>'CO-NE'!K104+FRANK!K98+F.PUMP!K100+NAP!K96+SUP!K102</f>
        <v>0</v>
      </c>
      <c r="L102" s="2">
        <f>'CO-NE'!L104+FRANK!L98+F.PUMP!L100+NAP!L96+SUP!L102</f>
        <v>0</v>
      </c>
      <c r="M102" s="2">
        <f>'CO-NE'!M104+FRANK!M98+F.PUMP!M100+NAP!M96+SUP!M102</f>
        <v>0</v>
      </c>
      <c r="N102" s="2">
        <f>SUM(B102:M102)</f>
        <v>26525</v>
      </c>
      <c r="O102" s="10">
        <f>N102/O20</f>
        <v>0.51045936531762981</v>
      </c>
      <c r="P102" s="5"/>
      <c r="Q102" s="15"/>
    </row>
    <row r="103" spans="1:17">
      <c r="A103" s="5">
        <v>1964</v>
      </c>
      <c r="B103" s="2">
        <f>'CO-NE'!B105+FRANK!B99+F.PUMP!B101+NAP!B97+SUP!B103</f>
        <v>0</v>
      </c>
      <c r="C103" s="2">
        <f>'CO-NE'!C105+FRANK!C99+F.PUMP!C101+NAP!C97+SUP!C103</f>
        <v>0</v>
      </c>
      <c r="D103" s="2">
        <f>'CO-NE'!D105+FRANK!D99+F.PUMP!D101+NAP!D97+SUP!D103</f>
        <v>0</v>
      </c>
      <c r="E103" s="2">
        <f>'CO-NE'!E105+FRANK!E99+F.PUMP!E101+NAP!E97+SUP!E103</f>
        <v>0</v>
      </c>
      <c r="F103" s="2">
        <f>'CO-NE'!F105+FRANK!F99+F.PUMP!F101+NAP!F97+SUP!F103</f>
        <v>684</v>
      </c>
      <c r="G103" s="2">
        <f>'CO-NE'!G105+FRANK!G99+F.PUMP!G101+NAP!G97+SUP!G103</f>
        <v>453</v>
      </c>
      <c r="H103" s="2">
        <f>'CO-NE'!H105+FRANK!H99+F.PUMP!H101+NAP!H97+SUP!H103</f>
        <v>18434</v>
      </c>
      <c r="I103" s="2">
        <f>'CO-NE'!I105+FRANK!I99+F.PUMP!I101+NAP!I97+SUP!I103</f>
        <v>7653</v>
      </c>
      <c r="J103" s="2">
        <f>'CO-NE'!J105+FRANK!J99+F.PUMP!J101+NAP!J97+SUP!J103</f>
        <v>334</v>
      </c>
      <c r="K103" s="2">
        <f>'CO-NE'!K105+FRANK!K99+F.PUMP!K101+NAP!K97+SUP!K103</f>
        <v>0</v>
      </c>
      <c r="L103" s="2">
        <f>'CO-NE'!L105+FRANK!L99+F.PUMP!L101+NAP!L97+SUP!L103</f>
        <v>0</v>
      </c>
      <c r="M103" s="2">
        <f>'CO-NE'!M105+FRANK!M99+F.PUMP!M101+NAP!M97+SUP!M103</f>
        <v>0</v>
      </c>
      <c r="N103" s="2">
        <f>SUM(B103:M103)</f>
        <v>27558</v>
      </c>
      <c r="O103" s="10">
        <f>N103/O21</f>
        <v>0.52466444550214186</v>
      </c>
      <c r="P103" s="5"/>
      <c r="Q103" s="15"/>
    </row>
    <row r="104" spans="1:17">
      <c r="A104" s="5">
        <v>1965</v>
      </c>
      <c r="B104" s="2">
        <f>'CO-NE'!B106+FRANK!B100+F.PUMP!B102+NAP!B98+SUP!B104</f>
        <v>0</v>
      </c>
      <c r="C104" s="2">
        <f>'CO-NE'!C106+FRANK!C100+F.PUMP!C102+NAP!C98+SUP!C104</f>
        <v>0</v>
      </c>
      <c r="D104" s="2">
        <f>'CO-NE'!D106+FRANK!D100+F.PUMP!D102+NAP!D98+SUP!D104</f>
        <v>0</v>
      </c>
      <c r="E104" s="2">
        <f>'CO-NE'!E106+FRANK!E100+F.PUMP!E102+NAP!E98+SUP!E104</f>
        <v>0</v>
      </c>
      <c r="F104" s="2">
        <f>'CO-NE'!F106+FRANK!F100+F.PUMP!F102+NAP!F98+SUP!F104</f>
        <v>10</v>
      </c>
      <c r="G104" s="2">
        <f>'CO-NE'!G106+FRANK!G100+F.PUMP!G102+NAP!G98+SUP!G104</f>
        <v>40</v>
      </c>
      <c r="H104" s="2">
        <f>'CO-NE'!H106+FRANK!H100+F.PUMP!H102+NAP!H98+SUP!H104</f>
        <v>5491</v>
      </c>
      <c r="I104" s="2">
        <f>'CO-NE'!I106+FRANK!I100+F.PUMP!I102+NAP!I98+SUP!I104</f>
        <v>10940</v>
      </c>
      <c r="J104" s="2">
        <f>'CO-NE'!J106+FRANK!J100+F.PUMP!J102+NAP!J98+SUP!J104</f>
        <v>207</v>
      </c>
      <c r="K104" s="2">
        <f>'CO-NE'!K106+FRANK!K100+F.PUMP!K102+NAP!K98+SUP!K104</f>
        <v>0</v>
      </c>
      <c r="L104" s="2">
        <f>'CO-NE'!L106+FRANK!L100+F.PUMP!L102+NAP!L98+SUP!L104</f>
        <v>0</v>
      </c>
      <c r="M104" s="2">
        <f>'CO-NE'!M106+FRANK!M100+F.PUMP!M102+NAP!M98+SUP!M104</f>
        <v>0</v>
      </c>
      <c r="N104" s="2">
        <f>SUM(B104:M104)</f>
        <v>16688</v>
      </c>
      <c r="O104" s="10">
        <f>N104/O22</f>
        <v>0.42973759431411429</v>
      </c>
      <c r="P104" s="5"/>
      <c r="Q104" s="15"/>
    </row>
    <row r="105" spans="1:17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5"/>
      <c r="Q105" s="15"/>
    </row>
    <row r="106" spans="1:17">
      <c r="A106" s="5">
        <v>1966</v>
      </c>
      <c r="B106" s="2">
        <f>'CO-NE'!B108+FRANK!B102+F.PUMP!B104+NAP!B100+SUP!B106</f>
        <v>0</v>
      </c>
      <c r="C106" s="2">
        <f>'CO-NE'!C108+FRANK!C102+F.PUMP!C104+NAP!C100+SUP!C106</f>
        <v>0</v>
      </c>
      <c r="D106" s="2">
        <f>'CO-NE'!D108+FRANK!D102+F.PUMP!D104+NAP!D100+SUP!D106</f>
        <v>0</v>
      </c>
      <c r="E106" s="2">
        <f>'CO-NE'!E108+FRANK!E102+F.PUMP!E104+NAP!E100+SUP!E106</f>
        <v>0</v>
      </c>
      <c r="F106" s="2">
        <f>'CO-NE'!F108+FRANK!F102+F.PUMP!F104+NAP!F100+SUP!F106</f>
        <v>698</v>
      </c>
      <c r="G106" s="2">
        <f>'CO-NE'!G108+FRANK!G102+F.PUMP!G104+NAP!G100+SUP!G106</f>
        <v>880</v>
      </c>
      <c r="H106" s="2">
        <f>'CO-NE'!H108+FRANK!H102+F.PUMP!H104+NAP!H100+SUP!H106</f>
        <v>14685</v>
      </c>
      <c r="I106" s="2">
        <f>'CO-NE'!I108+FRANK!I102+F.PUMP!I104+NAP!I100+SUP!I106</f>
        <v>4723</v>
      </c>
      <c r="J106" s="2">
        <f>'CO-NE'!J108+FRANK!J102+F.PUMP!J104+NAP!J100+SUP!J106</f>
        <v>1249</v>
      </c>
      <c r="K106" s="2">
        <f>'CO-NE'!K108+FRANK!K102+F.PUMP!K104+NAP!K100+SUP!K106</f>
        <v>0</v>
      </c>
      <c r="L106" s="2">
        <f>'CO-NE'!L108+FRANK!L102+F.PUMP!L104+NAP!L100+SUP!L106</f>
        <v>0</v>
      </c>
      <c r="M106" s="2">
        <f>'CO-NE'!M108+FRANK!M102+F.PUMP!M104+NAP!M100+SUP!M106</f>
        <v>0</v>
      </c>
      <c r="N106" s="2">
        <f>SUM(B106:M106)</f>
        <v>22235</v>
      </c>
      <c r="O106" s="10">
        <f>N106/O24</f>
        <v>0.45013766296866142</v>
      </c>
      <c r="P106" s="5"/>
      <c r="Q106" s="15"/>
    </row>
    <row r="107" spans="1:17">
      <c r="A107" s="5">
        <v>1967</v>
      </c>
      <c r="B107" s="2">
        <f>'CO-NE'!B109+FRANK!B103+F.PUMP!B105+NAP!B101+SUP!B107</f>
        <v>0</v>
      </c>
      <c r="C107" s="2">
        <f>'CO-NE'!C109+FRANK!C103+F.PUMP!C105+NAP!C101+SUP!C107</f>
        <v>0</v>
      </c>
      <c r="D107" s="2">
        <f>'CO-NE'!D109+FRANK!D103+F.PUMP!D105+NAP!D101+SUP!D107</f>
        <v>0</v>
      </c>
      <c r="E107" s="2">
        <f>'CO-NE'!E109+FRANK!E103+F.PUMP!E105+NAP!E101+SUP!E107</f>
        <v>0</v>
      </c>
      <c r="F107" s="2">
        <f>'CO-NE'!F109+FRANK!F103+F.PUMP!F105+NAP!F101+SUP!F107</f>
        <v>87</v>
      </c>
      <c r="G107" s="2">
        <f>'CO-NE'!G109+FRANK!G103+F.PUMP!G105+NAP!G101+SUP!G107</f>
        <v>0</v>
      </c>
      <c r="H107" s="2">
        <f>'CO-NE'!H109+FRANK!H103+F.PUMP!H105+NAP!H101+SUP!H107</f>
        <v>7072</v>
      </c>
      <c r="I107" s="2">
        <f>'CO-NE'!I109+FRANK!I103+F.PUMP!I105+NAP!I101+SUP!I107</f>
        <v>14139</v>
      </c>
      <c r="J107" s="2">
        <f>'CO-NE'!J109+FRANK!J103+F.PUMP!J105+NAP!J101+SUP!J107</f>
        <v>1815</v>
      </c>
      <c r="K107" s="2">
        <f>'CO-NE'!K109+FRANK!K103+F.PUMP!K105+NAP!K101+SUP!K107</f>
        <v>0</v>
      </c>
      <c r="L107" s="2">
        <f>'CO-NE'!L109+FRANK!L103+F.PUMP!L105+NAP!L101+SUP!L107</f>
        <v>0</v>
      </c>
      <c r="M107" s="2">
        <f>'CO-NE'!M109+FRANK!M103+F.PUMP!M105+NAP!M101+SUP!M107</f>
        <v>0</v>
      </c>
      <c r="N107" s="2">
        <f>SUM(B107:M107)</f>
        <v>23113</v>
      </c>
      <c r="O107" s="10">
        <f>N107/O25</f>
        <v>0.52397361202421167</v>
      </c>
      <c r="P107" s="5"/>
      <c r="Q107" s="15"/>
    </row>
    <row r="108" spans="1:17">
      <c r="A108" s="5">
        <v>1968</v>
      </c>
      <c r="B108" s="2">
        <f>'CO-NE'!B110+FRANK!B104+F.PUMP!B106+NAP!B102+SUP!B108</f>
        <v>0</v>
      </c>
      <c r="C108" s="2">
        <f>'CO-NE'!C110+FRANK!C104+F.PUMP!C106+NAP!C102+SUP!C108</f>
        <v>0</v>
      </c>
      <c r="D108" s="2">
        <f>'CO-NE'!D110+FRANK!D104+F.PUMP!D106+NAP!D102+SUP!D108</f>
        <v>0</v>
      </c>
      <c r="E108" s="2">
        <f>'CO-NE'!E110+FRANK!E104+F.PUMP!E106+NAP!E102+SUP!E108</f>
        <v>0</v>
      </c>
      <c r="F108" s="2">
        <f>'CO-NE'!F110+FRANK!F104+F.PUMP!F106+NAP!F102+SUP!F108</f>
        <v>0</v>
      </c>
      <c r="G108" s="2">
        <f>'CO-NE'!G110+FRANK!G104+F.PUMP!G106+NAP!G102+SUP!G108</f>
        <v>1093</v>
      </c>
      <c r="H108" s="2">
        <f>'CO-NE'!H110+FRANK!H104+F.PUMP!H106+NAP!H102+SUP!H108</f>
        <v>17384</v>
      </c>
      <c r="I108" s="2">
        <f>'CO-NE'!I110+FRANK!I104+F.PUMP!I106+NAP!I102+SUP!I108</f>
        <v>7286</v>
      </c>
      <c r="J108" s="2">
        <f>'CO-NE'!J110+FRANK!J104+F.PUMP!J106+NAP!J102+SUP!J108</f>
        <v>352</v>
      </c>
      <c r="K108" s="2">
        <f>'CO-NE'!K110+FRANK!K104+F.PUMP!K106+NAP!K102+SUP!K108</f>
        <v>0</v>
      </c>
      <c r="L108" s="2">
        <f>'CO-NE'!L110+FRANK!L104+F.PUMP!L106+NAP!L102+SUP!L108</f>
        <v>0</v>
      </c>
      <c r="M108" s="2">
        <f>'CO-NE'!M110+FRANK!M104+F.PUMP!M106+NAP!M102+SUP!M108</f>
        <v>0</v>
      </c>
      <c r="N108" s="2">
        <f>SUM(B108:M108)</f>
        <v>26115</v>
      </c>
      <c r="O108" s="10">
        <f>N108/O26</f>
        <v>0.56899143734884639</v>
      </c>
      <c r="P108" s="5"/>
      <c r="Q108" s="15"/>
    </row>
    <row r="109" spans="1:17">
      <c r="A109" s="5">
        <v>1969</v>
      </c>
      <c r="B109" s="2">
        <f>'CO-NE'!B111+FRANK!B105+F.PUMP!B107+NAP!B103+SUP!B109</f>
        <v>0</v>
      </c>
      <c r="C109" s="2">
        <f>'CO-NE'!C111+FRANK!C105+F.PUMP!C107+NAP!C103+SUP!C109</f>
        <v>0</v>
      </c>
      <c r="D109" s="2">
        <f>'CO-NE'!D111+FRANK!D105+F.PUMP!D107+NAP!D103+SUP!D109</f>
        <v>0</v>
      </c>
      <c r="E109" s="2">
        <f>'CO-NE'!E111+FRANK!E105+F.PUMP!E107+NAP!E103+SUP!E109</f>
        <v>0</v>
      </c>
      <c r="F109" s="2">
        <f>'CO-NE'!F111+FRANK!F105+F.PUMP!F107+NAP!F103+SUP!F109</f>
        <v>0</v>
      </c>
      <c r="G109" s="2">
        <f>'CO-NE'!G111+FRANK!G105+F.PUMP!G107+NAP!G103+SUP!G109</f>
        <v>371</v>
      </c>
      <c r="H109" s="2">
        <f>'CO-NE'!H111+FRANK!H105+F.PUMP!H107+NAP!H103+SUP!H109</f>
        <v>4378</v>
      </c>
      <c r="I109" s="2">
        <f>'CO-NE'!I111+FRANK!I105+F.PUMP!I107+NAP!I103+SUP!I109</f>
        <v>11195</v>
      </c>
      <c r="J109" s="2">
        <f>'CO-NE'!J111+FRANK!J105+F.PUMP!J107+NAP!J103+SUP!J109</f>
        <v>0</v>
      </c>
      <c r="K109" s="2">
        <f>'CO-NE'!K111+FRANK!K105+F.PUMP!K107+NAP!K103+SUP!K109</f>
        <v>0</v>
      </c>
      <c r="L109" s="2">
        <f>'CO-NE'!L111+FRANK!L105+F.PUMP!L107+NAP!L103+SUP!L109</f>
        <v>0</v>
      </c>
      <c r="M109" s="2">
        <f>'CO-NE'!M111+FRANK!M105+F.PUMP!M107+NAP!M103+SUP!M109</f>
        <v>0</v>
      </c>
      <c r="N109" s="2">
        <f>SUM(B109:M109)</f>
        <v>15944</v>
      </c>
      <c r="O109" s="10">
        <f>N109/O27</f>
        <v>0.43256735125749479</v>
      </c>
      <c r="P109" s="5"/>
      <c r="Q109" s="15"/>
    </row>
    <row r="110" spans="1:17">
      <c r="A110" s="5">
        <v>1970</v>
      </c>
      <c r="B110" s="2">
        <f>'CO-NE'!B112+FRANK!B106+F.PUMP!B108+NAP!B104+SUP!B110</f>
        <v>0</v>
      </c>
      <c r="C110" s="2">
        <f>'CO-NE'!C112+FRANK!C106+F.PUMP!C108+NAP!C104+SUP!C110</f>
        <v>0</v>
      </c>
      <c r="D110" s="2">
        <f>'CO-NE'!D112+FRANK!D106+F.PUMP!D108+NAP!D104+SUP!D110</f>
        <v>0</v>
      </c>
      <c r="E110" s="2">
        <f>'CO-NE'!E112+FRANK!E106+F.PUMP!E108+NAP!E104+SUP!E110</f>
        <v>0</v>
      </c>
      <c r="F110" s="2">
        <f>'CO-NE'!F112+FRANK!F106+F.PUMP!F108+NAP!F104+SUP!F110</f>
        <v>32</v>
      </c>
      <c r="G110" s="2">
        <f>'CO-NE'!G112+FRANK!G106+F.PUMP!G108+NAP!G104+SUP!G110</f>
        <v>2700</v>
      </c>
      <c r="H110" s="2">
        <f>'CO-NE'!H112+FRANK!H106+F.PUMP!H108+NAP!H104+SUP!H110</f>
        <v>21581</v>
      </c>
      <c r="I110" s="2">
        <f>'CO-NE'!I112+FRANK!I106+F.PUMP!I108+NAP!I104+SUP!I110</f>
        <v>9953</v>
      </c>
      <c r="J110" s="2">
        <f>'CO-NE'!J112+FRANK!J106+F.PUMP!J108+NAP!J104+SUP!J110</f>
        <v>114</v>
      </c>
      <c r="K110" s="2">
        <f>'CO-NE'!K112+FRANK!K106+F.PUMP!K108+NAP!K104+SUP!K110</f>
        <v>0</v>
      </c>
      <c r="L110" s="2">
        <f>'CO-NE'!L112+FRANK!L106+F.PUMP!L108+NAP!L104+SUP!L110</f>
        <v>0</v>
      </c>
      <c r="M110" s="2">
        <f>'CO-NE'!M112+FRANK!M106+F.PUMP!M108+NAP!M104+SUP!M110</f>
        <v>0</v>
      </c>
      <c r="N110" s="2">
        <f>SUM(B110:M110)</f>
        <v>34380</v>
      </c>
      <c r="O110" s="10">
        <f>N110/O28</f>
        <v>0.56351417800360593</v>
      </c>
      <c r="P110" s="5"/>
      <c r="Q110" s="15"/>
    </row>
    <row r="111" spans="1:17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5"/>
    </row>
    <row r="112" spans="1:17">
      <c r="A112" s="5">
        <v>1971</v>
      </c>
      <c r="B112" s="2">
        <f>'CO-NE'!B114+FRANK!B108+F.PUMP!B110+NAP!B106+SUP!B112</f>
        <v>0</v>
      </c>
      <c r="C112" s="2">
        <f>'CO-NE'!C114+FRANK!C108+F.PUMP!C110+NAP!C106+SUP!C112</f>
        <v>0</v>
      </c>
      <c r="D112" s="2">
        <f>'CO-NE'!D114+FRANK!D108+F.PUMP!D110+NAP!D106+SUP!D112</f>
        <v>0</v>
      </c>
      <c r="E112" s="2">
        <f>'CO-NE'!E114+FRANK!E108+F.PUMP!E110+NAP!E106+SUP!E112</f>
        <v>0</v>
      </c>
      <c r="F112" s="2">
        <f>'CO-NE'!F114+FRANK!F108+F.PUMP!F110+NAP!F106+SUP!F112</f>
        <v>0</v>
      </c>
      <c r="G112" s="2">
        <f>'CO-NE'!G114+FRANK!G108+F.PUMP!G110+NAP!G106+SUP!G112</f>
        <v>1155</v>
      </c>
      <c r="H112" s="2">
        <f>'CO-NE'!H114+FRANK!H108+F.PUMP!H110+NAP!H106+SUP!H112</f>
        <v>16382</v>
      </c>
      <c r="I112" s="2">
        <f>'CO-NE'!I114+FRANK!I108+F.PUMP!I110+NAP!I106+SUP!I112</f>
        <v>13815</v>
      </c>
      <c r="J112" s="2">
        <f>'CO-NE'!J114+FRANK!J108+F.PUMP!J110+NAP!J106+SUP!J112</f>
        <v>135</v>
      </c>
      <c r="K112" s="2">
        <f>'CO-NE'!K114+FRANK!K108+F.PUMP!K110+NAP!K106+SUP!K112</f>
        <v>0</v>
      </c>
      <c r="L112" s="2">
        <f>'CO-NE'!L114+FRANK!L108+F.PUMP!L110+NAP!L106+SUP!L112</f>
        <v>0</v>
      </c>
      <c r="M112" s="2">
        <f>'CO-NE'!M114+FRANK!M108+F.PUMP!M110+NAP!M106+SUP!M112</f>
        <v>0</v>
      </c>
      <c r="N112" s="2">
        <f>SUM(B112:M112)</f>
        <v>31487</v>
      </c>
      <c r="O112" s="10">
        <f>N112/O30</f>
        <v>0.51207533054692711</v>
      </c>
      <c r="P112" s="5"/>
      <c r="Q112" s="15"/>
    </row>
    <row r="113" spans="1:17">
      <c r="A113" s="5">
        <v>1972</v>
      </c>
      <c r="B113" s="2">
        <f>'CO-NE'!B115+FRANK!B109+F.PUMP!B111+NAP!B107+SUP!B113</f>
        <v>0</v>
      </c>
      <c r="C113" s="2">
        <f>'CO-NE'!C115+FRANK!C109+F.PUMP!C111+NAP!C107+SUP!C113</f>
        <v>0</v>
      </c>
      <c r="D113" s="2">
        <f>'CO-NE'!D115+FRANK!D109+F.PUMP!D111+NAP!D107+SUP!D113</f>
        <v>0</v>
      </c>
      <c r="E113" s="2">
        <f>'CO-NE'!E115+FRANK!E109+F.PUMP!E111+NAP!E107+SUP!E113</f>
        <v>0</v>
      </c>
      <c r="F113" s="2">
        <f>'CO-NE'!F115+FRANK!F109+F.PUMP!F111+NAP!F107+SUP!F113</f>
        <v>0</v>
      </c>
      <c r="G113" s="2">
        <f>'CO-NE'!G115+FRANK!G109+F.PUMP!G111+NAP!G107+SUP!G113</f>
        <v>20</v>
      </c>
      <c r="H113" s="2">
        <f>'CO-NE'!H115+FRANK!H109+F.PUMP!H111+NAP!H107+SUP!H113</f>
        <v>13934</v>
      </c>
      <c r="I113" s="2">
        <f>'CO-NE'!I115+FRANK!I109+F.PUMP!I111+NAP!I107+SUP!I113</f>
        <v>7846</v>
      </c>
      <c r="J113" s="2">
        <f>'CO-NE'!J115+FRANK!J109+F.PUMP!J111+NAP!J107+SUP!J113</f>
        <v>23</v>
      </c>
      <c r="K113" s="2">
        <f>'CO-NE'!K115+FRANK!K109+F.PUMP!K111+NAP!K107+SUP!K113</f>
        <v>0</v>
      </c>
      <c r="L113" s="2">
        <f>'CO-NE'!L115+FRANK!L109+F.PUMP!L111+NAP!L107+SUP!L113</f>
        <v>0</v>
      </c>
      <c r="M113" s="2">
        <f>'CO-NE'!M115+FRANK!M109+F.PUMP!M111+NAP!M107+SUP!M113</f>
        <v>0</v>
      </c>
      <c r="N113" s="2">
        <f>SUM(B113:M113)</f>
        <v>21823</v>
      </c>
      <c r="O113" s="10">
        <f>N113/O31</f>
        <v>0.44799129595795784</v>
      </c>
      <c r="P113" s="5"/>
      <c r="Q113" s="15"/>
    </row>
    <row r="114" spans="1:17">
      <c r="A114" s="5">
        <v>1973</v>
      </c>
      <c r="B114" s="2">
        <f>'CO-NE'!B116+FRANK!B110+F.PUMP!B112+NAP!B108+SUP!B114</f>
        <v>0</v>
      </c>
      <c r="C114" s="2">
        <f>'CO-NE'!C116+FRANK!C110+F.PUMP!C112+NAP!C108+SUP!C114</f>
        <v>0</v>
      </c>
      <c r="D114" s="2">
        <f>'CO-NE'!D116+FRANK!D110+F.PUMP!D112+NAP!D108+SUP!D114</f>
        <v>0</v>
      </c>
      <c r="E114" s="2">
        <f>'CO-NE'!E116+FRANK!E110+F.PUMP!E112+NAP!E108+SUP!E114</f>
        <v>0</v>
      </c>
      <c r="F114" s="2">
        <f>'CO-NE'!F116+FRANK!F110+F.PUMP!F112+NAP!F108+SUP!F114</f>
        <v>1</v>
      </c>
      <c r="G114" s="2">
        <f>'CO-NE'!G116+FRANK!G110+F.PUMP!G112+NAP!G108+SUP!G114</f>
        <v>1966</v>
      </c>
      <c r="H114" s="2">
        <f>'CO-NE'!H116+FRANK!H110+F.PUMP!H112+NAP!H108+SUP!H114</f>
        <v>9892</v>
      </c>
      <c r="I114" s="2">
        <f>'CO-NE'!I116+FRANK!I110+F.PUMP!I112+NAP!I108+SUP!I114</f>
        <v>12773</v>
      </c>
      <c r="J114" s="2">
        <f>'CO-NE'!J116+FRANK!J110+F.PUMP!J112+NAP!J108+SUP!J114</f>
        <v>524</v>
      </c>
      <c r="K114" s="2">
        <f>'CO-NE'!K116+FRANK!K110+F.PUMP!K112+NAP!K108+SUP!K114</f>
        <v>0</v>
      </c>
      <c r="L114" s="2">
        <f>'CO-NE'!L116+FRANK!L110+F.PUMP!L112+NAP!L108+SUP!L114</f>
        <v>0</v>
      </c>
      <c r="M114" s="2">
        <f>'CO-NE'!M116+FRANK!M110+F.PUMP!M112+NAP!M108+SUP!M114</f>
        <v>0</v>
      </c>
      <c r="N114" s="2">
        <f>SUM(B114:M114)</f>
        <v>25156</v>
      </c>
      <c r="O114" s="10">
        <f>N114/O32</f>
        <v>0.46959995519796899</v>
      </c>
      <c r="P114" s="5"/>
      <c r="Q114" s="15"/>
    </row>
    <row r="115" spans="1:17">
      <c r="A115" s="5">
        <v>1974</v>
      </c>
      <c r="B115" s="2">
        <f>'CO-NE'!B117+FRANK!B111+F.PUMP!B113+NAP!B109+SUP!B115</f>
        <v>0</v>
      </c>
      <c r="C115" s="2">
        <f>'CO-NE'!C117+FRANK!C111+F.PUMP!C113+NAP!C109+SUP!C115</f>
        <v>0</v>
      </c>
      <c r="D115" s="2">
        <f>'CO-NE'!D117+FRANK!D111+F.PUMP!D113+NAP!D109+SUP!D115</f>
        <v>0</v>
      </c>
      <c r="E115" s="2">
        <f>'CO-NE'!E117+FRANK!E111+F.PUMP!E113+NAP!E109+SUP!E115</f>
        <v>0</v>
      </c>
      <c r="F115" s="2">
        <f>'CO-NE'!F117+FRANK!F111+F.PUMP!F113+NAP!F109+SUP!F115</f>
        <v>0</v>
      </c>
      <c r="G115" s="2">
        <f>'CO-NE'!G117+FRANK!G111+F.PUMP!G113+NAP!G109+SUP!G115</f>
        <v>3268</v>
      </c>
      <c r="H115" s="2">
        <f>'CO-NE'!H117+FRANK!H111+F.PUMP!H113+NAP!H109+SUP!H115</f>
        <v>22552</v>
      </c>
      <c r="I115" s="2">
        <f>'CO-NE'!I117+FRANK!I111+F.PUMP!I113+NAP!I109+SUP!I115</f>
        <v>6500</v>
      </c>
      <c r="J115" s="2">
        <f>'CO-NE'!J117+FRANK!J111+F.PUMP!J113+NAP!J109+SUP!J115</f>
        <v>12</v>
      </c>
      <c r="K115" s="2">
        <f>'CO-NE'!K117+FRANK!K111+F.PUMP!K113+NAP!K109+SUP!K115</f>
        <v>0</v>
      </c>
      <c r="L115" s="2">
        <f>'CO-NE'!L117+FRANK!L111+F.PUMP!L113+NAP!L109+SUP!L115</f>
        <v>0</v>
      </c>
      <c r="M115" s="2">
        <f>'CO-NE'!M117+FRANK!M111+F.PUMP!M113+NAP!M109+SUP!M115</f>
        <v>0</v>
      </c>
      <c r="N115" s="2">
        <f>SUM(B115:M115)</f>
        <v>32332</v>
      </c>
      <c r="O115" s="10">
        <f>N115/O33</f>
        <v>0.57526154722083833</v>
      </c>
      <c r="P115" s="5"/>
      <c r="Q115" s="15"/>
    </row>
    <row r="116" spans="1:17">
      <c r="A116" s="5">
        <v>1975</v>
      </c>
      <c r="B116" s="2">
        <f>'CO-NE'!B118+FRANK!B112+F.PUMP!B114+NAP!B110+SUP!B116</f>
        <v>0</v>
      </c>
      <c r="C116" s="2">
        <f>'CO-NE'!C118+FRANK!C112+F.PUMP!C114+NAP!C110+SUP!C116</f>
        <v>0</v>
      </c>
      <c r="D116" s="2">
        <f>'CO-NE'!D118+FRANK!D112+F.PUMP!D114+NAP!D110+SUP!D116</f>
        <v>0</v>
      </c>
      <c r="E116" s="2">
        <f>'CO-NE'!E118+FRANK!E112+F.PUMP!E114+NAP!E110+SUP!E116</f>
        <v>0</v>
      </c>
      <c r="F116" s="2">
        <f>'CO-NE'!F118+FRANK!F112+F.PUMP!F114+NAP!F110+SUP!F116</f>
        <v>6</v>
      </c>
      <c r="G116" s="2">
        <f>'CO-NE'!G118+FRANK!G112+F.PUMP!G114+NAP!G110+SUP!G116</f>
        <v>8</v>
      </c>
      <c r="H116" s="2">
        <f>'CO-NE'!H118+FRANK!H112+F.PUMP!H114+NAP!H110+SUP!H116</f>
        <v>15088</v>
      </c>
      <c r="I116" s="2">
        <f>'CO-NE'!I118+FRANK!I112+F.PUMP!I114+NAP!I110+SUP!I116</f>
        <v>10575</v>
      </c>
      <c r="J116" s="2">
        <f>'CO-NE'!J118+FRANK!J112+F.PUMP!J114+NAP!J110+SUP!J116</f>
        <v>303</v>
      </c>
      <c r="K116" s="2">
        <f>'CO-NE'!K118+FRANK!K112+F.PUMP!K114+NAP!K110+SUP!K116</f>
        <v>0</v>
      </c>
      <c r="L116" s="2">
        <f>'CO-NE'!L118+FRANK!L112+F.PUMP!L114+NAP!L110+SUP!L116</f>
        <v>0</v>
      </c>
      <c r="M116" s="2">
        <f>'CO-NE'!M118+FRANK!M112+F.PUMP!M114+NAP!M110+SUP!M116</f>
        <v>0</v>
      </c>
      <c r="N116" s="2">
        <f>SUM(B116:M116)</f>
        <v>25980</v>
      </c>
      <c r="O116" s="10">
        <f>N116/O34</f>
        <v>0.49195228176481726</v>
      </c>
      <c r="P116" s="5"/>
      <c r="Q116" s="15"/>
    </row>
    <row r="117" spans="1:17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5"/>
    </row>
    <row r="118" spans="1:17">
      <c r="A118" s="5">
        <v>1976</v>
      </c>
      <c r="B118" s="2">
        <f>'CO-NE'!B120+FRANK!B114+F.PUMP!B116+NAP!B112+SUP!B118</f>
        <v>0</v>
      </c>
      <c r="C118" s="2">
        <f>'CO-NE'!C120+FRANK!C114+F.PUMP!C116+NAP!C112+SUP!C118</f>
        <v>0</v>
      </c>
      <c r="D118" s="2">
        <f>'CO-NE'!D120+FRANK!D114+F.PUMP!D116+NAP!D112+SUP!D118</f>
        <v>0</v>
      </c>
      <c r="E118" s="2">
        <f>'CO-NE'!E120+FRANK!E114+F.PUMP!E116+NAP!E112+SUP!E118</f>
        <v>0</v>
      </c>
      <c r="F118" s="2">
        <f>'CO-NE'!F120+FRANK!F114+F.PUMP!F116+NAP!F112+SUP!F118</f>
        <v>0</v>
      </c>
      <c r="G118" s="2">
        <f>'CO-NE'!G120+FRANK!G114+F.PUMP!G116+NAP!G112+SUP!G118</f>
        <v>4134</v>
      </c>
      <c r="H118" s="2">
        <f>'CO-NE'!H120+FRANK!H114+F.PUMP!H116+NAP!H112+SUP!H118</f>
        <v>19300</v>
      </c>
      <c r="I118" s="2">
        <f>'CO-NE'!I120+FRANK!I114+F.PUMP!I116+NAP!I112+SUP!I118</f>
        <v>14839</v>
      </c>
      <c r="J118" s="2">
        <f>'CO-NE'!J120+FRANK!J114+F.PUMP!J116+NAP!J112+SUP!J118</f>
        <v>828</v>
      </c>
      <c r="K118" s="2">
        <f>'CO-NE'!K120+FRANK!K114+F.PUMP!K116+NAP!K112+SUP!K118</f>
        <v>0</v>
      </c>
      <c r="L118" s="2">
        <f>'CO-NE'!L120+FRANK!L114+F.PUMP!L116+NAP!L112+SUP!L118</f>
        <v>0</v>
      </c>
      <c r="M118" s="2">
        <f>'CO-NE'!M120+FRANK!M114+F.PUMP!M116+NAP!M112+SUP!M118</f>
        <v>0</v>
      </c>
      <c r="N118" s="2">
        <f>SUM(B118:M118)</f>
        <v>39101</v>
      </c>
      <c r="O118" s="10">
        <f>N118/O36</f>
        <v>0.58460043358002545</v>
      </c>
      <c r="P118" s="5"/>
      <c r="Q118" s="15"/>
    </row>
    <row r="119" spans="1:17">
      <c r="A119" s="5">
        <v>1977</v>
      </c>
      <c r="B119" s="2">
        <f>'CO-NE'!B121+FRANK!B115+F.PUMP!B117+NAP!B113+SUP!B119</f>
        <v>0</v>
      </c>
      <c r="C119" s="2">
        <f>'CO-NE'!C121+FRANK!C115+F.PUMP!C117+NAP!C113+SUP!C119</f>
        <v>0</v>
      </c>
      <c r="D119" s="2">
        <f>'CO-NE'!D121+FRANK!D115+F.PUMP!D117+NAP!D113+SUP!D119</f>
        <v>0</v>
      </c>
      <c r="E119" s="2">
        <f>'CO-NE'!E121+FRANK!E115+F.PUMP!E117+NAP!E113+SUP!E119</f>
        <v>0</v>
      </c>
      <c r="F119" s="2">
        <f>'CO-NE'!F121+FRANK!F115+F.PUMP!F117+NAP!F113+SUP!F119</f>
        <v>0</v>
      </c>
      <c r="G119" s="2">
        <f>'CO-NE'!G121+FRANK!G115+F.PUMP!G117+NAP!G113+SUP!G119</f>
        <v>1566</v>
      </c>
      <c r="H119" s="2">
        <f>'CO-NE'!H121+FRANK!H115+F.PUMP!H117+NAP!H113+SUP!H119</f>
        <v>15722</v>
      </c>
      <c r="I119" s="2">
        <f>'CO-NE'!I121+FRANK!I115+F.PUMP!I117+NAP!I113+SUP!I119</f>
        <v>2644</v>
      </c>
      <c r="J119" s="2">
        <f>'CO-NE'!J121+FRANK!J115+F.PUMP!J117+NAP!J113+SUP!J119</f>
        <v>0</v>
      </c>
      <c r="K119" s="2">
        <f>'CO-NE'!K121+FRANK!K115+F.PUMP!K117+NAP!K113+SUP!K119</f>
        <v>0</v>
      </c>
      <c r="L119" s="2">
        <f>'CO-NE'!L121+FRANK!L115+F.PUMP!L117+NAP!L113+SUP!L119</f>
        <v>0</v>
      </c>
      <c r="M119" s="2">
        <f>'CO-NE'!M121+FRANK!M115+F.PUMP!M117+NAP!M113+SUP!M119</f>
        <v>0</v>
      </c>
      <c r="N119" s="2">
        <f>SUM(B119:M119)</f>
        <v>19932</v>
      </c>
      <c r="O119" s="10">
        <f>N119/O37</f>
        <v>0.49550042261224087</v>
      </c>
      <c r="P119" s="5"/>
      <c r="Q119" s="15"/>
    </row>
    <row r="120" spans="1:17">
      <c r="A120" s="5">
        <v>1978</v>
      </c>
      <c r="B120" s="2">
        <f>'CO-NE'!B122+FRANK!B116+F.PUMP!B118+NAP!B114+SUP!B120</f>
        <v>0</v>
      </c>
      <c r="C120" s="2">
        <f>'CO-NE'!C122+FRANK!C116+F.PUMP!C118+NAP!C114+SUP!C120</f>
        <v>0</v>
      </c>
      <c r="D120" s="2">
        <f>'CO-NE'!D122+FRANK!D116+F.PUMP!D118+NAP!D114+SUP!D120</f>
        <v>0</v>
      </c>
      <c r="E120" s="2">
        <f>'CO-NE'!E122+FRANK!E116+F.PUMP!E118+NAP!E114+SUP!E120</f>
        <v>0</v>
      </c>
      <c r="F120" s="2">
        <f>'CO-NE'!F122+FRANK!F116+F.PUMP!F118+NAP!F114+SUP!F120</f>
        <v>0</v>
      </c>
      <c r="G120" s="2">
        <f>'CO-NE'!G122+FRANK!G116+F.PUMP!G118+NAP!G114+SUP!G120</f>
        <v>2580</v>
      </c>
      <c r="H120" s="2">
        <f>'CO-NE'!H122+FRANK!H116+F.PUMP!H118+NAP!H114+SUP!H120</f>
        <v>12751</v>
      </c>
      <c r="I120" s="2">
        <f>'CO-NE'!I122+FRANK!I116+F.PUMP!I118+NAP!I114+SUP!I120</f>
        <v>6834</v>
      </c>
      <c r="J120" s="2">
        <f>'CO-NE'!J122+FRANK!J116+F.PUMP!J118+NAP!J114+SUP!J120</f>
        <v>879</v>
      </c>
      <c r="K120" s="2">
        <f>'CO-NE'!K122+FRANK!K116+F.PUMP!K118+NAP!K114+SUP!K120</f>
        <v>0</v>
      </c>
      <c r="L120" s="2">
        <f>'CO-NE'!L122+FRANK!L116+F.PUMP!L118+NAP!L114+SUP!L120</f>
        <v>0</v>
      </c>
      <c r="M120" s="2">
        <f>'CO-NE'!M122+FRANK!M116+F.PUMP!M118+NAP!M114+SUP!M120</f>
        <v>0</v>
      </c>
      <c r="N120" s="2">
        <f>SUM(B120:M120)</f>
        <v>23044</v>
      </c>
      <c r="O120" s="10">
        <f>N120/O38</f>
        <v>0.45762173325919453</v>
      </c>
      <c r="P120" s="5"/>
      <c r="Q120" s="15"/>
    </row>
    <row r="121" spans="1:17">
      <c r="A121" s="5">
        <v>1979</v>
      </c>
      <c r="B121" s="2">
        <f>'CO-NE'!B123+FRANK!B117+F.PUMP!B119+NAP!B115+SUP!B121</f>
        <v>0</v>
      </c>
      <c r="C121" s="2">
        <f>'CO-NE'!C123+FRANK!C117+F.PUMP!C119+NAP!C115+SUP!C121</f>
        <v>0</v>
      </c>
      <c r="D121" s="2">
        <f>'CO-NE'!D123+FRANK!D117+F.PUMP!D119+NAP!D115+SUP!D121</f>
        <v>0</v>
      </c>
      <c r="E121" s="2">
        <f>'CO-NE'!E123+FRANK!E117+F.PUMP!E119+NAP!E115+SUP!E121</f>
        <v>0</v>
      </c>
      <c r="F121" s="2">
        <f>'CO-NE'!F123+FRANK!F117+F.PUMP!F119+NAP!F115+SUP!F121</f>
        <v>0</v>
      </c>
      <c r="G121" s="2">
        <f>'CO-NE'!G123+FRANK!G117+F.PUMP!G119+NAP!G115+SUP!G121</f>
        <v>6</v>
      </c>
      <c r="H121" s="2">
        <f>'CO-NE'!H123+FRANK!H117+F.PUMP!H119+NAP!H115+SUP!H121</f>
        <v>4187</v>
      </c>
      <c r="I121" s="2">
        <f>'CO-NE'!I123+FRANK!I117+F.PUMP!I119+NAP!I115+SUP!I121</f>
        <v>10769</v>
      </c>
      <c r="J121" s="2">
        <f>'CO-NE'!J123+FRANK!J117+F.PUMP!J119+NAP!J115+SUP!J121</f>
        <v>0</v>
      </c>
      <c r="K121" s="2">
        <f>'CO-NE'!K123+FRANK!K117+F.PUMP!K119+NAP!K115+SUP!K121</f>
        <v>0</v>
      </c>
      <c r="L121" s="2">
        <f>'CO-NE'!L123+FRANK!L117+F.PUMP!L119+NAP!L115+SUP!L121</f>
        <v>0</v>
      </c>
      <c r="M121" s="2">
        <f>'CO-NE'!M123+FRANK!M117+F.PUMP!M119+NAP!M115+SUP!M121</f>
        <v>0</v>
      </c>
      <c r="N121" s="2">
        <f>SUM(B121:M121)</f>
        <v>14962</v>
      </c>
      <c r="O121" s="10">
        <f>N121/O39</f>
        <v>0.44772278412831407</v>
      </c>
      <c r="P121" s="5"/>
      <c r="Q121" s="15"/>
    </row>
    <row r="122" spans="1:17">
      <c r="A122" s="5">
        <v>1980</v>
      </c>
      <c r="B122" s="2">
        <f>'CO-NE'!B124+FRANK!B118+F.PUMP!B120+NAP!B116+SUP!B122</f>
        <v>0</v>
      </c>
      <c r="C122" s="2">
        <f>'CO-NE'!C124+FRANK!C118+F.PUMP!C120+NAP!C116+SUP!C122</f>
        <v>0</v>
      </c>
      <c r="D122" s="2">
        <f>'CO-NE'!D124+FRANK!D118+F.PUMP!D120+NAP!D116+SUP!D122</f>
        <v>0</v>
      </c>
      <c r="E122" s="2">
        <f>'CO-NE'!E124+FRANK!E118+F.PUMP!E120+NAP!E116+SUP!E122</f>
        <v>0</v>
      </c>
      <c r="F122" s="2">
        <f>'CO-NE'!F124+FRANK!F118+F.PUMP!F120+NAP!F116+SUP!F122</f>
        <v>0</v>
      </c>
      <c r="G122" s="2">
        <f>'CO-NE'!G124+FRANK!G118+F.PUMP!G120+NAP!G116+SUP!G122</f>
        <v>1172</v>
      </c>
      <c r="H122" s="2">
        <f>'CO-NE'!H124+FRANK!H118+F.PUMP!H120+NAP!H116+SUP!H122</f>
        <v>19438</v>
      </c>
      <c r="I122" s="2">
        <f>'CO-NE'!I124+FRANK!I118+F.PUMP!I120+NAP!I116+SUP!I122</f>
        <v>10501</v>
      </c>
      <c r="J122" s="2">
        <f>'CO-NE'!J124+FRANK!J118+F.PUMP!J120+NAP!J116+SUP!J122</f>
        <v>22</v>
      </c>
      <c r="K122" s="2">
        <f>'CO-NE'!K124+FRANK!K118+F.PUMP!K120+NAP!K116+SUP!K122</f>
        <v>0</v>
      </c>
      <c r="L122" s="2">
        <f>'CO-NE'!L124+FRANK!L118+F.PUMP!L120+NAP!L116+SUP!L122</f>
        <v>0</v>
      </c>
      <c r="M122" s="2">
        <f>'CO-NE'!M124+FRANK!M118+F.PUMP!M120+NAP!M116+SUP!M122</f>
        <v>0</v>
      </c>
      <c r="N122" s="2">
        <f>SUM(B122:M122)</f>
        <v>31133</v>
      </c>
      <c r="O122" s="10">
        <f>N122/O40</f>
        <v>0.56237355491329477</v>
      </c>
      <c r="P122" s="5"/>
      <c r="Q122" s="15"/>
    </row>
    <row r="123" spans="1:17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5"/>
    </row>
    <row r="124" spans="1:17">
      <c r="A124" s="5">
        <v>1981</v>
      </c>
      <c r="B124" s="2">
        <f>'CO-NE'!B126+FRANK!B120+F.PUMP!B122+NAP!B118+SUP!B124</f>
        <v>0</v>
      </c>
      <c r="C124" s="2">
        <f>'CO-NE'!C126+FRANK!C120+F.PUMP!C122+NAP!C118+SUP!C124</f>
        <v>0</v>
      </c>
      <c r="D124" s="2">
        <f>'CO-NE'!D126+FRANK!D120+F.PUMP!D122+NAP!D118+SUP!D124</f>
        <v>0</v>
      </c>
      <c r="E124" s="2">
        <f>'CO-NE'!E126+FRANK!E120+F.PUMP!E122+NAP!E118+SUP!E124</f>
        <v>0</v>
      </c>
      <c r="F124" s="2">
        <f>'CO-NE'!F126+FRANK!F120+F.PUMP!F122+NAP!F118+SUP!F124</f>
        <v>0</v>
      </c>
      <c r="G124" s="2">
        <f>'CO-NE'!G126+FRANK!G120+F.PUMP!G122+NAP!G118+SUP!G124</f>
        <v>616</v>
      </c>
      <c r="H124" s="2">
        <f>'CO-NE'!H126+FRANK!H120+F.PUMP!H122+NAP!H118+SUP!H124</f>
        <v>7554</v>
      </c>
      <c r="I124" s="2">
        <f>'CO-NE'!I126+FRANK!I120+F.PUMP!I122+NAP!I118+SUP!I124</f>
        <v>1989</v>
      </c>
      <c r="J124" s="2">
        <f>'CO-NE'!J126+FRANK!J120+F.PUMP!J122+NAP!J118+SUP!J124</f>
        <v>0</v>
      </c>
      <c r="K124" s="2">
        <f>'CO-NE'!K126+FRANK!K120+F.PUMP!K122+NAP!K118+SUP!K124</f>
        <v>0</v>
      </c>
      <c r="L124" s="2">
        <f>'CO-NE'!L126+FRANK!L120+F.PUMP!L122+NAP!L118+SUP!L124</f>
        <v>0</v>
      </c>
      <c r="M124" s="2">
        <f>'CO-NE'!M126+FRANK!M120+F.PUMP!M122+NAP!M118+SUP!M124</f>
        <v>0</v>
      </c>
      <c r="N124" s="2">
        <f>SUM(B124:M124)</f>
        <v>10159</v>
      </c>
      <c r="O124" s="10">
        <f>N124/O42</f>
        <v>0.36391316807565555</v>
      </c>
      <c r="P124" s="5"/>
      <c r="Q124" s="15"/>
    </row>
    <row r="125" spans="1:17">
      <c r="A125" s="5">
        <v>1982</v>
      </c>
      <c r="B125" s="2">
        <f>'CO-NE'!B127+FRANK!B121+F.PUMP!B123+NAP!B119+SUP!B125</f>
        <v>0</v>
      </c>
      <c r="C125" s="2">
        <f>'CO-NE'!C127+FRANK!C121+F.PUMP!C123+NAP!C119+SUP!C125</f>
        <v>0</v>
      </c>
      <c r="D125" s="2">
        <f>'CO-NE'!D127+FRANK!D121+F.PUMP!D123+NAP!D119+SUP!D125</f>
        <v>0</v>
      </c>
      <c r="E125" s="2">
        <f>'CO-NE'!E127+FRANK!E121+F.PUMP!E123+NAP!E119+SUP!E125</f>
        <v>0</v>
      </c>
      <c r="F125" s="2">
        <f>'CO-NE'!F127+FRANK!F121+F.PUMP!F123+NAP!F119+SUP!F125</f>
        <v>0</v>
      </c>
      <c r="G125" s="2">
        <f>'CO-NE'!G127+FRANK!G121+F.PUMP!G123+NAP!G119+SUP!G125</f>
        <v>0</v>
      </c>
      <c r="H125" s="2">
        <f>'CO-NE'!H127+FRANK!H121+F.PUMP!H123+NAP!H119+SUP!H125</f>
        <v>7351</v>
      </c>
      <c r="I125" s="2">
        <f>'CO-NE'!I127+FRANK!I121+F.PUMP!I123+NAP!I119+SUP!I125</f>
        <v>8415</v>
      </c>
      <c r="J125" s="2">
        <f>'CO-NE'!J127+FRANK!J121+F.PUMP!J123+NAP!J119+SUP!J125</f>
        <v>1248</v>
      </c>
      <c r="K125" s="2">
        <f>'CO-NE'!K127+FRANK!K121+F.PUMP!K123+NAP!K119+SUP!K125</f>
        <v>0</v>
      </c>
      <c r="L125" s="2">
        <f>'CO-NE'!L127+FRANK!L121+F.PUMP!L123+NAP!L119+SUP!L125</f>
        <v>0</v>
      </c>
      <c r="M125" s="2">
        <f>'CO-NE'!M127+FRANK!M121+F.PUMP!M123+NAP!M119+SUP!M125</f>
        <v>0</v>
      </c>
      <c r="N125" s="2">
        <f>SUM(B125:M125)</f>
        <v>17014</v>
      </c>
      <c r="O125" s="10">
        <f>N125/O43</f>
        <v>0.42774537409493163</v>
      </c>
      <c r="P125" s="5"/>
      <c r="Q125" s="15"/>
    </row>
    <row r="126" spans="1:17">
      <c r="A126" s="5">
        <v>1983</v>
      </c>
      <c r="B126" s="2">
        <f>'CO-NE'!B128+FRANK!B122+F.PUMP!B124+NAP!B120+SUP!B126</f>
        <v>0</v>
      </c>
      <c r="C126" s="2">
        <f>'CO-NE'!C128+FRANK!C122+F.PUMP!C124+NAP!C120+SUP!C126</f>
        <v>0</v>
      </c>
      <c r="D126" s="2">
        <f>'CO-NE'!D128+FRANK!D122+F.PUMP!D124+NAP!D120+SUP!D126</f>
        <v>0</v>
      </c>
      <c r="E126" s="2">
        <f>'CO-NE'!E128+FRANK!E122+F.PUMP!E124+NAP!E120+SUP!E126</f>
        <v>0</v>
      </c>
      <c r="F126" s="2">
        <f>'CO-NE'!F128+FRANK!F122+F.PUMP!F124+NAP!F120+SUP!F126</f>
        <v>0</v>
      </c>
      <c r="G126" s="2">
        <f>'CO-NE'!G128+FRANK!G122+F.PUMP!G124+NAP!G120+SUP!G126</f>
        <v>0</v>
      </c>
      <c r="H126" s="2">
        <f>'CO-NE'!H128+FRANK!H122+F.PUMP!H124+NAP!H120+SUP!H126</f>
        <v>13539</v>
      </c>
      <c r="I126" s="2">
        <f>'CO-NE'!I128+FRANK!I122+F.PUMP!I124+NAP!I120+SUP!I126</f>
        <v>11329</v>
      </c>
      <c r="J126" s="2">
        <f>'CO-NE'!J128+FRANK!J122+F.PUMP!J124+NAP!J120+SUP!J126</f>
        <v>977</v>
      </c>
      <c r="K126" s="2">
        <f>'CO-NE'!K128+FRANK!K122+F.PUMP!K124+NAP!K120+SUP!K126</f>
        <v>0</v>
      </c>
      <c r="L126" s="2">
        <f>'CO-NE'!L128+FRANK!L122+F.PUMP!L124+NAP!L120+SUP!L126</f>
        <v>0</v>
      </c>
      <c r="M126" s="2">
        <f>'CO-NE'!M128+FRANK!M122+F.PUMP!M124+NAP!M120+SUP!M126</f>
        <v>0</v>
      </c>
      <c r="N126" s="2">
        <f>SUM(B126:M126)</f>
        <v>25845</v>
      </c>
      <c r="O126" s="10">
        <f>N126/O44</f>
        <v>0.49475477621654734</v>
      </c>
      <c r="P126" s="5"/>
      <c r="Q126" s="15"/>
    </row>
    <row r="127" spans="1:17">
      <c r="A127" s="5">
        <v>1984</v>
      </c>
      <c r="B127" s="2">
        <f>'CO-NE'!B129+FRANK!B123+F.PUMP!B125+NAP!B121+SUP!B127</f>
        <v>0</v>
      </c>
      <c r="C127" s="2">
        <f>'CO-NE'!C129+FRANK!C123+F.PUMP!C125+NAP!C121+SUP!C127</f>
        <v>0</v>
      </c>
      <c r="D127" s="2">
        <f>'CO-NE'!D129+FRANK!D123+F.PUMP!D125+NAP!D121+SUP!D127</f>
        <v>0</v>
      </c>
      <c r="E127" s="2">
        <f>'CO-NE'!E129+FRANK!E123+F.PUMP!E125+NAP!E121+SUP!E127</f>
        <v>0</v>
      </c>
      <c r="F127" s="2">
        <f>'CO-NE'!F129+FRANK!F123+F.PUMP!F125+NAP!F121+SUP!F127</f>
        <v>0</v>
      </c>
      <c r="G127" s="2">
        <f>'CO-NE'!G129+FRANK!G123+F.PUMP!G125+NAP!G121+SUP!G127</f>
        <v>89</v>
      </c>
      <c r="H127" s="2">
        <f>'CO-NE'!H129+FRANK!H123+F.PUMP!H125+NAP!H121+SUP!H127</f>
        <v>14065</v>
      </c>
      <c r="I127" s="2">
        <f>'CO-NE'!I129+FRANK!I123+F.PUMP!I125+NAP!I121+SUP!I127</f>
        <v>13363</v>
      </c>
      <c r="J127" s="2">
        <f>'CO-NE'!J129+FRANK!J123+F.PUMP!J125+NAP!J121+SUP!J127</f>
        <v>929</v>
      </c>
      <c r="K127" s="2">
        <f>'CO-NE'!K129+FRANK!K123+F.PUMP!K125+NAP!K121+SUP!K127</f>
        <v>0</v>
      </c>
      <c r="L127" s="2">
        <f>'CO-NE'!L129+FRANK!L123+F.PUMP!L125+NAP!L121+SUP!L127</f>
        <v>0</v>
      </c>
      <c r="M127" s="2">
        <f>'CO-NE'!M129+FRANK!M123+F.PUMP!M125+NAP!M121+SUP!M127</f>
        <v>0</v>
      </c>
      <c r="N127" s="2">
        <f>SUM(B127:M127)</f>
        <v>28446</v>
      </c>
      <c r="O127" s="10">
        <f>N127/O45</f>
        <v>0.48315923566878982</v>
      </c>
      <c r="P127" s="5"/>
      <c r="Q127" s="15"/>
    </row>
    <row r="128" spans="1:17">
      <c r="A128" s="5">
        <v>1985</v>
      </c>
      <c r="B128" s="2">
        <f>'CO-NE'!B130+FRANK!B124+F.PUMP!B126+NAP!B122+SUP!B128</f>
        <v>0</v>
      </c>
      <c r="C128" s="2">
        <f>'CO-NE'!C130+FRANK!C124+F.PUMP!C126+NAP!C122+SUP!C128</f>
        <v>0</v>
      </c>
      <c r="D128" s="2">
        <f>'CO-NE'!D130+FRANK!D124+F.PUMP!D126+NAP!D122+SUP!D128</f>
        <v>0</v>
      </c>
      <c r="E128" s="2">
        <f>'CO-NE'!E130+FRANK!E124+F.PUMP!E126+NAP!E122+SUP!E128</f>
        <v>0</v>
      </c>
      <c r="F128" s="2">
        <f>'CO-NE'!F130+FRANK!F124+F.PUMP!F126+NAP!F122+SUP!F128</f>
        <v>0</v>
      </c>
      <c r="G128" s="2">
        <f>'CO-NE'!G130+FRANK!G124+F.PUMP!G126+NAP!G122+SUP!G128</f>
        <v>957</v>
      </c>
      <c r="H128" s="2">
        <f>'CO-NE'!H130+FRANK!H124+F.PUMP!H126+NAP!H122+SUP!H128</f>
        <v>12090</v>
      </c>
      <c r="I128" s="2">
        <f>'CO-NE'!I130+FRANK!I124+F.PUMP!I126+NAP!I122+SUP!I128</f>
        <v>6838</v>
      </c>
      <c r="J128" s="2">
        <f>'CO-NE'!J130+FRANK!J124+F.PUMP!J126+NAP!J122+SUP!J128</f>
        <v>1242</v>
      </c>
      <c r="K128" s="2">
        <f>'CO-NE'!K130+FRANK!K124+F.PUMP!K126+NAP!K122+SUP!K128</f>
        <v>0</v>
      </c>
      <c r="L128" s="2">
        <f>'CO-NE'!L130+FRANK!L124+F.PUMP!L126+NAP!L122+SUP!L128</f>
        <v>0</v>
      </c>
      <c r="M128" s="2">
        <f>'CO-NE'!M130+FRANK!M124+F.PUMP!M126+NAP!M122+SUP!M128</f>
        <v>0</v>
      </c>
      <c r="N128" s="2">
        <f>SUM(B128:M128)</f>
        <v>21127</v>
      </c>
      <c r="O128" s="10">
        <f>N128/O46</f>
        <v>0.40981126219618647</v>
      </c>
      <c r="P128" s="5"/>
      <c r="Q128" s="15"/>
    </row>
    <row r="129" spans="1:17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5"/>
      <c r="Q129" s="15"/>
    </row>
    <row r="130" spans="1:17">
      <c r="A130" s="5">
        <v>1986</v>
      </c>
      <c r="B130" s="2">
        <f>'CO-NE'!B132+FRANK!B126+F.PUMP!B128+NAP!B124+SUP!B130</f>
        <v>0</v>
      </c>
      <c r="C130" s="2">
        <f>'CO-NE'!C132+FRANK!C126+F.PUMP!C128+NAP!C124+SUP!C130</f>
        <v>0</v>
      </c>
      <c r="D130" s="2">
        <f>'CO-NE'!D132+FRANK!D126+F.PUMP!D128+NAP!D124+SUP!D130</f>
        <v>0</v>
      </c>
      <c r="E130" s="2">
        <f>'CO-NE'!E132+FRANK!E126+F.PUMP!E128+NAP!E124+SUP!E130</f>
        <v>0</v>
      </c>
      <c r="F130" s="2">
        <f>'CO-NE'!F132+FRANK!F126+F.PUMP!F128+NAP!F124+SUP!F130</f>
        <v>0</v>
      </c>
      <c r="G130" s="2">
        <f>'CO-NE'!G132+FRANK!G126+F.PUMP!G128+NAP!G124+SUP!G130</f>
        <v>4402</v>
      </c>
      <c r="H130" s="2">
        <f>'CO-NE'!H132+FRANK!H126+F.PUMP!H128+NAP!H124+SUP!H130</f>
        <v>15611</v>
      </c>
      <c r="I130" s="2">
        <f>'CO-NE'!I132+FRANK!I126+F.PUMP!I128+NAP!I124+SUP!I130</f>
        <v>5972</v>
      </c>
      <c r="J130" s="2">
        <f>'CO-NE'!J132+FRANK!J126+F.PUMP!J128+NAP!J124+SUP!J130</f>
        <v>46</v>
      </c>
      <c r="K130" s="2">
        <f>'CO-NE'!K132+FRANK!K126+F.PUMP!K128+NAP!K124+SUP!K130</f>
        <v>0</v>
      </c>
      <c r="L130" s="2">
        <f>'CO-NE'!L132+FRANK!L126+F.PUMP!L128+NAP!L124+SUP!L130</f>
        <v>0</v>
      </c>
      <c r="M130" s="2">
        <f>'CO-NE'!M132+FRANK!M126+F.PUMP!M128+NAP!M124+SUP!M130</f>
        <v>0</v>
      </c>
      <c r="N130" s="2">
        <f>SUM(B130:M130)</f>
        <v>26031</v>
      </c>
      <c r="O130" s="10">
        <f>N130/O48</f>
        <v>0.44372283303502941</v>
      </c>
      <c r="P130" s="5"/>
      <c r="Q130" s="15"/>
    </row>
    <row r="131" spans="1:17">
      <c r="A131" s="5">
        <v>1987</v>
      </c>
      <c r="B131" s="2">
        <f>'CO-NE'!B133+FRANK!B127+F.PUMP!B129+NAP!B125+SUP!B131</f>
        <v>0</v>
      </c>
      <c r="C131" s="2">
        <f>'CO-NE'!C133+FRANK!C127+F.PUMP!C129+NAP!C125+SUP!C131</f>
        <v>0</v>
      </c>
      <c r="D131" s="2">
        <f>'CO-NE'!D133+FRANK!D127+F.PUMP!D129+NAP!D125+SUP!D131</f>
        <v>0</v>
      </c>
      <c r="E131" s="2">
        <f>'CO-NE'!E133+FRANK!E127+F.PUMP!E129+NAP!E125+SUP!E131</f>
        <v>0</v>
      </c>
      <c r="F131" s="2">
        <f>'CO-NE'!F133+FRANK!F127+F.PUMP!F129+NAP!F125+SUP!F131</f>
        <v>0</v>
      </c>
      <c r="G131" s="2">
        <f>'CO-NE'!G133+FRANK!G127+F.PUMP!G129+NAP!G125+SUP!G131</f>
        <v>3127</v>
      </c>
      <c r="H131" s="2">
        <f>'CO-NE'!H133+FRANK!H127+F.PUMP!H129+NAP!H125+SUP!H131</f>
        <v>11427</v>
      </c>
      <c r="I131" s="2">
        <f>'CO-NE'!I133+FRANK!I127+F.PUMP!I129+NAP!I125+SUP!I131</f>
        <v>5260</v>
      </c>
      <c r="J131" s="2">
        <f>'CO-NE'!J133+FRANK!J127+F.PUMP!J129+NAP!J125+SUP!J131</f>
        <v>145</v>
      </c>
      <c r="K131" s="2">
        <f>'CO-NE'!K133+FRANK!K127+F.PUMP!K129+NAP!K125+SUP!K131</f>
        <v>0</v>
      </c>
      <c r="L131" s="2">
        <f>'CO-NE'!L133+FRANK!L127+F.PUMP!L129+NAP!L125+SUP!L131</f>
        <v>0</v>
      </c>
      <c r="M131" s="2">
        <f>'CO-NE'!M133+FRANK!M127+F.PUMP!M129+NAP!M125+SUP!M131</f>
        <v>0</v>
      </c>
      <c r="N131" s="2">
        <f>SUM(B131:M131)</f>
        <v>19959</v>
      </c>
      <c r="O131" s="10">
        <f>N131/O49</f>
        <v>0.42303045717555798</v>
      </c>
      <c r="P131" s="5"/>
      <c r="Q131" s="15"/>
    </row>
    <row r="132" spans="1:17">
      <c r="A132" s="5">
        <v>1988</v>
      </c>
      <c r="B132" s="2">
        <f>'CO-NE'!B134+FRANK!B128+F.PUMP!B130+NAP!B126+SUP!B132</f>
        <v>0</v>
      </c>
      <c r="C132" s="2">
        <f>'CO-NE'!C134+FRANK!C128+F.PUMP!C130+NAP!C126+SUP!C132</f>
        <v>0</v>
      </c>
      <c r="D132" s="2">
        <f>'CO-NE'!D134+FRANK!D128+F.PUMP!D130+NAP!D126+SUP!D132</f>
        <v>0</v>
      </c>
      <c r="E132" s="2">
        <f>'CO-NE'!E134+FRANK!E128+F.PUMP!E130+NAP!E126+SUP!E132</f>
        <v>0</v>
      </c>
      <c r="F132" s="2">
        <f>'CO-NE'!F134+FRANK!F128+F.PUMP!F130+NAP!F126+SUP!F132</f>
        <v>0</v>
      </c>
      <c r="G132" s="2">
        <f>'CO-NE'!G134+FRANK!G128+F.PUMP!G130+NAP!G126+SUP!G132</f>
        <v>9250</v>
      </c>
      <c r="H132" s="2">
        <f>'CO-NE'!H134+FRANK!H128+F.PUMP!H130+NAP!H126+SUP!H132</f>
        <v>11269</v>
      </c>
      <c r="I132" s="2">
        <f>'CO-NE'!I134+FRANK!I128+F.PUMP!I130+NAP!I126+SUP!I132</f>
        <v>9239</v>
      </c>
      <c r="J132" s="2">
        <f>'CO-NE'!J134+FRANK!J128+F.PUMP!J130+NAP!J126+SUP!J132</f>
        <v>282</v>
      </c>
      <c r="K132" s="2">
        <f>'CO-NE'!K134+FRANK!K128+F.PUMP!K130+NAP!K126+SUP!K132</f>
        <v>0</v>
      </c>
      <c r="L132" s="2">
        <f>'CO-NE'!L134+FRANK!L128+F.PUMP!L130+NAP!L126+SUP!L132</f>
        <v>0</v>
      </c>
      <c r="M132" s="2">
        <f>'CO-NE'!M134+FRANK!M128+F.PUMP!M130+NAP!M126+SUP!M132</f>
        <v>0</v>
      </c>
      <c r="N132" s="2">
        <f>SUM(B132:M132)</f>
        <v>30040</v>
      </c>
      <c r="O132" s="10">
        <f>N132/O50</f>
        <v>0.48227587978422809</v>
      </c>
      <c r="P132" s="5"/>
      <c r="Q132" s="15"/>
    </row>
    <row r="133" spans="1:17">
      <c r="A133" s="5">
        <v>1989</v>
      </c>
      <c r="B133" s="2">
        <f>'CO-NE'!B135+FRANK!B129+F.PUMP!B131+NAP!B127+SUP!B133</f>
        <v>0</v>
      </c>
      <c r="C133" s="2">
        <f>'CO-NE'!C135+FRANK!C129+F.PUMP!C131+NAP!C127+SUP!C133</f>
        <v>0</v>
      </c>
      <c r="D133" s="2">
        <f>'CO-NE'!D135+FRANK!D129+F.PUMP!D131+NAP!D127+SUP!D133</f>
        <v>0</v>
      </c>
      <c r="E133" s="2">
        <f>'CO-NE'!E135+FRANK!E129+F.PUMP!E131+NAP!E127+SUP!E133</f>
        <v>0</v>
      </c>
      <c r="F133" s="2">
        <f>'CO-NE'!F135+FRANK!F129+F.PUMP!F131+NAP!F127+SUP!F133</f>
        <v>0</v>
      </c>
      <c r="G133" s="2">
        <f>'CO-NE'!G135+FRANK!G129+F.PUMP!G131+NAP!G127+SUP!G133</f>
        <v>871</v>
      </c>
      <c r="H133" s="2">
        <f>'CO-NE'!H135+FRANK!H129+F.PUMP!H131+NAP!H127+SUP!H133</f>
        <v>9970</v>
      </c>
      <c r="I133" s="2">
        <f>'CO-NE'!I135+FRANK!I129+F.PUMP!I131+NAP!I127+SUP!I133</f>
        <v>8943</v>
      </c>
      <c r="J133" s="2">
        <f>'CO-NE'!J135+FRANK!J129+F.PUMP!J131+NAP!J127+SUP!J133</f>
        <v>739</v>
      </c>
      <c r="K133" s="2">
        <f>'CO-NE'!K135+FRANK!K129+F.PUMP!K131+NAP!K127+SUP!K133</f>
        <v>0</v>
      </c>
      <c r="L133" s="2">
        <f>'CO-NE'!L135+FRANK!L129+F.PUMP!L131+NAP!L127+SUP!L133</f>
        <v>0</v>
      </c>
      <c r="M133" s="2">
        <f>'CO-NE'!M135+FRANK!M129+F.PUMP!M131+NAP!M127+SUP!M133</f>
        <v>0</v>
      </c>
      <c r="N133" s="2">
        <f>SUM(B133:M133)</f>
        <v>20523</v>
      </c>
      <c r="O133" s="10">
        <f>N133/O51</f>
        <v>0.42107098892080425</v>
      </c>
      <c r="P133" s="5"/>
      <c r="Q133" s="15"/>
    </row>
    <row r="134" spans="1:17">
      <c r="A134" s="4">
        <v>1990</v>
      </c>
      <c r="B134" s="2">
        <f>'CO-NE'!B136+FRANK!B130+F.PUMP!B132+NAP!B128+SUP!B134</f>
        <v>0</v>
      </c>
      <c r="C134" s="2">
        <f>'CO-NE'!C136+FRANK!C130+F.PUMP!C132+NAP!C128+SUP!C134</f>
        <v>0</v>
      </c>
      <c r="D134" s="2">
        <f>'CO-NE'!D136+FRANK!D130+F.PUMP!D132+NAP!D128+SUP!D134</f>
        <v>0</v>
      </c>
      <c r="E134" s="2">
        <f>'CO-NE'!E136+FRANK!E130+F.PUMP!E132+NAP!E128+SUP!E134</f>
        <v>0</v>
      </c>
      <c r="F134" s="2">
        <f>'CO-NE'!F136+FRANK!F130+F.PUMP!F132+NAP!F128+SUP!F134</f>
        <v>0</v>
      </c>
      <c r="G134" s="2">
        <f>'CO-NE'!G136+FRANK!G130+F.PUMP!G132+NAP!G128+SUP!G134</f>
        <v>280</v>
      </c>
      <c r="H134" s="2">
        <f>'CO-NE'!H136+FRANK!H130+F.PUMP!H132+NAP!H128+SUP!H134</f>
        <v>12042</v>
      </c>
      <c r="I134" s="2">
        <f>'CO-NE'!I136+FRANK!I130+F.PUMP!I132+NAP!I128+SUP!I134</f>
        <v>3252</v>
      </c>
      <c r="J134" s="2">
        <f>'CO-NE'!J136+FRANK!J130+F.PUMP!J132+NAP!J128+SUP!J134</f>
        <v>2514</v>
      </c>
      <c r="K134" s="2">
        <f>'CO-NE'!K136+FRANK!K130+F.PUMP!K132+NAP!K128+SUP!K134</f>
        <v>0</v>
      </c>
      <c r="L134" s="2">
        <f>'CO-NE'!L136+FRANK!L130+F.PUMP!L132+NAP!L128+SUP!L134</f>
        <v>0</v>
      </c>
      <c r="M134" s="2">
        <f>'CO-NE'!M136+FRANK!M130+F.PUMP!M132+NAP!M128+SUP!M134</f>
        <v>0</v>
      </c>
      <c r="N134" s="2">
        <f>SUM(B134:M134)</f>
        <v>18088</v>
      </c>
      <c r="O134" s="10">
        <f>N134/O52</f>
        <v>0.43234457537586346</v>
      </c>
      <c r="P134" s="5"/>
      <c r="Q134" s="15"/>
    </row>
    <row r="135" spans="1:17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5"/>
      <c r="Q135" s="15"/>
    </row>
    <row r="136" spans="1:17">
      <c r="A136" s="5">
        <v>1991</v>
      </c>
      <c r="B136" s="2">
        <f>'CO-NE'!B138+FRANK!B132+F.PUMP!B134+NAP!B130+SUP!B136</f>
        <v>0</v>
      </c>
      <c r="C136" s="2">
        <f>'CO-NE'!C138+FRANK!C132+F.PUMP!C134+NAP!C130+SUP!C136</f>
        <v>0</v>
      </c>
      <c r="D136" s="2">
        <f>'CO-NE'!D138+FRANK!D132+F.PUMP!D134+NAP!D130+SUP!D136</f>
        <v>0</v>
      </c>
      <c r="E136" s="2">
        <f>'CO-NE'!E138+FRANK!E132+F.PUMP!E134+NAP!E130+SUP!E136</f>
        <v>0</v>
      </c>
      <c r="F136" s="2">
        <f>'CO-NE'!F138+FRANK!F132+F.PUMP!F134+NAP!F130+SUP!F136</f>
        <v>0</v>
      </c>
      <c r="G136" s="2">
        <f>'CO-NE'!G138+FRANK!G132+F.PUMP!G134+NAP!G130+SUP!G136</f>
        <v>1756</v>
      </c>
      <c r="H136" s="2">
        <f>'CO-NE'!H138+FRANK!H132+F.PUMP!H134+NAP!H130+SUP!H136</f>
        <v>9751</v>
      </c>
      <c r="I136" s="2">
        <f>'CO-NE'!I138+FRANK!I132+F.PUMP!I134+NAP!I130+SUP!I136</f>
        <v>4863</v>
      </c>
      <c r="J136" s="2">
        <f>'CO-NE'!J138+FRANK!J132+F.PUMP!J134+NAP!J130+SUP!J136</f>
        <v>0</v>
      </c>
      <c r="K136" s="2">
        <f>'CO-NE'!K138+FRANK!K132+F.PUMP!K134+NAP!K130+SUP!K136</f>
        <v>0</v>
      </c>
      <c r="L136" s="2">
        <f>'CO-NE'!L138+FRANK!L132+F.PUMP!L134+NAP!L130+SUP!L136</f>
        <v>0</v>
      </c>
      <c r="M136" s="2">
        <f>'CO-NE'!M138+FRANK!M132+F.PUMP!M134+NAP!M130+SUP!M136</f>
        <v>0</v>
      </c>
      <c r="N136" s="2">
        <f>SUM(B136:M136)</f>
        <v>16370</v>
      </c>
      <c r="O136" s="10">
        <f>N136/O54</f>
        <v>0.40932163128547494</v>
      </c>
      <c r="P136" s="5"/>
      <c r="Q136" s="15"/>
    </row>
    <row r="137" spans="1:17">
      <c r="A137" s="5">
        <v>1992</v>
      </c>
      <c r="B137" s="2">
        <f>'CO-NE'!B139+FRANK!B133+F.PUMP!B135+NAP!B131+SUP!B137</f>
        <v>0</v>
      </c>
      <c r="C137" s="2">
        <f>'CO-NE'!C139+FRANK!C133+F.PUMP!C135+NAP!C131+SUP!C137</f>
        <v>0</v>
      </c>
      <c r="D137" s="2">
        <f>'CO-NE'!D139+FRANK!D133+F.PUMP!D135+NAP!D131+SUP!D137</f>
        <v>0</v>
      </c>
      <c r="E137" s="2">
        <f>'CO-NE'!E139+FRANK!E133+F.PUMP!E135+NAP!E131+SUP!E137</f>
        <v>0</v>
      </c>
      <c r="F137" s="2">
        <f>'CO-NE'!F139+FRANK!F133+F.PUMP!F135+NAP!F131+SUP!F137</f>
        <v>0</v>
      </c>
      <c r="G137" s="2">
        <f>'CO-NE'!G139+FRANK!G133+F.PUMP!G135+NAP!G131+SUP!G137</f>
        <v>43</v>
      </c>
      <c r="H137" s="2">
        <f>'CO-NE'!H139+FRANK!H133+F.PUMP!H135+NAP!H131+SUP!H137</f>
        <v>2118</v>
      </c>
      <c r="I137" s="2">
        <f>'CO-NE'!I139+FRANK!I133+F.PUMP!I135+NAP!I131+SUP!I137</f>
        <v>5247</v>
      </c>
      <c r="J137" s="2">
        <f>'CO-NE'!J139+FRANK!J133+F.PUMP!J135+NAP!J131+SUP!J137</f>
        <v>834</v>
      </c>
      <c r="K137" s="2">
        <f>'CO-NE'!K139+FRANK!K133+F.PUMP!K135+NAP!K131+SUP!K137</f>
        <v>0</v>
      </c>
      <c r="L137" s="2">
        <f>'CO-NE'!L139+FRANK!L133+F.PUMP!L135+NAP!L131+SUP!L137</f>
        <v>0</v>
      </c>
      <c r="M137" s="2">
        <f>'CO-NE'!M139+FRANK!M133+F.PUMP!M135+NAP!M131+SUP!M137</f>
        <v>0</v>
      </c>
      <c r="N137" s="2">
        <f>SUM(B137:M137)</f>
        <v>8242</v>
      </c>
      <c r="O137" s="10">
        <f>N137/O55</f>
        <v>0.32358368340465626</v>
      </c>
      <c r="P137" s="5"/>
      <c r="Q137" s="15"/>
    </row>
    <row r="138" spans="1:17">
      <c r="A138" s="5">
        <v>1993</v>
      </c>
      <c r="B138" s="2">
        <f>'CO-NE'!B140+FRANK!B134+F.PUMP!B136+NAP!B132+SUP!B138</f>
        <v>0</v>
      </c>
      <c r="C138" s="2">
        <f>'CO-NE'!C140+FRANK!C134+F.PUMP!C136+NAP!C132+SUP!C138</f>
        <v>0</v>
      </c>
      <c r="D138" s="2">
        <f>'CO-NE'!D140+FRANK!D134+F.PUMP!D136+NAP!D132+SUP!D138</f>
        <v>0</v>
      </c>
      <c r="E138" s="2">
        <f>'CO-NE'!E140+FRANK!E134+F.PUMP!E136+NAP!E132+SUP!E138</f>
        <v>0</v>
      </c>
      <c r="F138" s="2">
        <f>'CO-NE'!F140+FRANK!F134+F.PUMP!F136+NAP!F132+SUP!F138</f>
        <v>0</v>
      </c>
      <c r="G138" s="2">
        <f>'CO-NE'!G140+FRANK!G134+F.PUMP!G136+NAP!G132+SUP!G138</f>
        <v>0</v>
      </c>
      <c r="H138" s="2">
        <f>'CO-NE'!H140+FRANK!H134+F.PUMP!H136+NAP!H132+SUP!H138</f>
        <v>0</v>
      </c>
      <c r="I138" s="2">
        <f>'CO-NE'!I140+FRANK!I134+F.PUMP!I136+NAP!I132+SUP!I138</f>
        <v>1228</v>
      </c>
      <c r="J138" s="2">
        <f>'CO-NE'!J140+FRANK!J134+F.PUMP!J136+NAP!J132+SUP!J138</f>
        <v>0</v>
      </c>
      <c r="K138" s="2">
        <f>'CO-NE'!K140+FRANK!K134+F.PUMP!K136+NAP!K132+SUP!K138</f>
        <v>0</v>
      </c>
      <c r="L138" s="2">
        <f>'CO-NE'!L140+FRANK!L134+F.PUMP!L136+NAP!L132+SUP!L138</f>
        <v>0</v>
      </c>
      <c r="M138" s="2">
        <f>'CO-NE'!M140+FRANK!M134+F.PUMP!M136+NAP!M132+SUP!M138</f>
        <v>0</v>
      </c>
      <c r="N138" s="2">
        <f>SUM(B138:M138)</f>
        <v>1228</v>
      </c>
      <c r="O138" s="10">
        <f>N138/O56</f>
        <v>6.9308048312450618E-2</v>
      </c>
      <c r="P138" s="5"/>
      <c r="Q138" s="15"/>
    </row>
    <row r="139" spans="1:17">
      <c r="A139" s="5">
        <v>1994</v>
      </c>
      <c r="B139" s="2">
        <f>'CO-NE'!B141+FRANK!B135+F.PUMP!B137+NAP!B133+SUP!B139</f>
        <v>0</v>
      </c>
      <c r="C139" s="2">
        <f>'CO-NE'!C141+FRANK!C135+F.PUMP!C137+NAP!C133+SUP!C139</f>
        <v>0</v>
      </c>
      <c r="D139" s="2">
        <f>'CO-NE'!D141+FRANK!D135+F.PUMP!D137+NAP!D133+SUP!D139</f>
        <v>0</v>
      </c>
      <c r="E139" s="2">
        <f>'CO-NE'!E141+FRANK!E135+F.PUMP!E137+NAP!E133+SUP!E139</f>
        <v>0</v>
      </c>
      <c r="F139" s="2">
        <f>'CO-NE'!F141+FRANK!F135+F.PUMP!F137+NAP!F133+SUP!F139</f>
        <v>0</v>
      </c>
      <c r="G139" s="2">
        <f>'CO-NE'!G141+FRANK!G135+F.PUMP!G137+NAP!G133+SUP!G139</f>
        <v>3759</v>
      </c>
      <c r="H139" s="2">
        <f>'CO-NE'!H141+FRANK!H135+F.PUMP!H137+NAP!H133+SUP!H139</f>
        <v>6155</v>
      </c>
      <c r="I139" s="2">
        <f>'CO-NE'!I141+FRANK!I135+F.PUMP!I137+NAP!I133+SUP!I139</f>
        <v>9936</v>
      </c>
      <c r="J139" s="2">
        <f>'CO-NE'!J141+FRANK!J135+F.PUMP!J137+NAP!J133+SUP!J139</f>
        <v>293</v>
      </c>
      <c r="K139" s="2">
        <f>'CO-NE'!K141+FRANK!K135+F.PUMP!K137+NAP!K133+SUP!K139</f>
        <v>0</v>
      </c>
      <c r="L139" s="2">
        <f>'CO-NE'!L141+FRANK!L135+F.PUMP!L137+NAP!L133+SUP!L139</f>
        <v>0</v>
      </c>
      <c r="M139" s="2">
        <f>'CO-NE'!M141+FRANK!M135+F.PUMP!M137+NAP!M133+SUP!M139</f>
        <v>0</v>
      </c>
      <c r="N139" s="2">
        <f>SUM(B139:M139)</f>
        <v>20143</v>
      </c>
      <c r="O139" s="10">
        <f>N139/O57</f>
        <v>0.36486315141195863</v>
      </c>
      <c r="P139" s="5"/>
      <c r="Q139" s="15"/>
    </row>
    <row r="140" spans="1:17">
      <c r="A140" s="5">
        <v>1995</v>
      </c>
      <c r="B140" s="2">
        <f>'CO-NE'!B142+FRANK!B136+F.PUMP!B138+NAP!B134+SUP!B140</f>
        <v>0</v>
      </c>
      <c r="C140" s="2">
        <f>'CO-NE'!C142+FRANK!C136+F.PUMP!C138+NAP!C134+SUP!C140</f>
        <v>0</v>
      </c>
      <c r="D140" s="2">
        <f>'CO-NE'!D142+FRANK!D136+F.PUMP!D138+NAP!D134+SUP!D140</f>
        <v>0</v>
      </c>
      <c r="E140" s="2">
        <f>'CO-NE'!E142+FRANK!E136+F.PUMP!E138+NAP!E134+SUP!E140</f>
        <v>0</v>
      </c>
      <c r="F140" s="2">
        <f>'CO-NE'!F142+FRANK!F136+F.PUMP!F138+NAP!F134+SUP!F140</f>
        <v>0</v>
      </c>
      <c r="G140" s="2">
        <f>'CO-NE'!G142+FRANK!G136+F.PUMP!G138+NAP!G134+SUP!G140</f>
        <v>151</v>
      </c>
      <c r="H140" s="2">
        <f>'CO-NE'!H142+FRANK!H136+F.PUMP!H138+NAP!H134+SUP!H140</f>
        <v>10577</v>
      </c>
      <c r="I140" s="2">
        <f>'CO-NE'!I142+FRANK!I136+F.PUMP!I138+NAP!I134+SUP!I140</f>
        <v>9777</v>
      </c>
      <c r="J140" s="2">
        <f>'CO-NE'!J142+FRANK!J136+F.PUMP!J138+NAP!J134+SUP!J140</f>
        <v>3505</v>
      </c>
      <c r="K140" s="2">
        <f>'CO-NE'!K142+FRANK!K136+F.PUMP!K138+NAP!K134+SUP!K140</f>
        <v>0</v>
      </c>
      <c r="L140" s="2">
        <f>'CO-NE'!L142+FRANK!L136+F.PUMP!L138+NAP!L134+SUP!L140</f>
        <v>0</v>
      </c>
      <c r="M140" s="2">
        <f>'CO-NE'!M142+FRANK!M136+F.PUMP!M138+NAP!M134+SUP!M140</f>
        <v>0</v>
      </c>
      <c r="N140" s="2">
        <f>SUM(B140:M140)</f>
        <v>24010</v>
      </c>
      <c r="O140" s="10">
        <f>N140/O58</f>
        <v>0.38544894125957202</v>
      </c>
      <c r="P140" s="5"/>
      <c r="Q140" s="15"/>
    </row>
    <row r="141" spans="1:17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5"/>
      <c r="Q141" s="15"/>
    </row>
    <row r="142" spans="1:17">
      <c r="A142" s="5">
        <v>1996</v>
      </c>
      <c r="B142" s="2">
        <f>'CO-NE'!B144+FRANK!B138+F.PUMP!B140+NAP!B136+SUP!B142</f>
        <v>0</v>
      </c>
      <c r="C142" s="2">
        <f>'CO-NE'!C144+FRANK!C138+F.PUMP!C140+NAP!C136+SUP!C142</f>
        <v>0</v>
      </c>
      <c r="D142" s="2">
        <f>'CO-NE'!D144+FRANK!D138+F.PUMP!D140+NAP!D136+SUP!D142</f>
        <v>0</v>
      </c>
      <c r="E142" s="2">
        <f>'CO-NE'!E144+FRANK!E138+F.PUMP!E140+NAP!E136+SUP!E142</f>
        <v>0</v>
      </c>
      <c r="F142" s="2">
        <f>'CO-NE'!F144+FRANK!F138+F.PUMP!F140+NAP!F136+SUP!F142</f>
        <v>0</v>
      </c>
      <c r="G142" s="2">
        <f>'CO-NE'!G144+FRANK!G138+F.PUMP!G140+NAP!G136+SUP!G142</f>
        <v>1081</v>
      </c>
      <c r="H142" s="2">
        <f>'CO-NE'!H144+FRANK!H138+F.PUMP!H140+NAP!H136+SUP!H142</f>
        <v>5952</v>
      </c>
      <c r="I142" s="2">
        <f>'CO-NE'!I144+FRANK!I138+F.PUMP!I140+NAP!I136+SUP!I142</f>
        <v>6104</v>
      </c>
      <c r="J142" s="2">
        <f>'CO-NE'!J144+FRANK!J138+F.PUMP!J140+NAP!J136+SUP!J142</f>
        <v>746</v>
      </c>
      <c r="K142" s="2">
        <f>'CO-NE'!K144+FRANK!K138+F.PUMP!K140+NAP!K136+SUP!K142</f>
        <v>0</v>
      </c>
      <c r="L142" s="2">
        <f>'CO-NE'!L144+FRANK!L138+F.PUMP!L140+NAP!L136+SUP!L142</f>
        <v>0</v>
      </c>
      <c r="M142" s="2">
        <f>'CO-NE'!M144+FRANK!M138+F.PUMP!M140+NAP!M136+SUP!M142</f>
        <v>0</v>
      </c>
      <c r="N142" s="2">
        <f>SUM(B142:M142)</f>
        <v>13883</v>
      </c>
      <c r="O142" s="10">
        <f>N142/O60</f>
        <v>0.29687366350183902</v>
      </c>
      <c r="P142" s="5"/>
      <c r="Q142" s="15"/>
    </row>
    <row r="143" spans="1:17" ht="15.75">
      <c r="A143" s="5">
        <v>1997</v>
      </c>
      <c r="B143" s="2">
        <f>'CO-NE'!B145+FRANK!B139+F.PUMP!B141+NAP!B137+SUP!B143</f>
        <v>0</v>
      </c>
      <c r="C143" s="2">
        <f>'CO-NE'!C145+FRANK!C139+F.PUMP!C141+NAP!C137+SUP!C143</f>
        <v>0</v>
      </c>
      <c r="D143" s="2">
        <f>'CO-NE'!D145+FRANK!D139+F.PUMP!D141+NAP!D137+SUP!D143</f>
        <v>0</v>
      </c>
      <c r="E143" s="2">
        <f>'CO-NE'!E145+FRANK!E139+F.PUMP!E141+NAP!E137+SUP!E143</f>
        <v>0</v>
      </c>
      <c r="F143" s="2">
        <f>'CO-NE'!F145+FRANK!F139+F.PUMP!F141+NAP!F137+SUP!F143</f>
        <v>0</v>
      </c>
      <c r="G143" s="2">
        <f>'CO-NE'!G145+FRANK!G139+F.PUMP!G141+NAP!G137+SUP!G143</f>
        <v>839</v>
      </c>
      <c r="H143" s="2">
        <f>'CO-NE'!H145+FRANK!H139+F.PUMP!H141+NAP!H137+SUP!H143</f>
        <v>11630</v>
      </c>
      <c r="I143" s="2">
        <f>'CO-NE'!I145+FRANK!I139+F.PUMP!I141+NAP!I137+SUP!I143</f>
        <v>6432</v>
      </c>
      <c r="J143" s="2">
        <f>'CO-NE'!J145+FRANK!J139+F.PUMP!J141+NAP!J137+SUP!J143</f>
        <v>657</v>
      </c>
      <c r="K143" s="2">
        <f>'CO-NE'!K145+FRANK!K139+F.PUMP!K141+NAP!K137+SUP!K143</f>
        <v>0</v>
      </c>
      <c r="L143" s="2">
        <f>'CO-NE'!L145+FRANK!L139+F.PUMP!L141+NAP!L137+SUP!L143</f>
        <v>0</v>
      </c>
      <c r="M143" s="2">
        <f>'CO-NE'!M145+FRANK!M139+F.PUMP!M141+NAP!M137+SUP!M143</f>
        <v>0</v>
      </c>
      <c r="N143" s="2">
        <f>SUM(B143:M143)</f>
        <v>19558</v>
      </c>
      <c r="O143" s="10">
        <f>N143/O61</f>
        <v>0.36817830989627454</v>
      </c>
      <c r="P143" s="7"/>
      <c r="Q143" s="15"/>
    </row>
    <row r="144" spans="1:17" ht="15.75">
      <c r="A144" s="5">
        <v>1998</v>
      </c>
      <c r="B144" s="2">
        <f>'CO-NE'!B146+FRANK!B140+F.PUMP!B142+NAP!B138+SUP!B144</f>
        <v>0</v>
      </c>
      <c r="C144" s="2">
        <f>'CO-NE'!C146+FRANK!C140+F.PUMP!C142+NAP!C138+SUP!C144</f>
        <v>0</v>
      </c>
      <c r="D144" s="2">
        <f>'CO-NE'!D146+FRANK!D140+F.PUMP!D142+NAP!D138+SUP!D144</f>
        <v>0</v>
      </c>
      <c r="E144" s="2">
        <f>'CO-NE'!E146+FRANK!E140+F.PUMP!E142+NAP!E138+SUP!E144</f>
        <v>0</v>
      </c>
      <c r="F144" s="2">
        <f>'CO-NE'!F146+FRANK!F140+F.PUMP!F142+NAP!F138+SUP!F144</f>
        <v>0</v>
      </c>
      <c r="G144" s="2">
        <f>'CO-NE'!G146+FRANK!G140+F.PUMP!G142+NAP!G138+SUP!G144</f>
        <v>4811</v>
      </c>
      <c r="H144" s="2">
        <f>'CO-NE'!H146+FRANK!H140+F.PUMP!H142+NAP!H138+SUP!H144</f>
        <v>7992</v>
      </c>
      <c r="I144" s="2">
        <f>'CO-NE'!I146+FRANK!I140+F.PUMP!I142+NAP!I138+SUP!I144</f>
        <v>6463</v>
      </c>
      <c r="J144" s="2">
        <f>'CO-NE'!J146+FRANK!J140+F.PUMP!J142+NAP!J138+SUP!J144</f>
        <v>364</v>
      </c>
      <c r="K144" s="2">
        <f>'CO-NE'!K146+FRANK!K140+F.PUMP!K142+NAP!K138+SUP!K144</f>
        <v>0</v>
      </c>
      <c r="L144" s="2">
        <f>'CO-NE'!L146+FRANK!L140+F.PUMP!L142+NAP!L138+SUP!L144</f>
        <v>0</v>
      </c>
      <c r="M144" s="2">
        <f>'CO-NE'!M146+FRANK!M140+F.PUMP!M142+NAP!M138+SUP!M144</f>
        <v>0</v>
      </c>
      <c r="N144" s="2">
        <f>SUM(B144:M144)</f>
        <v>19630</v>
      </c>
      <c r="O144" s="10">
        <f>N144/O62</f>
        <v>0.369436341394561</v>
      </c>
      <c r="P144" s="7"/>
      <c r="Q144" s="15"/>
    </row>
    <row r="145" spans="1:17" ht="15.75">
      <c r="A145" s="5">
        <v>1999</v>
      </c>
      <c r="B145" s="2">
        <f>'CO-NE'!B147+FRANK!B141+F.PUMP!B143+NAP!B139+SUP!B145</f>
        <v>0</v>
      </c>
      <c r="C145" s="2">
        <f>'CO-NE'!C147+FRANK!C141+F.PUMP!C143+NAP!C139+SUP!C145</f>
        <v>0</v>
      </c>
      <c r="D145" s="2">
        <f>'CO-NE'!D147+FRANK!D141+F.PUMP!D143+NAP!D139+SUP!D145</f>
        <v>0</v>
      </c>
      <c r="E145" s="2">
        <f>'CO-NE'!E147+FRANK!E141+F.PUMP!E143+NAP!E139+SUP!E145</f>
        <v>0</v>
      </c>
      <c r="F145" s="2">
        <f>'CO-NE'!F147+FRANK!F141+F.PUMP!F143+NAP!F139+SUP!F145</f>
        <v>0</v>
      </c>
      <c r="G145" s="2">
        <f>'CO-NE'!G147+FRANK!G141+F.PUMP!G143+NAP!G139+SUP!G145</f>
        <v>1932</v>
      </c>
      <c r="H145" s="2">
        <f>'CO-NE'!H147+FRANK!H141+F.PUMP!H143+NAP!H139+SUP!H145</f>
        <v>11343</v>
      </c>
      <c r="I145" s="2">
        <f>'CO-NE'!I147+FRANK!I141+F.PUMP!I143+NAP!I139+SUP!I145</f>
        <v>7168</v>
      </c>
      <c r="J145" s="2">
        <f>'CO-NE'!J147+FRANK!J141+F.PUMP!J143+NAP!J139+SUP!J145</f>
        <v>918</v>
      </c>
      <c r="K145" s="2">
        <f>'CO-NE'!K147+FRANK!K141+F.PUMP!K143+NAP!K139+SUP!K145</f>
        <v>0</v>
      </c>
      <c r="L145" s="2">
        <f>'CO-NE'!L147+FRANK!L141+F.PUMP!L143+NAP!L139+SUP!L145</f>
        <v>0</v>
      </c>
      <c r="M145" s="2">
        <f>'CO-NE'!M147+FRANK!M141+F.PUMP!M143+NAP!M139+SUP!M145</f>
        <v>0</v>
      </c>
      <c r="N145" s="2">
        <f>SUM(B145:M145)</f>
        <v>21361</v>
      </c>
      <c r="O145" s="10">
        <f>N145/O63</f>
        <v>0.38283420255569295</v>
      </c>
      <c r="P145" s="7"/>
      <c r="Q145" s="15"/>
    </row>
    <row r="146" spans="1:17" ht="15.75">
      <c r="A146" s="5">
        <v>2000</v>
      </c>
      <c r="B146" s="2">
        <f>'CO-NE'!B148+FRANK!B142+F.PUMP!B144+NAP!B140+SUP!B146</f>
        <v>0</v>
      </c>
      <c r="C146" s="2">
        <f>'CO-NE'!C148+FRANK!C142+F.PUMP!C144+NAP!C140+SUP!C146</f>
        <v>0</v>
      </c>
      <c r="D146" s="2">
        <f>'CO-NE'!D148+FRANK!D142+F.PUMP!D144+NAP!D140+SUP!D146</f>
        <v>0</v>
      </c>
      <c r="E146" s="2">
        <f>'CO-NE'!E148+FRANK!E142+F.PUMP!E144+NAP!E140+SUP!E146</f>
        <v>0</v>
      </c>
      <c r="F146" s="2">
        <f>'CO-NE'!F148+FRANK!F142+F.PUMP!F144+NAP!F140+SUP!F146</f>
        <v>0</v>
      </c>
      <c r="G146" s="2">
        <f>'CO-NE'!G148+FRANK!G142+F.PUMP!G144+NAP!G140+SUP!G146</f>
        <v>5403</v>
      </c>
      <c r="H146" s="2">
        <f>'CO-NE'!H148+FRANK!H142+F.PUMP!H144+NAP!H140+SUP!H146</f>
        <v>10483</v>
      </c>
      <c r="I146" s="2">
        <f>'CO-NE'!I148+FRANK!I142+F.PUMP!I144+NAP!I140+SUP!I146</f>
        <v>11285</v>
      </c>
      <c r="J146" s="2">
        <f>'CO-NE'!J148+FRANK!J142+F.PUMP!J144+NAP!J140+SUP!J146</f>
        <v>33</v>
      </c>
      <c r="K146" s="2">
        <f>'CO-NE'!K148+FRANK!K142+F.PUMP!K144+NAP!K140+SUP!K146</f>
        <v>0</v>
      </c>
      <c r="L146" s="2">
        <f>'CO-NE'!L148+FRANK!L142+F.PUMP!L144+NAP!L140+SUP!L146</f>
        <v>0</v>
      </c>
      <c r="M146" s="2">
        <f>'CO-NE'!M148+FRANK!M142+F.PUMP!M144+NAP!M140+SUP!M146</f>
        <v>0</v>
      </c>
      <c r="N146" s="2">
        <f>SUM(B146:M146)</f>
        <v>27204</v>
      </c>
      <c r="O146" s="10">
        <f>N146/O64</f>
        <v>0.40010589481115427</v>
      </c>
      <c r="P146" s="7"/>
      <c r="Q146" s="15"/>
    </row>
    <row r="147" spans="1:17" ht="15.75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7"/>
      <c r="Q147" s="15"/>
    </row>
    <row r="148" spans="1:17" ht="15.75">
      <c r="A148" s="5">
        <v>2001</v>
      </c>
      <c r="B148" s="2">
        <f>'CO-NE'!B158+FRANK!B144+F.PUMP!B146+NAP!B142+SUP!B148</f>
        <v>0</v>
      </c>
      <c r="C148" s="2">
        <f>'CO-NE'!C158+FRANK!C144+F.PUMP!C146+NAP!C142+SUP!C148</f>
        <v>0</v>
      </c>
      <c r="D148" s="2">
        <f>'CO-NE'!D158+FRANK!D144+F.PUMP!D146+NAP!D142+SUP!D148</f>
        <v>0</v>
      </c>
      <c r="E148" s="2">
        <f>'CO-NE'!E158+FRANK!E144+F.PUMP!E146+NAP!E142+SUP!E148</f>
        <v>0</v>
      </c>
      <c r="F148" s="2">
        <f>'CO-NE'!F158+FRANK!F144+F.PUMP!F146+NAP!F142+SUP!F148</f>
        <v>0</v>
      </c>
      <c r="G148" s="2">
        <f>'CO-NE'!G158+FRANK!G144+F.PUMP!G146+NAP!G142+SUP!G148</f>
        <v>1160</v>
      </c>
      <c r="H148" s="2">
        <f>'CO-NE'!H158+FRANK!H144+F.PUMP!H146+NAP!H142+SUP!H148</f>
        <v>6903</v>
      </c>
      <c r="I148" s="2">
        <f>'CO-NE'!I158+FRANK!I144+F.PUMP!I146+NAP!I142+SUP!I148</f>
        <v>9509</v>
      </c>
      <c r="J148" s="2">
        <f>'CO-NE'!J158+FRANK!J144+F.PUMP!J146+NAP!J142+SUP!J148</f>
        <v>603</v>
      </c>
      <c r="K148" s="2">
        <f>'CO-NE'!K158+FRANK!K144+F.PUMP!K146+NAP!K142+SUP!K148</f>
        <v>0</v>
      </c>
      <c r="L148" s="2">
        <f>'CO-NE'!L158+FRANK!L144+F.PUMP!L146+NAP!L142+SUP!L148</f>
        <v>0</v>
      </c>
      <c r="M148" s="2">
        <f>'CO-NE'!M158+FRANK!M144+F.PUMP!M146+NAP!M142+SUP!M148</f>
        <v>0</v>
      </c>
      <c r="N148" s="2">
        <f>SUM(B148:M148)</f>
        <v>18175</v>
      </c>
      <c r="O148" s="10">
        <f>N148/O66</f>
        <v>0.39039845344216517</v>
      </c>
      <c r="P148" s="7"/>
      <c r="Q148" s="15"/>
    </row>
    <row r="149" spans="1:17" ht="15.75">
      <c r="A149" s="5">
        <v>2002</v>
      </c>
      <c r="B149" s="2">
        <f>'CO-NE'!B151+FRANK!B145+F.PUMP!B147+NAP!B143+SUP!B149</f>
        <v>0</v>
      </c>
      <c r="C149" s="2">
        <f>'CO-NE'!C151+FRANK!C145+F.PUMP!C147+NAP!C143+SUP!C149</f>
        <v>0</v>
      </c>
      <c r="D149" s="2">
        <f>'CO-NE'!D151+FRANK!D145+F.PUMP!D147+NAP!D143+SUP!D149</f>
        <v>0</v>
      </c>
      <c r="E149" s="2">
        <f>'CO-NE'!E151+FRANK!E145+F.PUMP!E147+NAP!E143+SUP!E149</f>
        <v>0</v>
      </c>
      <c r="F149" s="2">
        <f>'CO-NE'!F151+FRANK!F145+F.PUMP!F147+NAP!F143+SUP!F149</f>
        <v>0</v>
      </c>
      <c r="G149" s="2">
        <f>'CO-NE'!G151+FRANK!G145+F.PUMP!G147+NAP!G143+SUP!G149</f>
        <v>3033</v>
      </c>
      <c r="H149" s="2">
        <f>'CO-NE'!H151+FRANK!H145+F.PUMP!H147+NAP!H143+SUP!H149</f>
        <v>13678</v>
      </c>
      <c r="I149" s="2">
        <f>'CO-NE'!I151+FRANK!I145+F.PUMP!I147+NAP!I143+SUP!I149</f>
        <v>5368</v>
      </c>
      <c r="J149" s="2">
        <f>'CO-NE'!J151+FRANK!J145+F.PUMP!J147+NAP!J143+SUP!J149</f>
        <v>0</v>
      </c>
      <c r="K149" s="2">
        <f>'CO-NE'!K151+FRANK!K145+F.PUMP!K147+NAP!K143+SUP!K149</f>
        <v>0</v>
      </c>
      <c r="L149" s="2">
        <f>'CO-NE'!L151+FRANK!L145+F.PUMP!L147+NAP!L143+SUP!L149</f>
        <v>0</v>
      </c>
      <c r="M149" s="2">
        <f>'CO-NE'!M151+FRANK!M145+F.PUMP!M147+NAP!M143+SUP!M149</f>
        <v>0</v>
      </c>
      <c r="N149" s="2">
        <f>SUM(B149:M149)</f>
        <v>22079</v>
      </c>
      <c r="O149" s="10">
        <f>N149/O67</f>
        <v>0.50336274308642814</v>
      </c>
      <c r="P149" s="7"/>
      <c r="Q149" s="15"/>
    </row>
    <row r="150" spans="1:17" ht="15.75">
      <c r="A150" s="5">
        <v>2003</v>
      </c>
      <c r="B150" s="2">
        <f>'CO-NE'!B152+FRANK!B146+F.PUMP!B148+NAP!B144+SUP!B150</f>
        <v>0</v>
      </c>
      <c r="C150" s="2">
        <f>'CO-NE'!C152+FRANK!C146+F.PUMP!C148+NAP!C144+SUP!C150</f>
        <v>0</v>
      </c>
      <c r="D150" s="2">
        <f>'CO-NE'!D152+FRANK!D146+F.PUMP!D148+NAP!D144+SUP!D150</f>
        <v>0</v>
      </c>
      <c r="E150" s="2">
        <f>'CO-NE'!E152+FRANK!E146+F.PUMP!E148+NAP!E144+SUP!E150</f>
        <v>0</v>
      </c>
      <c r="F150" s="2">
        <f>'CO-NE'!F152+FRANK!F146+F.PUMP!F148+NAP!F144+SUP!F150</f>
        <v>0</v>
      </c>
      <c r="G150" s="2">
        <f>'CO-NE'!G152+FRANK!G146+F.PUMP!G148+NAP!G144+SUP!G150</f>
        <v>0</v>
      </c>
      <c r="H150" s="2">
        <f>'CO-NE'!H152+FRANK!H146+F.PUMP!H148+NAP!H144+SUP!H150</f>
        <v>7269</v>
      </c>
      <c r="I150" s="2">
        <f>'CO-NE'!I152+FRANK!I146+F.PUMP!I148+NAP!I144+SUP!I150</f>
        <v>4708</v>
      </c>
      <c r="J150" s="2">
        <f>'CO-NE'!J152+FRANK!J146+F.PUMP!J148+NAP!J144+SUP!J150</f>
        <v>0</v>
      </c>
      <c r="K150" s="2">
        <f>'CO-NE'!K152+FRANK!K146+F.PUMP!K148+NAP!K144+SUP!K150</f>
        <v>0</v>
      </c>
      <c r="L150" s="2">
        <f>'CO-NE'!L152+FRANK!L146+F.PUMP!L148+NAP!L144+SUP!L150</f>
        <v>0</v>
      </c>
      <c r="M150" s="2">
        <f>'CO-NE'!M152+FRANK!M146+F.PUMP!M148+NAP!M144+SUP!M150</f>
        <v>0</v>
      </c>
      <c r="N150" s="2">
        <f>SUM(B150:M150)</f>
        <v>11977</v>
      </c>
      <c r="O150" s="10">
        <f>N150/O68</f>
        <v>0.4162149013066444</v>
      </c>
      <c r="P150" s="7"/>
      <c r="Q150" s="15"/>
    </row>
    <row r="151" spans="1:17" ht="15.75">
      <c r="A151" s="5">
        <v>2004</v>
      </c>
      <c r="B151" s="2">
        <f>'CO-NE'!B153+FRANK!B147+F.PUMP!B149+NAP!B145+SUP!B151</f>
        <v>0</v>
      </c>
      <c r="C151" s="2">
        <f>'CO-NE'!C153+FRANK!C147+F.PUMP!C149+NAP!C145+SUP!C151</f>
        <v>0</v>
      </c>
      <c r="D151" s="2">
        <f>'CO-NE'!D153+FRANK!D147+F.PUMP!D149+NAP!D145+SUP!D151</f>
        <v>0</v>
      </c>
      <c r="E151" s="2">
        <f>'CO-NE'!E153+FRANK!E147+F.PUMP!E149+NAP!E145+SUP!E151</f>
        <v>0</v>
      </c>
      <c r="F151" s="2">
        <f>'CO-NE'!F153+FRANK!F147+F.PUMP!F149+NAP!F145+SUP!F151</f>
        <v>0</v>
      </c>
      <c r="G151" s="2">
        <f>'CO-NE'!G153+FRANK!G147+F.PUMP!G149+NAP!G145+SUP!G151</f>
        <v>241</v>
      </c>
      <c r="H151" s="2">
        <f>'CO-NE'!H153+FRANK!H147+F.PUMP!H149+NAP!H145+SUP!H151</f>
        <v>711</v>
      </c>
      <c r="I151" s="2">
        <f>'CO-NE'!I153+FRANK!I147+F.PUMP!I149+NAP!I145+SUP!I151</f>
        <v>456</v>
      </c>
      <c r="J151" s="2">
        <f>'CO-NE'!J153+FRANK!J147+F.PUMP!J149+NAP!J145+SUP!J151</f>
        <v>49</v>
      </c>
      <c r="K151" s="2">
        <f>'CO-NE'!K153+FRANK!K147+F.PUMP!K149+NAP!K145+SUP!K151</f>
        <v>0</v>
      </c>
      <c r="L151" s="2">
        <f>'CO-NE'!L153+FRANK!L147+F.PUMP!L149+NAP!L145+SUP!L151</f>
        <v>0</v>
      </c>
      <c r="M151" s="2">
        <f>'CO-NE'!M153+FRANK!M147+F.PUMP!M149+NAP!M145+SUP!M151</f>
        <v>0</v>
      </c>
      <c r="N151" s="2">
        <f>SUM(B151:M151)</f>
        <v>1457</v>
      </c>
      <c r="O151" s="10">
        <f>N151/O69</f>
        <v>0.25120689655172412</v>
      </c>
      <c r="P151" s="7"/>
      <c r="Q151" s="15"/>
    </row>
    <row r="152" spans="1:17" ht="15.75">
      <c r="A152" s="5">
        <v>2005</v>
      </c>
      <c r="B152" s="2">
        <f>'CO-NE'!B154+FRANK!B148+F.PUMP!B150+NAP!B146+SUP!B152</f>
        <v>0</v>
      </c>
      <c r="C152" s="2">
        <f>'CO-NE'!C154+FRANK!C148+F.PUMP!C150+NAP!C146+SUP!C152</f>
        <v>0</v>
      </c>
      <c r="D152" s="2">
        <f>'CO-NE'!D154+FRANK!D148+F.PUMP!D150+NAP!D146+SUP!D152</f>
        <v>0</v>
      </c>
      <c r="E152" s="2">
        <f>'CO-NE'!E154+FRANK!E148+F.PUMP!E150+NAP!E146+SUP!E152</f>
        <v>0</v>
      </c>
      <c r="F152" s="2">
        <f>'CO-NE'!F154+FRANK!F148+F.PUMP!F150+NAP!F146+SUP!F152</f>
        <v>0</v>
      </c>
      <c r="G152" s="2">
        <f>'CO-NE'!G154+FRANK!G148+F.PUMP!G150+NAP!G146+SUP!G152</f>
        <v>493</v>
      </c>
      <c r="H152" s="2">
        <f>'CO-NE'!H154+FRANK!H148+F.PUMP!H150+NAP!H146+SUP!H152</f>
        <v>795</v>
      </c>
      <c r="I152" s="2">
        <f>'CO-NE'!I154+FRANK!I148+F.PUMP!I150+NAP!I146+SUP!I152</f>
        <v>195</v>
      </c>
      <c r="J152" s="2">
        <f>'CO-NE'!J154+FRANK!J148+F.PUMP!J150+NAP!J146+SUP!J152</f>
        <v>0</v>
      </c>
      <c r="K152" s="2">
        <f>'CO-NE'!K154+FRANK!K148+F.PUMP!K150+NAP!K146+SUP!K152</f>
        <v>0</v>
      </c>
      <c r="L152" s="2">
        <f>'CO-NE'!L154+FRANK!L148+F.PUMP!L150+NAP!L146+SUP!L152</f>
        <v>0</v>
      </c>
      <c r="M152" s="2">
        <f>'CO-NE'!M154+FRANK!M148+F.PUMP!M150+NAP!M146+SUP!M152</f>
        <v>0</v>
      </c>
      <c r="N152" s="2">
        <f>SUM(B152:M152)</f>
        <v>1483</v>
      </c>
      <c r="O152" s="10">
        <f>N152/O70</f>
        <v>0.31472835314091679</v>
      </c>
      <c r="P152" s="7"/>
      <c r="Q152" s="15"/>
    </row>
    <row r="153" spans="1:17" ht="15.75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7"/>
      <c r="Q153" s="15"/>
    </row>
    <row r="154" spans="1:17" ht="15.75">
      <c r="A154" s="5">
        <v>2006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10">
        <v>0</v>
      </c>
      <c r="P154" s="7"/>
      <c r="Q154" s="15"/>
    </row>
    <row r="155" spans="1:17" ht="15.75">
      <c r="A155" s="5">
        <v>2007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10">
        <v>0</v>
      </c>
      <c r="P155" s="7"/>
      <c r="Q155" s="15"/>
    </row>
    <row r="156" spans="1:17">
      <c r="A156" s="5">
        <v>2008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2">
        <f>'CO-NE'!G158+FRANK!G152+F.PUMP!G154+NAP!G150+SUP!G156</f>
        <v>142</v>
      </c>
      <c r="H156" s="2">
        <f>'CO-NE'!H158+FRANK!H152+F.PUMP!H154+NAP!H150+SUP!H156</f>
        <v>2471</v>
      </c>
      <c r="I156" s="2">
        <f>'CO-NE'!I158+FRANK!I152+F.PUMP!I154+NAP!I150+SUP!I156</f>
        <v>2340</v>
      </c>
      <c r="J156" s="2">
        <f>'CO-NE'!J158+FRANK!J152+F.PUMP!J154+NAP!J150+SUP!J156</f>
        <v>0</v>
      </c>
      <c r="K156" s="2">
        <f>'CO-NE'!K158+FRANK!K152+F.PUMP!K154+NAP!K150+SUP!K156</f>
        <v>0</v>
      </c>
      <c r="L156" s="15">
        <v>0</v>
      </c>
      <c r="M156" s="15">
        <v>0</v>
      </c>
      <c r="N156" s="2">
        <f>SUM(B156:M156)</f>
        <v>4953</v>
      </c>
      <c r="O156" s="10">
        <f>N156/O74</f>
        <v>0.21577938485666986</v>
      </c>
      <c r="P156" s="5"/>
      <c r="Q156" s="15"/>
    </row>
    <row r="157" spans="1:17">
      <c r="A157" s="5">
        <v>2009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2">
        <f>'CO-NE'!G159+FRANK!G153+F.PUMP!G155+NAP!G151+SUP!G157</f>
        <v>693</v>
      </c>
      <c r="H157" s="2">
        <f>'CO-NE'!H159+FRANK!H153+F.PUMP!H155+NAP!H151+SUP!H157</f>
        <v>4298</v>
      </c>
      <c r="I157" s="2">
        <f>'CO-NE'!I159+FRANK!I153+F.PUMP!I155+NAP!I151+SUP!I157</f>
        <v>5444</v>
      </c>
      <c r="J157" s="2">
        <f>'CO-NE'!J159+FRANK!J153+F.PUMP!J155+NAP!J151+SUP!J157</f>
        <v>420</v>
      </c>
      <c r="K157" s="2">
        <f>'CO-NE'!K159+FRANK!K153+F.PUMP!K155+NAP!K151+SUP!K157</f>
        <v>0</v>
      </c>
      <c r="L157" s="15">
        <v>0</v>
      </c>
      <c r="M157" s="15">
        <v>0</v>
      </c>
      <c r="N157" s="2">
        <f>SUM(B157:M157)</f>
        <v>10855</v>
      </c>
      <c r="O157" s="10">
        <f>N157/O75</f>
        <v>0.33602649826646858</v>
      </c>
      <c r="P157" s="5"/>
      <c r="Q157" s="15"/>
    </row>
    <row r="158" spans="1:17">
      <c r="A158" s="5">
        <v>2010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2">
        <f>'CO-NE'!G160+FRANK!G154+F.PUMP!G156+NAP!G152+SUP!G158</f>
        <v>0</v>
      </c>
      <c r="H158" s="2">
        <f>'CO-NE'!H160+FRANK!H154+F.PUMP!H156+NAP!H152+SUP!H158</f>
        <v>2639</v>
      </c>
      <c r="I158" s="2">
        <f>'CO-NE'!I160+FRANK!I154+F.PUMP!I156+NAP!I152+SUP!I158</f>
        <v>4390</v>
      </c>
      <c r="J158" s="2">
        <f>'CO-NE'!J160+FRANK!J154+F.PUMP!J156+NAP!J152+SUP!J158</f>
        <v>17</v>
      </c>
      <c r="K158" s="2">
        <f>'CO-NE'!K160+FRANK!K154+F.PUMP!K156+NAP!K152+SUP!K158</f>
        <v>0</v>
      </c>
      <c r="L158" s="15">
        <v>0</v>
      </c>
      <c r="M158" s="15">
        <v>0</v>
      </c>
      <c r="N158" s="2">
        <f>SUM(B158:M158)</f>
        <v>7046</v>
      </c>
      <c r="O158" s="10">
        <f>N158/O76</f>
        <v>0.32011267093725865</v>
      </c>
      <c r="P158" s="5"/>
      <c r="Q158" s="15"/>
    </row>
    <row r="159" spans="1:17">
      <c r="A159" s="5"/>
      <c r="B159" s="15"/>
      <c r="C159" s="15"/>
      <c r="D159" s="15"/>
      <c r="E159" s="15"/>
      <c r="F159" s="15"/>
      <c r="G159" s="2"/>
      <c r="H159" s="2"/>
      <c r="I159" s="2"/>
      <c r="J159" s="2"/>
      <c r="K159" s="2"/>
      <c r="L159" s="15"/>
      <c r="M159" s="15"/>
      <c r="N159" s="2"/>
      <c r="O159" s="10"/>
      <c r="P159" s="5"/>
      <c r="Q159" s="15"/>
    </row>
    <row r="160" spans="1:17">
      <c r="A160" s="5">
        <v>2011</v>
      </c>
      <c r="B160" s="15">
        <v>0</v>
      </c>
      <c r="C160" s="15">
        <v>0</v>
      </c>
      <c r="D160" s="15">
        <v>0</v>
      </c>
      <c r="E160" s="15">
        <v>0</v>
      </c>
      <c r="F160" s="15">
        <v>0</v>
      </c>
      <c r="G160" s="2">
        <f>'CO-NE'!G162+FRANK!G156+F.PUMP!G158+NAP!G154+SUP!G160</f>
        <v>365</v>
      </c>
      <c r="H160" s="2">
        <f>'CO-NE'!H162+FRANK!H156+F.PUMP!H158+NAP!H154+SUP!H160</f>
        <v>5242</v>
      </c>
      <c r="I160" s="2">
        <f>'CO-NE'!I162+FRANK!I156+F.PUMP!I158+NAP!I154+SUP!I160</f>
        <v>3325</v>
      </c>
      <c r="J160" s="2">
        <f>'CO-NE'!J162+FRANK!J156+F.PUMP!J158+NAP!J154+SUP!J160</f>
        <v>176</v>
      </c>
      <c r="K160" s="2">
        <f>'CO-NE'!K162+FRANK!K156+F.PUMP!K158+NAP!K154+SUP!K160</f>
        <v>0</v>
      </c>
      <c r="L160" s="15">
        <v>0</v>
      </c>
      <c r="M160" s="15">
        <v>0</v>
      </c>
      <c r="N160" s="2">
        <f>SUM(B160:M160)</f>
        <v>9108</v>
      </c>
      <c r="O160" s="10">
        <f>N160/O78</f>
        <v>0.3222701861156323</v>
      </c>
      <c r="P160" s="5"/>
      <c r="Q160" s="15"/>
    </row>
    <row r="161" spans="1:17">
      <c r="A161" s="5">
        <v>2012</v>
      </c>
      <c r="B161" s="15">
        <v>0</v>
      </c>
      <c r="C161" s="15">
        <v>0</v>
      </c>
      <c r="D161" s="15">
        <v>0</v>
      </c>
      <c r="E161" s="15">
        <v>0</v>
      </c>
      <c r="F161" s="15">
        <v>0</v>
      </c>
      <c r="G161" s="2">
        <f>'CO-NE'!G163+FRANK!G157+F.PUMP!G159+NAP!G155+SUP!G161</f>
        <v>3990</v>
      </c>
      <c r="H161" s="2">
        <f>'CO-NE'!H163+FRANK!H157+F.PUMP!H159+NAP!H155+SUP!H161</f>
        <v>11197</v>
      </c>
      <c r="I161" s="2">
        <f>'CO-NE'!I163+FRANK!I157+F.PUMP!I159+NAP!I155+SUP!I161</f>
        <v>6583</v>
      </c>
      <c r="J161" s="2">
        <f>'CO-NE'!J163+FRANK!J157+F.PUMP!J159+NAP!J155+SUP!J161</f>
        <v>0</v>
      </c>
      <c r="K161" s="2">
        <f>'CO-NE'!K163+FRANK!K157+F.PUMP!K159+NAP!K155+SUP!K161</f>
        <v>0</v>
      </c>
      <c r="L161" s="15">
        <v>0</v>
      </c>
      <c r="M161" s="15">
        <v>0</v>
      </c>
      <c r="N161" s="2">
        <f>SUM(B161:M161)</f>
        <v>21770</v>
      </c>
      <c r="O161" s="10">
        <f>N161/O79</f>
        <v>0.48237353482085482</v>
      </c>
      <c r="P161" s="5"/>
      <c r="Q161" s="15"/>
    </row>
    <row r="162" spans="1:17">
      <c r="A162" s="5">
        <v>2013</v>
      </c>
      <c r="B162" s="15">
        <v>0</v>
      </c>
      <c r="C162" s="15">
        <v>0</v>
      </c>
      <c r="D162" s="15">
        <v>0</v>
      </c>
      <c r="E162" s="15">
        <v>0</v>
      </c>
      <c r="F162" s="15">
        <v>0</v>
      </c>
      <c r="G162" s="2">
        <f>'CO-NE'!G164+FRANK!G158+F.PUMP!G160+NAP!G156+SUP!G162</f>
        <v>648</v>
      </c>
      <c r="H162" s="2">
        <f>'CO-NE'!H164+FRANK!H158+F.PUMP!H160+NAP!H156+SUP!H162</f>
        <v>5701</v>
      </c>
      <c r="I162" s="2">
        <f>'CO-NE'!I164+FRANK!I158+F.PUMP!I160+NAP!I156+SUP!I162</f>
        <v>4675</v>
      </c>
      <c r="J162" s="2">
        <f>'CO-NE'!J164+FRANK!J158+F.PUMP!J160+NAP!J156+SUP!J162</f>
        <v>0</v>
      </c>
      <c r="K162" s="2">
        <f>'CO-NE'!K164+FRANK!K158+F.PUMP!K160+NAP!K156+SUP!K162</f>
        <v>0</v>
      </c>
      <c r="L162" s="15">
        <v>0</v>
      </c>
      <c r="M162" s="15">
        <v>0</v>
      </c>
      <c r="N162" s="2">
        <f>SUM(B162:M162)</f>
        <v>11024</v>
      </c>
      <c r="O162" s="10">
        <f>N162/O80</f>
        <v>0.45040039222095113</v>
      </c>
      <c r="P162" s="5"/>
      <c r="Q162" s="15"/>
    </row>
    <row r="163" spans="1:17">
      <c r="A163" s="5"/>
      <c r="B163" s="15"/>
      <c r="C163" s="15"/>
      <c r="D163" s="15"/>
      <c r="E163" s="15"/>
      <c r="F163" s="15"/>
      <c r="G163" s="2"/>
      <c r="H163" s="2"/>
      <c r="I163" s="2"/>
      <c r="J163" s="2"/>
      <c r="K163" s="2"/>
      <c r="L163" s="15"/>
      <c r="M163" s="15"/>
      <c r="N163" s="2"/>
      <c r="O163" s="10"/>
      <c r="P163" s="5"/>
      <c r="Q163" s="15"/>
    </row>
    <row r="164" spans="1:17" ht="16.5" thickBot="1">
      <c r="A164" s="12" t="s">
        <v>1</v>
      </c>
      <c r="B164" s="13">
        <f>SUM(B89:B162)</f>
        <v>0</v>
      </c>
      <c r="C164" s="13">
        <f t="shared" ref="C164:N164" si="2">SUM(C89:C162)</f>
        <v>0</v>
      </c>
      <c r="D164" s="13">
        <f t="shared" si="2"/>
        <v>0</v>
      </c>
      <c r="E164" s="13">
        <f t="shared" si="2"/>
        <v>0</v>
      </c>
      <c r="F164" s="13">
        <f t="shared" si="2"/>
        <v>3839</v>
      </c>
      <c r="G164" s="13">
        <f t="shared" si="2"/>
        <v>75979</v>
      </c>
      <c r="H164" s="13">
        <f t="shared" si="2"/>
        <v>572535</v>
      </c>
      <c r="I164" s="13">
        <f t="shared" si="2"/>
        <v>443081</v>
      </c>
      <c r="J164" s="13">
        <f t="shared" si="2"/>
        <v>35097</v>
      </c>
      <c r="K164" s="13">
        <f t="shared" si="2"/>
        <v>431</v>
      </c>
      <c r="L164" s="13">
        <f t="shared" si="2"/>
        <v>0</v>
      </c>
      <c r="M164" s="13">
        <f t="shared" si="2"/>
        <v>0</v>
      </c>
      <c r="N164" s="13">
        <f t="shared" si="2"/>
        <v>1130962</v>
      </c>
      <c r="O164" s="14">
        <f>N164/O82</f>
        <v>0.44246733710610381</v>
      </c>
      <c r="P164" s="7"/>
      <c r="Q164" s="15"/>
    </row>
    <row r="165" spans="1:17" ht="17.25" thickTop="1" thickBot="1">
      <c r="A165" s="25" t="s">
        <v>2</v>
      </c>
      <c r="B165" s="26">
        <f>AVERAGE(B89:B162)</f>
        <v>0</v>
      </c>
      <c r="C165" s="26">
        <f t="shared" ref="C165:O165" si="3">AVERAGE(C89:C162)</f>
        <v>0</v>
      </c>
      <c r="D165" s="26">
        <f t="shared" si="3"/>
        <v>0</v>
      </c>
      <c r="E165" s="26">
        <f t="shared" si="3"/>
        <v>0</v>
      </c>
      <c r="F165" s="26">
        <f t="shared" si="3"/>
        <v>61.91935483870968</v>
      </c>
      <c r="G165" s="26">
        <f t="shared" si="3"/>
        <v>1225.4677419354839</v>
      </c>
      <c r="H165" s="26">
        <f t="shared" si="3"/>
        <v>9234.4354838709678</v>
      </c>
      <c r="I165" s="26">
        <f t="shared" si="3"/>
        <v>7146.4677419354839</v>
      </c>
      <c r="J165" s="26">
        <f t="shared" si="3"/>
        <v>566.08064516129036</v>
      </c>
      <c r="K165" s="26">
        <f t="shared" si="3"/>
        <v>6.9516129032258061</v>
      </c>
      <c r="L165" s="26">
        <f t="shared" si="3"/>
        <v>0</v>
      </c>
      <c r="M165" s="26">
        <f t="shared" si="3"/>
        <v>0</v>
      </c>
      <c r="N165" s="26">
        <f t="shared" si="3"/>
        <v>18241.322580645163</v>
      </c>
      <c r="O165" s="27">
        <f t="shared" si="3"/>
        <v>0.40647681562868776</v>
      </c>
      <c r="P165" s="7"/>
      <c r="Q165" s="15"/>
    </row>
    <row r="166" spans="1:17" ht="15.75" thickTop="1">
      <c r="A166" s="34" t="s">
        <v>36</v>
      </c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5"/>
      <c r="Q166" s="5"/>
    </row>
    <row r="167" spans="1:17">
      <c r="A167" s="33" t="s">
        <v>32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5"/>
      <c r="Q167" s="15"/>
    </row>
    <row r="168" spans="1:17">
      <c r="A168" s="33" t="s">
        <v>30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5"/>
      <c r="Q168" s="15"/>
    </row>
    <row r="169" spans="1:17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 t="s">
        <v>23</v>
      </c>
      <c r="P169" s="5"/>
      <c r="Q169" s="15"/>
    </row>
    <row r="170" spans="1:17">
      <c r="A170" s="24" t="s">
        <v>0</v>
      </c>
      <c r="B170" s="16" t="s">
        <v>3</v>
      </c>
      <c r="C170" s="16" t="s">
        <v>4</v>
      </c>
      <c r="D170" s="16" t="s">
        <v>5</v>
      </c>
      <c r="E170" s="16" t="s">
        <v>6</v>
      </c>
      <c r="F170" s="16" t="s">
        <v>7</v>
      </c>
      <c r="G170" s="16" t="s">
        <v>8</v>
      </c>
      <c r="H170" s="16" t="s">
        <v>9</v>
      </c>
      <c r="I170" s="16" t="s">
        <v>10</v>
      </c>
      <c r="J170" s="16" t="s">
        <v>11</v>
      </c>
      <c r="K170" s="16" t="s">
        <v>12</v>
      </c>
      <c r="L170" s="16" t="s">
        <v>13</v>
      </c>
      <c r="M170" s="16" t="s">
        <v>14</v>
      </c>
      <c r="N170" s="16" t="s">
        <v>16</v>
      </c>
      <c r="O170" s="24" t="s">
        <v>19</v>
      </c>
      <c r="P170" s="29" t="s">
        <v>24</v>
      </c>
      <c r="Q170" s="15"/>
    </row>
    <row r="171" spans="1:17">
      <c r="A171" s="11">
        <v>1952</v>
      </c>
      <c r="B171" s="3">
        <f t="shared" ref="B171:M171" si="4">C7-B89</f>
        <v>0</v>
      </c>
      <c r="C171" s="3">
        <f t="shared" si="4"/>
        <v>0</v>
      </c>
      <c r="D171" s="3">
        <f t="shared" si="4"/>
        <v>0</v>
      </c>
      <c r="E171" s="3">
        <f t="shared" si="4"/>
        <v>0</v>
      </c>
      <c r="F171" s="3">
        <f t="shared" si="4"/>
        <v>747</v>
      </c>
      <c r="G171" s="3">
        <f t="shared" si="4"/>
        <v>3540</v>
      </c>
      <c r="H171" s="3">
        <f t="shared" si="4"/>
        <v>2702</v>
      </c>
      <c r="I171" s="3">
        <f t="shared" si="4"/>
        <v>3927</v>
      </c>
      <c r="J171" s="3">
        <f t="shared" si="4"/>
        <v>1437</v>
      </c>
      <c r="K171" s="3">
        <f t="shared" si="4"/>
        <v>0</v>
      </c>
      <c r="L171" s="3">
        <f t="shared" si="4"/>
        <v>0</v>
      </c>
      <c r="M171" s="3">
        <f t="shared" si="4"/>
        <v>0</v>
      </c>
      <c r="N171" s="3">
        <f>SUM(B171:M171)</f>
        <v>12353</v>
      </c>
      <c r="O171" s="9">
        <f>N171/O7</f>
        <v>0.86324248777078971</v>
      </c>
      <c r="P171" s="10">
        <f>O171+O89</f>
        <v>1</v>
      </c>
      <c r="Q171" s="15"/>
    </row>
    <row r="172" spans="1:17">
      <c r="A172" s="5">
        <v>1953</v>
      </c>
      <c r="B172" s="2">
        <f t="shared" ref="B172:M172" si="5">C8-B90</f>
        <v>0</v>
      </c>
      <c r="C172" s="2">
        <f t="shared" si="5"/>
        <v>0</v>
      </c>
      <c r="D172" s="2">
        <f t="shared" si="5"/>
        <v>0</v>
      </c>
      <c r="E172" s="2">
        <f t="shared" si="5"/>
        <v>199</v>
      </c>
      <c r="F172" s="2">
        <f t="shared" si="5"/>
        <v>1799</v>
      </c>
      <c r="G172" s="2">
        <f t="shared" si="5"/>
        <v>1227</v>
      </c>
      <c r="H172" s="2">
        <f t="shared" si="5"/>
        <v>2110</v>
      </c>
      <c r="I172" s="2">
        <f t="shared" si="5"/>
        <v>2129</v>
      </c>
      <c r="J172" s="2">
        <f t="shared" si="5"/>
        <v>792</v>
      </c>
      <c r="K172" s="2">
        <f t="shared" si="5"/>
        <v>30</v>
      </c>
      <c r="L172" s="2">
        <f t="shared" si="5"/>
        <v>0</v>
      </c>
      <c r="M172" s="2">
        <f t="shared" si="5"/>
        <v>0</v>
      </c>
      <c r="N172" s="2">
        <f>SUM(B172:M172)</f>
        <v>8286</v>
      </c>
      <c r="O172" s="10">
        <f>N172/O8</f>
        <v>0.59483129935391243</v>
      </c>
      <c r="P172" s="10">
        <f>O172+O90</f>
        <v>1</v>
      </c>
      <c r="Q172" s="15"/>
    </row>
    <row r="173" spans="1:17">
      <c r="A173" s="5">
        <v>1954</v>
      </c>
      <c r="B173" s="2">
        <f t="shared" ref="B173:M173" si="6">C9-B91</f>
        <v>0</v>
      </c>
      <c r="C173" s="2">
        <f t="shared" si="6"/>
        <v>0</v>
      </c>
      <c r="D173" s="2">
        <f t="shared" si="6"/>
        <v>0</v>
      </c>
      <c r="E173" s="2">
        <f t="shared" si="6"/>
        <v>150</v>
      </c>
      <c r="F173" s="2">
        <f t="shared" si="6"/>
        <v>3116</v>
      </c>
      <c r="G173" s="2">
        <f t="shared" si="6"/>
        <v>4168</v>
      </c>
      <c r="H173" s="2">
        <f t="shared" si="6"/>
        <v>5664</v>
      </c>
      <c r="I173" s="2">
        <f t="shared" si="6"/>
        <v>5205</v>
      </c>
      <c r="J173" s="2">
        <f t="shared" si="6"/>
        <v>2937</v>
      </c>
      <c r="K173" s="2">
        <f t="shared" si="6"/>
        <v>268</v>
      </c>
      <c r="L173" s="2">
        <f t="shared" si="6"/>
        <v>0</v>
      </c>
      <c r="M173" s="2">
        <f t="shared" si="6"/>
        <v>0</v>
      </c>
      <c r="N173" s="2">
        <f>SUM(B173:M173)</f>
        <v>21508</v>
      </c>
      <c r="O173" s="10">
        <f>N173/O9</f>
        <v>0.7224965568208539</v>
      </c>
      <c r="P173" s="10">
        <f>O173+O91</f>
        <v>1</v>
      </c>
      <c r="Q173" s="15"/>
    </row>
    <row r="174" spans="1:17">
      <c r="A174" s="5">
        <v>1955</v>
      </c>
      <c r="B174" s="2">
        <f t="shared" ref="B174:M174" si="7">C10-B92</f>
        <v>0</v>
      </c>
      <c r="C174" s="2">
        <f t="shared" si="7"/>
        <v>0</v>
      </c>
      <c r="D174" s="2">
        <f t="shared" si="7"/>
        <v>0</v>
      </c>
      <c r="E174" s="2">
        <f t="shared" si="7"/>
        <v>135</v>
      </c>
      <c r="F174" s="2">
        <f t="shared" si="7"/>
        <v>5160</v>
      </c>
      <c r="G174" s="2">
        <f t="shared" si="7"/>
        <v>2242</v>
      </c>
      <c r="H174" s="2">
        <f t="shared" si="7"/>
        <v>4654</v>
      </c>
      <c r="I174" s="2">
        <f t="shared" si="7"/>
        <v>4212</v>
      </c>
      <c r="J174" s="2">
        <f t="shared" si="7"/>
        <v>2291</v>
      </c>
      <c r="K174" s="2">
        <f t="shared" si="7"/>
        <v>41</v>
      </c>
      <c r="L174" s="2">
        <f t="shared" si="7"/>
        <v>0</v>
      </c>
      <c r="M174" s="2">
        <f t="shared" si="7"/>
        <v>0</v>
      </c>
      <c r="N174" s="2">
        <f>SUM(B174:M174)</f>
        <v>18735</v>
      </c>
      <c r="O174" s="10">
        <f>N174/O10</f>
        <v>0.48385847107438018</v>
      </c>
      <c r="P174" s="10">
        <f>O174+O92</f>
        <v>1</v>
      </c>
      <c r="Q174" s="15"/>
    </row>
    <row r="175" spans="1:17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5"/>
    </row>
    <row r="176" spans="1:17">
      <c r="A176" s="5">
        <v>1956</v>
      </c>
      <c r="B176" s="2">
        <f t="shared" ref="B176:M176" si="8">C12-B94</f>
        <v>0</v>
      </c>
      <c r="C176" s="2">
        <f t="shared" si="8"/>
        <v>0</v>
      </c>
      <c r="D176" s="2">
        <f t="shared" si="8"/>
        <v>0</v>
      </c>
      <c r="E176" s="2">
        <f t="shared" si="8"/>
        <v>621</v>
      </c>
      <c r="F176" s="2">
        <f t="shared" si="8"/>
        <v>4977</v>
      </c>
      <c r="G176" s="2">
        <f t="shared" si="8"/>
        <v>4192</v>
      </c>
      <c r="H176" s="2">
        <f t="shared" si="8"/>
        <v>4452</v>
      </c>
      <c r="I176" s="2">
        <f t="shared" si="8"/>
        <v>5023</v>
      </c>
      <c r="J176" s="2">
        <f t="shared" si="8"/>
        <v>2813</v>
      </c>
      <c r="K176" s="2">
        <f t="shared" si="8"/>
        <v>877</v>
      </c>
      <c r="L176" s="2">
        <f t="shared" si="8"/>
        <v>0</v>
      </c>
      <c r="M176" s="2">
        <f t="shared" si="8"/>
        <v>0</v>
      </c>
      <c r="N176" s="2">
        <f>SUM(B176:M176)</f>
        <v>22955</v>
      </c>
      <c r="O176" s="10">
        <f>N176/O12</f>
        <v>0.49542452626580913</v>
      </c>
      <c r="P176" s="10">
        <f>O176+O94</f>
        <v>1</v>
      </c>
      <c r="Q176" s="15"/>
    </row>
    <row r="177" spans="1:17">
      <c r="A177" s="5">
        <v>1957</v>
      </c>
      <c r="B177" s="2">
        <f t="shared" ref="B177:M177" si="9">C13-B95</f>
        <v>0</v>
      </c>
      <c r="C177" s="2">
        <f t="shared" si="9"/>
        <v>0</v>
      </c>
      <c r="D177" s="2">
        <f t="shared" si="9"/>
        <v>0</v>
      </c>
      <c r="E177" s="2">
        <f t="shared" si="9"/>
        <v>0</v>
      </c>
      <c r="F177" s="2">
        <f t="shared" si="9"/>
        <v>0</v>
      </c>
      <c r="G177" s="2">
        <f t="shared" si="9"/>
        <v>764</v>
      </c>
      <c r="H177" s="2">
        <f t="shared" si="9"/>
        <v>4854</v>
      </c>
      <c r="I177" s="2">
        <f t="shared" si="9"/>
        <v>5004</v>
      </c>
      <c r="J177" s="2">
        <f t="shared" si="9"/>
        <v>1755</v>
      </c>
      <c r="K177" s="2">
        <f t="shared" si="9"/>
        <v>-483</v>
      </c>
      <c r="L177" s="2">
        <f t="shared" si="9"/>
        <v>-6</v>
      </c>
      <c r="M177" s="2">
        <f t="shared" si="9"/>
        <v>0</v>
      </c>
      <c r="N177" s="2">
        <f>SUM(B177:M177)</f>
        <v>11888</v>
      </c>
      <c r="O177" s="10">
        <f>N177/O13</f>
        <v>0.40209707424319296</v>
      </c>
      <c r="P177" s="10">
        <f>O177+O95</f>
        <v>1</v>
      </c>
      <c r="Q177" s="15"/>
    </row>
    <row r="178" spans="1:17">
      <c r="A178" s="5">
        <v>1958</v>
      </c>
      <c r="B178" s="2">
        <f t="shared" ref="B178:M178" si="10">C14-B96</f>
        <v>0</v>
      </c>
      <c r="C178" s="2">
        <f t="shared" si="10"/>
        <v>0</v>
      </c>
      <c r="D178" s="2">
        <f t="shared" si="10"/>
        <v>0</v>
      </c>
      <c r="E178" s="2">
        <f t="shared" si="10"/>
        <v>617</v>
      </c>
      <c r="F178" s="2">
        <f t="shared" si="10"/>
        <v>211</v>
      </c>
      <c r="G178" s="2">
        <f t="shared" si="10"/>
        <v>5181</v>
      </c>
      <c r="H178" s="2">
        <f t="shared" si="10"/>
        <v>4465</v>
      </c>
      <c r="I178" s="2">
        <f t="shared" si="10"/>
        <v>5816</v>
      </c>
      <c r="J178" s="2">
        <f t="shared" si="10"/>
        <v>1987</v>
      </c>
      <c r="K178" s="2">
        <f t="shared" si="10"/>
        <v>-147</v>
      </c>
      <c r="L178" s="2">
        <f t="shared" si="10"/>
        <v>0</v>
      </c>
      <c r="M178" s="2">
        <f t="shared" si="10"/>
        <v>0</v>
      </c>
      <c r="N178" s="2">
        <f>SUM(B178:M178)</f>
        <v>18130</v>
      </c>
      <c r="O178" s="10">
        <f>N178/O14</f>
        <v>0.72225320691578365</v>
      </c>
      <c r="P178" s="10">
        <f>O178+O96</f>
        <v>1</v>
      </c>
      <c r="Q178" s="15"/>
    </row>
    <row r="179" spans="1:17">
      <c r="A179" s="5">
        <v>1959</v>
      </c>
      <c r="B179" s="2">
        <f t="shared" ref="B179:M179" si="11">C15-B97</f>
        <v>0</v>
      </c>
      <c r="C179" s="2">
        <f t="shared" si="11"/>
        <v>0</v>
      </c>
      <c r="D179" s="2">
        <f t="shared" si="11"/>
        <v>0</v>
      </c>
      <c r="E179" s="2">
        <f t="shared" si="11"/>
        <v>212</v>
      </c>
      <c r="F179" s="2">
        <f t="shared" si="11"/>
        <v>3541</v>
      </c>
      <c r="G179" s="2">
        <f t="shared" si="11"/>
        <v>4830</v>
      </c>
      <c r="H179" s="2">
        <f t="shared" si="11"/>
        <v>6906</v>
      </c>
      <c r="I179" s="2">
        <f t="shared" si="11"/>
        <v>6973</v>
      </c>
      <c r="J179" s="2">
        <f t="shared" si="11"/>
        <v>2908</v>
      </c>
      <c r="K179" s="2">
        <f t="shared" si="11"/>
        <v>-53</v>
      </c>
      <c r="L179" s="2">
        <f t="shared" si="11"/>
        <v>0</v>
      </c>
      <c r="M179" s="2">
        <f t="shared" si="11"/>
        <v>0</v>
      </c>
      <c r="N179" s="2">
        <f>SUM(B179:M179)</f>
        <v>25317</v>
      </c>
      <c r="O179" s="10">
        <f>N179/O15</f>
        <v>0.46230963076585951</v>
      </c>
      <c r="P179" s="10">
        <f>O179+O97</f>
        <v>1</v>
      </c>
      <c r="Q179" s="15"/>
    </row>
    <row r="180" spans="1:17">
      <c r="A180" s="5">
        <v>1960</v>
      </c>
      <c r="B180" s="2">
        <f t="shared" ref="B180:M180" si="12">C16-B98</f>
        <v>0</v>
      </c>
      <c r="C180" s="2">
        <f t="shared" si="12"/>
        <v>0</v>
      </c>
      <c r="D180" s="2">
        <f t="shared" si="12"/>
        <v>0</v>
      </c>
      <c r="E180" s="2">
        <f t="shared" si="12"/>
        <v>0</v>
      </c>
      <c r="F180" s="2">
        <f t="shared" si="12"/>
        <v>2094</v>
      </c>
      <c r="G180" s="2">
        <f t="shared" si="12"/>
        <v>2608</v>
      </c>
      <c r="H180" s="2">
        <f t="shared" si="12"/>
        <v>8570</v>
      </c>
      <c r="I180" s="2">
        <f t="shared" si="12"/>
        <v>9511</v>
      </c>
      <c r="J180" s="2">
        <f t="shared" si="12"/>
        <v>3269</v>
      </c>
      <c r="K180" s="2">
        <f t="shared" si="12"/>
        <v>0</v>
      </c>
      <c r="L180" s="2">
        <f t="shared" si="12"/>
        <v>0</v>
      </c>
      <c r="M180" s="2">
        <f t="shared" si="12"/>
        <v>0</v>
      </c>
      <c r="N180" s="2">
        <f>SUM(B180:M180)</f>
        <v>26052</v>
      </c>
      <c r="O180" s="10">
        <f>N180/O16</f>
        <v>0.56734684988784601</v>
      </c>
      <c r="P180" s="10">
        <f>O180+O98</f>
        <v>1</v>
      </c>
      <c r="Q180" s="15"/>
    </row>
    <row r="181" spans="1:17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</row>
    <row r="182" spans="1:17">
      <c r="A182" s="5">
        <v>1961</v>
      </c>
      <c r="B182" s="2">
        <f t="shared" ref="B182:M182" si="13">C18-B100</f>
        <v>0</v>
      </c>
      <c r="C182" s="2">
        <f t="shared" si="13"/>
        <v>0</v>
      </c>
      <c r="D182" s="2">
        <f t="shared" si="13"/>
        <v>0</v>
      </c>
      <c r="E182" s="2">
        <f t="shared" si="13"/>
        <v>113</v>
      </c>
      <c r="F182" s="2">
        <f t="shared" si="13"/>
        <v>2067</v>
      </c>
      <c r="G182" s="2">
        <f t="shared" si="13"/>
        <v>3849</v>
      </c>
      <c r="H182" s="2">
        <f t="shared" si="13"/>
        <v>11122</v>
      </c>
      <c r="I182" s="2">
        <f t="shared" si="13"/>
        <v>9517</v>
      </c>
      <c r="J182" s="2">
        <f t="shared" si="13"/>
        <v>3074</v>
      </c>
      <c r="K182" s="2">
        <f t="shared" si="13"/>
        <v>0</v>
      </c>
      <c r="L182" s="2">
        <f t="shared" si="13"/>
        <v>0</v>
      </c>
      <c r="M182" s="2">
        <f t="shared" si="13"/>
        <v>0</v>
      </c>
      <c r="N182" s="2">
        <f>SUM(B182:M182)</f>
        <v>29742</v>
      </c>
      <c r="O182" s="10">
        <f>N182/O18</f>
        <v>0.59528050757560591</v>
      </c>
      <c r="P182" s="10">
        <f>O182+O100</f>
        <v>1</v>
      </c>
      <c r="Q182" s="15"/>
    </row>
    <row r="183" spans="1:17">
      <c r="A183" s="5">
        <v>1962</v>
      </c>
      <c r="B183" s="2">
        <f t="shared" ref="B183:M183" si="14">C19-B101</f>
        <v>0</v>
      </c>
      <c r="C183" s="2">
        <f t="shared" si="14"/>
        <v>0</v>
      </c>
      <c r="D183" s="2">
        <f t="shared" si="14"/>
        <v>0</v>
      </c>
      <c r="E183" s="2">
        <f t="shared" si="14"/>
        <v>0</v>
      </c>
      <c r="F183" s="2">
        <f t="shared" si="14"/>
        <v>5088</v>
      </c>
      <c r="G183" s="2">
        <f t="shared" si="14"/>
        <v>4184</v>
      </c>
      <c r="H183" s="2">
        <f t="shared" si="14"/>
        <v>5821</v>
      </c>
      <c r="I183" s="2">
        <f t="shared" si="14"/>
        <v>8411</v>
      </c>
      <c r="J183" s="2">
        <f t="shared" si="14"/>
        <v>1873</v>
      </c>
      <c r="K183" s="2">
        <f t="shared" si="14"/>
        <v>0</v>
      </c>
      <c r="L183" s="2">
        <f t="shared" si="14"/>
        <v>0</v>
      </c>
      <c r="M183" s="2">
        <f t="shared" si="14"/>
        <v>0</v>
      </c>
      <c r="N183" s="2">
        <f>SUM(B183:M183)</f>
        <v>25377</v>
      </c>
      <c r="O183" s="10">
        <f>N183/O19</f>
        <v>0.6926982393885629</v>
      </c>
      <c r="P183" s="10">
        <f>O183+O101</f>
        <v>1</v>
      </c>
      <c r="Q183" s="15"/>
    </row>
    <row r="184" spans="1:17">
      <c r="A184" s="5">
        <v>1963</v>
      </c>
      <c r="B184" s="2">
        <f t="shared" ref="B184:M184" si="15">C20-B102</f>
        <v>0</v>
      </c>
      <c r="C184" s="2">
        <f t="shared" si="15"/>
        <v>0</v>
      </c>
      <c r="D184" s="2">
        <f t="shared" si="15"/>
        <v>0</v>
      </c>
      <c r="E184" s="2">
        <f t="shared" si="15"/>
        <v>553</v>
      </c>
      <c r="F184" s="2">
        <f t="shared" si="15"/>
        <v>5441</v>
      </c>
      <c r="G184" s="2">
        <f t="shared" si="15"/>
        <v>4734</v>
      </c>
      <c r="H184" s="2">
        <f t="shared" si="15"/>
        <v>7301</v>
      </c>
      <c r="I184" s="2">
        <f t="shared" si="15"/>
        <v>6916</v>
      </c>
      <c r="J184" s="2">
        <f t="shared" si="15"/>
        <v>493</v>
      </c>
      <c r="K184" s="2">
        <f t="shared" si="15"/>
        <v>0</v>
      </c>
      <c r="L184" s="2">
        <f t="shared" si="15"/>
        <v>0</v>
      </c>
      <c r="M184" s="2">
        <f t="shared" si="15"/>
        <v>0</v>
      </c>
      <c r="N184" s="2">
        <f>SUM(B184:M184)</f>
        <v>25438</v>
      </c>
      <c r="O184" s="10">
        <f>N184/O20</f>
        <v>0.48954063468237013</v>
      </c>
      <c r="P184" s="10">
        <f>O184+O102</f>
        <v>1</v>
      </c>
      <c r="Q184" s="15"/>
    </row>
    <row r="185" spans="1:17">
      <c r="A185" s="5">
        <v>1964</v>
      </c>
      <c r="B185" s="2">
        <f t="shared" ref="B185:M185" si="16">C21-B103</f>
        <v>0</v>
      </c>
      <c r="C185" s="2">
        <f t="shared" si="16"/>
        <v>0</v>
      </c>
      <c r="D185" s="2">
        <f t="shared" si="16"/>
        <v>0</v>
      </c>
      <c r="E185" s="2">
        <f t="shared" si="16"/>
        <v>405</v>
      </c>
      <c r="F185" s="2">
        <f t="shared" si="16"/>
        <v>5314</v>
      </c>
      <c r="G185" s="2">
        <f t="shared" si="16"/>
        <v>3493</v>
      </c>
      <c r="H185" s="2">
        <f t="shared" si="16"/>
        <v>9049</v>
      </c>
      <c r="I185" s="2">
        <f t="shared" si="16"/>
        <v>5795</v>
      </c>
      <c r="J185" s="2">
        <f t="shared" si="16"/>
        <v>911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24967</v>
      </c>
      <c r="O185" s="10">
        <f>N185/O21</f>
        <v>0.47533555449785814</v>
      </c>
      <c r="P185" s="10">
        <f>O185+O103</f>
        <v>1</v>
      </c>
      <c r="Q185" s="15"/>
    </row>
    <row r="186" spans="1:17">
      <c r="A186" s="5">
        <v>1965</v>
      </c>
      <c r="B186" s="2">
        <f t="shared" ref="B186:M186" si="17">C22-B104</f>
        <v>0</v>
      </c>
      <c r="C186" s="2">
        <f t="shared" si="17"/>
        <v>0</v>
      </c>
      <c r="D186" s="2">
        <f t="shared" si="17"/>
        <v>0</v>
      </c>
      <c r="E186" s="2">
        <f t="shared" si="17"/>
        <v>226</v>
      </c>
      <c r="F186" s="2">
        <f t="shared" si="17"/>
        <v>1622</v>
      </c>
      <c r="G186" s="2">
        <f t="shared" si="17"/>
        <v>3468</v>
      </c>
      <c r="H186" s="2">
        <f t="shared" si="17"/>
        <v>7359</v>
      </c>
      <c r="I186" s="2">
        <f t="shared" si="17"/>
        <v>8919</v>
      </c>
      <c r="J186" s="2">
        <f t="shared" si="17"/>
        <v>551</v>
      </c>
      <c r="K186" s="2">
        <f t="shared" si="17"/>
        <v>0</v>
      </c>
      <c r="L186" s="2">
        <f t="shared" si="17"/>
        <v>0</v>
      </c>
      <c r="M186" s="2">
        <f t="shared" si="17"/>
        <v>0</v>
      </c>
      <c r="N186" s="2">
        <f>SUM(B186:M186)</f>
        <v>22145</v>
      </c>
      <c r="O186" s="10">
        <f>N186/O22</f>
        <v>0.57026240568588571</v>
      </c>
      <c r="P186" s="10">
        <f>O186+O104</f>
        <v>1</v>
      </c>
      <c r="Q186" s="15"/>
    </row>
    <row r="187" spans="1:17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</row>
    <row r="188" spans="1:17">
      <c r="A188" s="5">
        <v>1966</v>
      </c>
      <c r="B188" s="2">
        <f t="shared" ref="B188:M188" si="18">C24-B106</f>
        <v>0</v>
      </c>
      <c r="C188" s="2">
        <f t="shared" si="18"/>
        <v>0</v>
      </c>
      <c r="D188" s="2">
        <f t="shared" si="18"/>
        <v>0</v>
      </c>
      <c r="E188" s="2">
        <f t="shared" si="18"/>
        <v>0</v>
      </c>
      <c r="F188" s="2">
        <f t="shared" si="18"/>
        <v>6106</v>
      </c>
      <c r="G188" s="2">
        <f t="shared" si="18"/>
        <v>3107</v>
      </c>
      <c r="H188" s="2">
        <f t="shared" si="18"/>
        <v>8993</v>
      </c>
      <c r="I188" s="2">
        <f t="shared" si="18"/>
        <v>6248</v>
      </c>
      <c r="J188" s="2">
        <f t="shared" si="18"/>
        <v>2707</v>
      </c>
      <c r="K188" s="2">
        <f t="shared" si="18"/>
        <v>0</v>
      </c>
      <c r="L188" s="2">
        <f t="shared" si="18"/>
        <v>0</v>
      </c>
      <c r="M188" s="2">
        <f t="shared" si="18"/>
        <v>0</v>
      </c>
      <c r="N188" s="2">
        <f>SUM(B188:M188)</f>
        <v>27161</v>
      </c>
      <c r="O188" s="10">
        <f>N188/O24</f>
        <v>0.54986233703133858</v>
      </c>
      <c r="P188" s="10">
        <f>O188+O106</f>
        <v>1</v>
      </c>
      <c r="Q188" s="15"/>
    </row>
    <row r="189" spans="1:17">
      <c r="A189" s="5">
        <v>1967</v>
      </c>
      <c r="B189" s="2">
        <f t="shared" ref="B189:M189" si="19">C25-B107</f>
        <v>0</v>
      </c>
      <c r="C189" s="2">
        <f t="shared" si="19"/>
        <v>0</v>
      </c>
      <c r="D189" s="2">
        <f t="shared" si="19"/>
        <v>0</v>
      </c>
      <c r="E189" s="2">
        <f t="shared" si="19"/>
        <v>944</v>
      </c>
      <c r="F189" s="2">
        <f t="shared" si="19"/>
        <v>2754</v>
      </c>
      <c r="G189" s="2">
        <f t="shared" si="19"/>
        <v>480</v>
      </c>
      <c r="H189" s="2">
        <f t="shared" si="19"/>
        <v>6677</v>
      </c>
      <c r="I189" s="2">
        <f t="shared" si="19"/>
        <v>7435</v>
      </c>
      <c r="J189" s="2">
        <f t="shared" si="19"/>
        <v>2708</v>
      </c>
      <c r="K189" s="2">
        <f t="shared" si="19"/>
        <v>0</v>
      </c>
      <c r="L189" s="2">
        <f t="shared" si="19"/>
        <v>0</v>
      </c>
      <c r="M189" s="2">
        <f t="shared" si="19"/>
        <v>0</v>
      </c>
      <c r="N189" s="2">
        <f>SUM(B189:M189)</f>
        <v>20998</v>
      </c>
      <c r="O189" s="10">
        <f>N189/O25</f>
        <v>0.47602638797578833</v>
      </c>
      <c r="P189" s="10">
        <f>O189+O107</f>
        <v>1</v>
      </c>
      <c r="Q189" s="15"/>
    </row>
    <row r="190" spans="1:17">
      <c r="A190" s="5">
        <v>1968</v>
      </c>
      <c r="B190" s="2">
        <f t="shared" ref="B190:M190" si="20">C26-B108</f>
        <v>0</v>
      </c>
      <c r="C190" s="2">
        <f t="shared" si="20"/>
        <v>0</v>
      </c>
      <c r="D190" s="2">
        <f t="shared" si="20"/>
        <v>0</v>
      </c>
      <c r="E190" s="2">
        <f t="shared" si="20"/>
        <v>0</v>
      </c>
      <c r="F190" s="2">
        <f t="shared" si="20"/>
        <v>1544</v>
      </c>
      <c r="G190" s="2">
        <f t="shared" si="20"/>
        <v>4059</v>
      </c>
      <c r="H190" s="2">
        <f t="shared" si="20"/>
        <v>7872</v>
      </c>
      <c r="I190" s="2">
        <f t="shared" si="20"/>
        <v>5394</v>
      </c>
      <c r="J190" s="2">
        <f t="shared" si="20"/>
        <v>913</v>
      </c>
      <c r="K190" s="2">
        <f t="shared" si="20"/>
        <v>0</v>
      </c>
      <c r="L190" s="2">
        <f t="shared" si="20"/>
        <v>0</v>
      </c>
      <c r="M190" s="2">
        <f t="shared" si="20"/>
        <v>0</v>
      </c>
      <c r="N190" s="2">
        <f>SUM(B190:M190)</f>
        <v>19782</v>
      </c>
      <c r="O190" s="10">
        <f>N190/O26</f>
        <v>0.43100856265115367</v>
      </c>
      <c r="P190" s="10">
        <f>O190+O108</f>
        <v>1</v>
      </c>
      <c r="Q190" s="15"/>
    </row>
    <row r="191" spans="1:17">
      <c r="A191" s="5">
        <v>1969</v>
      </c>
      <c r="B191" s="2">
        <f t="shared" ref="B191:M191" si="21">C27-B109</f>
        <v>0</v>
      </c>
      <c r="C191" s="2">
        <f t="shared" si="21"/>
        <v>0</v>
      </c>
      <c r="D191" s="2">
        <f t="shared" si="21"/>
        <v>0</v>
      </c>
      <c r="E191" s="2">
        <f t="shared" si="21"/>
        <v>0</v>
      </c>
      <c r="F191" s="2">
        <f t="shared" si="21"/>
        <v>2500</v>
      </c>
      <c r="G191" s="2">
        <f t="shared" si="21"/>
        <v>2325</v>
      </c>
      <c r="H191" s="2">
        <f t="shared" si="21"/>
        <v>7985</v>
      </c>
      <c r="I191" s="2">
        <f t="shared" si="21"/>
        <v>8028</v>
      </c>
      <c r="J191" s="2">
        <f t="shared" si="21"/>
        <v>77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20915</v>
      </c>
      <c r="O191" s="10">
        <f>N191/O27</f>
        <v>0.56743264874250521</v>
      </c>
      <c r="P191" s="10">
        <f>O191+O109</f>
        <v>1</v>
      </c>
      <c r="Q191" s="15"/>
    </row>
    <row r="192" spans="1:17">
      <c r="A192" s="5">
        <v>1970</v>
      </c>
      <c r="B192" s="2">
        <f t="shared" ref="B192:M192" si="22">C28-B110</f>
        <v>0</v>
      </c>
      <c r="C192" s="2">
        <f t="shared" si="22"/>
        <v>0</v>
      </c>
      <c r="D192" s="2">
        <f t="shared" si="22"/>
        <v>0</v>
      </c>
      <c r="E192" s="2">
        <f t="shared" si="22"/>
        <v>0</v>
      </c>
      <c r="F192" s="2">
        <f t="shared" si="22"/>
        <v>3085</v>
      </c>
      <c r="G192" s="2">
        <f t="shared" si="22"/>
        <v>4814</v>
      </c>
      <c r="H192" s="2">
        <f t="shared" si="22"/>
        <v>9951</v>
      </c>
      <c r="I192" s="2">
        <f t="shared" si="22"/>
        <v>8382</v>
      </c>
      <c r="J192" s="2">
        <f t="shared" si="22"/>
        <v>398</v>
      </c>
      <c r="K192" s="2">
        <f t="shared" si="22"/>
        <v>0</v>
      </c>
      <c r="L192" s="2">
        <f t="shared" si="22"/>
        <v>0</v>
      </c>
      <c r="M192" s="2">
        <f t="shared" si="22"/>
        <v>0</v>
      </c>
      <c r="N192" s="2">
        <f>SUM(B192:M192)</f>
        <v>26630</v>
      </c>
      <c r="O192" s="10">
        <f>N192/O28</f>
        <v>0.43648582199639402</v>
      </c>
      <c r="P192" s="10">
        <f>O192+O110</f>
        <v>1</v>
      </c>
      <c r="Q192" s="15"/>
    </row>
    <row r="193" spans="1:17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</row>
    <row r="194" spans="1:17">
      <c r="A194" s="5">
        <v>1971</v>
      </c>
      <c r="B194" s="2">
        <f t="shared" ref="B194:M194" si="23">C30-B112</f>
        <v>0</v>
      </c>
      <c r="C194" s="2">
        <f t="shared" si="23"/>
        <v>0</v>
      </c>
      <c r="D194" s="2">
        <f t="shared" si="23"/>
        <v>0</v>
      </c>
      <c r="E194" s="2">
        <f t="shared" si="23"/>
        <v>0</v>
      </c>
      <c r="F194" s="2">
        <f t="shared" si="23"/>
        <v>3276</v>
      </c>
      <c r="G194" s="2">
        <f t="shared" si="23"/>
        <v>2532</v>
      </c>
      <c r="H194" s="2">
        <f t="shared" si="23"/>
        <v>12388</v>
      </c>
      <c r="I194" s="2">
        <f t="shared" si="23"/>
        <v>11076</v>
      </c>
      <c r="J194" s="2">
        <f t="shared" si="23"/>
        <v>730</v>
      </c>
      <c r="K194" s="2">
        <f t="shared" si="23"/>
        <v>0</v>
      </c>
      <c r="L194" s="2">
        <f t="shared" si="23"/>
        <v>0</v>
      </c>
      <c r="M194" s="2">
        <f t="shared" si="23"/>
        <v>0</v>
      </c>
      <c r="N194" s="2">
        <f>SUM(B194:M194)</f>
        <v>30002</v>
      </c>
      <c r="O194" s="10">
        <f>N194/O30</f>
        <v>0.48792466945307289</v>
      </c>
      <c r="P194" s="10">
        <f>O194+O112</f>
        <v>1</v>
      </c>
      <c r="Q194" s="15"/>
    </row>
    <row r="195" spans="1:17">
      <c r="A195" s="5">
        <v>1972</v>
      </c>
      <c r="B195" s="2">
        <f t="shared" ref="B195:M195" si="24">C31-B113</f>
        <v>0</v>
      </c>
      <c r="C195" s="2">
        <f t="shared" si="24"/>
        <v>0</v>
      </c>
      <c r="D195" s="2">
        <f t="shared" si="24"/>
        <v>0</v>
      </c>
      <c r="E195" s="2">
        <f t="shared" si="24"/>
        <v>0</v>
      </c>
      <c r="F195" s="2">
        <f t="shared" si="24"/>
        <v>3987</v>
      </c>
      <c r="G195" s="2">
        <f t="shared" si="24"/>
        <v>1831</v>
      </c>
      <c r="H195" s="2">
        <f t="shared" si="24"/>
        <v>12751</v>
      </c>
      <c r="I195" s="2">
        <f t="shared" si="24"/>
        <v>8242</v>
      </c>
      <c r="J195" s="2">
        <f t="shared" si="24"/>
        <v>79</v>
      </c>
      <c r="K195" s="2">
        <f t="shared" si="24"/>
        <v>0</v>
      </c>
      <c r="L195" s="2">
        <f t="shared" si="24"/>
        <v>0</v>
      </c>
      <c r="M195" s="2">
        <f t="shared" si="24"/>
        <v>0</v>
      </c>
      <c r="N195" s="2">
        <f>SUM(B195:M195)</f>
        <v>26890</v>
      </c>
      <c r="O195" s="10">
        <f>N195/O31</f>
        <v>0.55200870404204216</v>
      </c>
      <c r="P195" s="10">
        <f>O195+O113</f>
        <v>1</v>
      </c>
      <c r="Q195" s="15"/>
    </row>
    <row r="196" spans="1:17">
      <c r="A196" s="5">
        <v>1973</v>
      </c>
      <c r="B196" s="2">
        <f t="shared" ref="B196:M196" si="25">C32-B114</f>
        <v>0</v>
      </c>
      <c r="C196" s="2">
        <f t="shared" si="25"/>
        <v>0</v>
      </c>
      <c r="D196" s="2">
        <f t="shared" si="25"/>
        <v>0</v>
      </c>
      <c r="E196" s="2">
        <f t="shared" si="25"/>
        <v>0</v>
      </c>
      <c r="F196" s="2">
        <f t="shared" si="25"/>
        <v>3931</v>
      </c>
      <c r="G196" s="2">
        <f t="shared" si="25"/>
        <v>3874</v>
      </c>
      <c r="H196" s="2">
        <f t="shared" si="25"/>
        <v>10212</v>
      </c>
      <c r="I196" s="2">
        <f t="shared" si="25"/>
        <v>9234</v>
      </c>
      <c r="J196" s="2">
        <f t="shared" si="25"/>
        <v>1162</v>
      </c>
      <c r="K196" s="2">
        <f t="shared" si="25"/>
        <v>0</v>
      </c>
      <c r="L196" s="2">
        <f t="shared" si="25"/>
        <v>0</v>
      </c>
      <c r="M196" s="2">
        <f t="shared" si="25"/>
        <v>0</v>
      </c>
      <c r="N196" s="2">
        <f>SUM(B196:M196)</f>
        <v>28413</v>
      </c>
      <c r="O196" s="10">
        <f>N196/O32</f>
        <v>0.53040004480203107</v>
      </c>
      <c r="P196" s="10">
        <f>O196+O114</f>
        <v>1</v>
      </c>
      <c r="Q196" s="15"/>
    </row>
    <row r="197" spans="1:17">
      <c r="A197" s="5">
        <v>1974</v>
      </c>
      <c r="B197" s="2">
        <f t="shared" ref="B197:M197" si="26">C33-B115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3264</v>
      </c>
      <c r="G197" s="2">
        <f t="shared" si="26"/>
        <v>4878</v>
      </c>
      <c r="H197" s="2">
        <f t="shared" si="26"/>
        <v>8666</v>
      </c>
      <c r="I197" s="2">
        <f t="shared" si="26"/>
        <v>7015</v>
      </c>
      <c r="J197" s="2">
        <f t="shared" si="26"/>
        <v>49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23872</v>
      </c>
      <c r="O197" s="10">
        <f>N197/O33</f>
        <v>0.42473845277916161</v>
      </c>
      <c r="P197" s="10">
        <f>O197+O115</f>
        <v>1</v>
      </c>
      <c r="Q197" s="15"/>
    </row>
    <row r="198" spans="1:17">
      <c r="A198" s="5">
        <v>1975</v>
      </c>
      <c r="B198" s="2">
        <f t="shared" ref="B198:M198" si="27">C34-B116</f>
        <v>0</v>
      </c>
      <c r="C198" s="2">
        <f t="shared" si="27"/>
        <v>0</v>
      </c>
      <c r="D198" s="2">
        <f t="shared" si="27"/>
        <v>0</v>
      </c>
      <c r="E198" s="2">
        <f t="shared" si="27"/>
        <v>0</v>
      </c>
      <c r="F198" s="2">
        <f t="shared" si="27"/>
        <v>1335</v>
      </c>
      <c r="G198" s="2">
        <f t="shared" si="27"/>
        <v>2975</v>
      </c>
      <c r="H198" s="2">
        <f t="shared" si="27"/>
        <v>11364</v>
      </c>
      <c r="I198" s="2">
        <f t="shared" si="27"/>
        <v>10019</v>
      </c>
      <c r="J198" s="2">
        <f t="shared" si="27"/>
        <v>1137</v>
      </c>
      <c r="K198" s="2">
        <f t="shared" si="27"/>
        <v>0</v>
      </c>
      <c r="L198" s="2">
        <f t="shared" si="27"/>
        <v>0</v>
      </c>
      <c r="M198" s="2">
        <f t="shared" si="27"/>
        <v>0</v>
      </c>
      <c r="N198" s="2">
        <f>SUM(B198:M198)</f>
        <v>26830</v>
      </c>
      <c r="O198" s="10">
        <f>N198/O34</f>
        <v>0.50804771823518269</v>
      </c>
      <c r="P198" s="10">
        <f>O198+O116</f>
        <v>1</v>
      </c>
      <c r="Q198" s="15"/>
    </row>
    <row r="199" spans="1:17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</row>
    <row r="200" spans="1:17">
      <c r="A200" s="5">
        <v>1976</v>
      </c>
      <c r="B200" s="2">
        <f t="shared" ref="B200:M200" si="28">C36-B118</f>
        <v>0</v>
      </c>
      <c r="C200" s="2">
        <f t="shared" si="28"/>
        <v>0</v>
      </c>
      <c r="D200" s="2">
        <f t="shared" si="28"/>
        <v>0</v>
      </c>
      <c r="E200" s="2">
        <f t="shared" si="28"/>
        <v>0</v>
      </c>
      <c r="F200" s="2">
        <f t="shared" si="28"/>
        <v>141</v>
      </c>
      <c r="G200" s="2">
        <f t="shared" si="28"/>
        <v>5763</v>
      </c>
      <c r="H200" s="2">
        <f t="shared" si="28"/>
        <v>10108</v>
      </c>
      <c r="I200" s="2">
        <f t="shared" si="28"/>
        <v>10181</v>
      </c>
      <c r="J200" s="2">
        <f t="shared" si="28"/>
        <v>1591</v>
      </c>
      <c r="K200" s="2">
        <f t="shared" si="28"/>
        <v>0</v>
      </c>
      <c r="L200" s="2">
        <f t="shared" si="28"/>
        <v>0</v>
      </c>
      <c r="M200" s="2">
        <f t="shared" si="28"/>
        <v>0</v>
      </c>
      <c r="N200" s="2">
        <f>SUM(B200:M200)</f>
        <v>27784</v>
      </c>
      <c r="O200" s="10">
        <f>N200/O36</f>
        <v>0.41539956641997461</v>
      </c>
      <c r="P200" s="10">
        <f>O200+O118</f>
        <v>1</v>
      </c>
      <c r="Q200" s="15"/>
    </row>
    <row r="201" spans="1:17">
      <c r="A201" s="5">
        <v>1977</v>
      </c>
      <c r="B201" s="2">
        <f t="shared" ref="B201:M201" si="29">C37-B119</f>
        <v>0</v>
      </c>
      <c r="C201" s="2">
        <f t="shared" si="29"/>
        <v>0</v>
      </c>
      <c r="D201" s="2">
        <f t="shared" si="29"/>
        <v>0</v>
      </c>
      <c r="E201" s="2">
        <f t="shared" si="29"/>
        <v>0</v>
      </c>
      <c r="F201" s="2">
        <f t="shared" si="29"/>
        <v>143</v>
      </c>
      <c r="G201" s="2">
        <f t="shared" si="29"/>
        <v>4276</v>
      </c>
      <c r="H201" s="2">
        <f t="shared" si="29"/>
        <v>11395</v>
      </c>
      <c r="I201" s="2">
        <f t="shared" si="29"/>
        <v>4480</v>
      </c>
      <c r="J201" s="2">
        <f t="shared" si="29"/>
        <v>0</v>
      </c>
      <c r="K201" s="2">
        <f t="shared" si="29"/>
        <v>0</v>
      </c>
      <c r="L201" s="2">
        <f t="shared" si="29"/>
        <v>0</v>
      </c>
      <c r="M201" s="2">
        <f t="shared" si="29"/>
        <v>0</v>
      </c>
      <c r="N201" s="2">
        <f>SUM(B201:M201)</f>
        <v>20294</v>
      </c>
      <c r="O201" s="10">
        <f>N201/O37</f>
        <v>0.50449957738775919</v>
      </c>
      <c r="P201" s="10">
        <f>O201+O119</f>
        <v>1</v>
      </c>
      <c r="Q201" s="15"/>
    </row>
    <row r="202" spans="1:17">
      <c r="A202" s="5">
        <v>1978</v>
      </c>
      <c r="B202" s="2">
        <f t="shared" ref="B202:M202" si="30">C38-B120</f>
        <v>0</v>
      </c>
      <c r="C202" s="2">
        <f t="shared" si="30"/>
        <v>0</v>
      </c>
      <c r="D202" s="2">
        <f t="shared" si="30"/>
        <v>0</v>
      </c>
      <c r="E202" s="2">
        <f t="shared" si="30"/>
        <v>0</v>
      </c>
      <c r="F202" s="2">
        <f t="shared" si="30"/>
        <v>0</v>
      </c>
      <c r="G202" s="2">
        <f t="shared" si="30"/>
        <v>4702</v>
      </c>
      <c r="H202" s="2">
        <f t="shared" si="30"/>
        <v>11692</v>
      </c>
      <c r="I202" s="2">
        <f t="shared" si="30"/>
        <v>8694</v>
      </c>
      <c r="J202" s="2">
        <f t="shared" si="30"/>
        <v>2224</v>
      </c>
      <c r="K202" s="2">
        <f t="shared" si="30"/>
        <v>0</v>
      </c>
      <c r="L202" s="2">
        <f t="shared" si="30"/>
        <v>0</v>
      </c>
      <c r="M202" s="2">
        <f t="shared" si="30"/>
        <v>0</v>
      </c>
      <c r="N202" s="2">
        <f>SUM(B202:M202)</f>
        <v>27312</v>
      </c>
      <c r="O202" s="10">
        <f>N202/O38</f>
        <v>0.54237826674080547</v>
      </c>
      <c r="P202" s="10">
        <f>O202+O120</f>
        <v>1</v>
      </c>
      <c r="Q202" s="15"/>
    </row>
    <row r="203" spans="1:17">
      <c r="A203" s="5">
        <v>1979</v>
      </c>
      <c r="B203" s="2">
        <f t="shared" ref="B203:M203" si="31">C39-B121</f>
        <v>0</v>
      </c>
      <c r="C203" s="2">
        <f t="shared" si="31"/>
        <v>0</v>
      </c>
      <c r="D203" s="2">
        <f t="shared" si="31"/>
        <v>0</v>
      </c>
      <c r="E203" s="2">
        <f t="shared" si="31"/>
        <v>0</v>
      </c>
      <c r="F203" s="2">
        <f t="shared" si="31"/>
        <v>0</v>
      </c>
      <c r="G203" s="2">
        <f t="shared" si="31"/>
        <v>6</v>
      </c>
      <c r="H203" s="2">
        <f t="shared" si="31"/>
        <v>8514</v>
      </c>
      <c r="I203" s="2">
        <f t="shared" si="31"/>
        <v>9921</v>
      </c>
      <c r="J203" s="2">
        <f t="shared" si="31"/>
        <v>15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18456</v>
      </c>
      <c r="O203" s="10">
        <f>N203/O39</f>
        <v>0.55227721587168588</v>
      </c>
      <c r="P203" s="10">
        <f>O203+O121</f>
        <v>1</v>
      </c>
      <c r="Q203" s="15"/>
    </row>
    <row r="204" spans="1:17">
      <c r="A204" s="5">
        <v>1980</v>
      </c>
      <c r="B204" s="2">
        <f t="shared" ref="B204:M204" si="32">C40-B122</f>
        <v>0</v>
      </c>
      <c r="C204" s="2">
        <f t="shared" si="32"/>
        <v>0</v>
      </c>
      <c r="D204" s="2">
        <f t="shared" si="32"/>
        <v>0</v>
      </c>
      <c r="E204" s="2">
        <f t="shared" si="32"/>
        <v>0</v>
      </c>
      <c r="F204" s="2">
        <f t="shared" si="32"/>
        <v>0</v>
      </c>
      <c r="G204" s="2">
        <f t="shared" si="32"/>
        <v>2917</v>
      </c>
      <c r="H204" s="2">
        <f t="shared" si="32"/>
        <v>10832</v>
      </c>
      <c r="I204" s="2">
        <f t="shared" si="32"/>
        <v>10135</v>
      </c>
      <c r="J204" s="2">
        <f t="shared" si="32"/>
        <v>343</v>
      </c>
      <c r="K204" s="2">
        <f t="shared" si="32"/>
        <v>0</v>
      </c>
      <c r="L204" s="2">
        <f t="shared" si="32"/>
        <v>0</v>
      </c>
      <c r="M204" s="2">
        <f t="shared" si="32"/>
        <v>0</v>
      </c>
      <c r="N204" s="2">
        <f>SUM(B204:M204)</f>
        <v>24227</v>
      </c>
      <c r="O204" s="10">
        <f>N204/O40</f>
        <v>0.43762644508670523</v>
      </c>
      <c r="P204" s="10">
        <f>O204+O122</f>
        <v>1</v>
      </c>
      <c r="Q204" s="15"/>
    </row>
    <row r="205" spans="1:17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</row>
    <row r="206" spans="1:17">
      <c r="A206" s="5">
        <v>1981</v>
      </c>
      <c r="B206" s="2">
        <f t="shared" ref="B206:M206" si="33">C42-B124</f>
        <v>0</v>
      </c>
      <c r="C206" s="2">
        <f t="shared" si="33"/>
        <v>0</v>
      </c>
      <c r="D206" s="2">
        <f t="shared" si="33"/>
        <v>0</v>
      </c>
      <c r="E206" s="2">
        <f t="shared" si="33"/>
        <v>0</v>
      </c>
      <c r="F206" s="2">
        <f t="shared" si="33"/>
        <v>0</v>
      </c>
      <c r="G206" s="2">
        <f t="shared" si="33"/>
        <v>2043</v>
      </c>
      <c r="H206" s="2">
        <f t="shared" si="33"/>
        <v>10299</v>
      </c>
      <c r="I206" s="2">
        <f t="shared" si="33"/>
        <v>5415</v>
      </c>
      <c r="J206" s="2">
        <f t="shared" si="33"/>
        <v>0</v>
      </c>
      <c r="K206" s="2">
        <f t="shared" si="33"/>
        <v>0</v>
      </c>
      <c r="L206" s="2">
        <f t="shared" si="33"/>
        <v>0</v>
      </c>
      <c r="M206" s="2">
        <f t="shared" si="33"/>
        <v>0</v>
      </c>
      <c r="N206" s="2">
        <f>SUM(B206:M206)</f>
        <v>17757</v>
      </c>
      <c r="O206" s="10">
        <f>N206/O42</f>
        <v>0.63608683192434445</v>
      </c>
      <c r="P206" s="10">
        <f>O206+O124</f>
        <v>1</v>
      </c>
      <c r="Q206" s="15"/>
    </row>
    <row r="207" spans="1:17">
      <c r="A207" s="5">
        <v>1982</v>
      </c>
      <c r="B207" s="2">
        <f t="shared" ref="B207:M207" si="34">C43-B125</f>
        <v>0</v>
      </c>
      <c r="C207" s="2">
        <f t="shared" si="34"/>
        <v>0</v>
      </c>
      <c r="D207" s="2">
        <f t="shared" si="34"/>
        <v>0</v>
      </c>
      <c r="E207" s="2">
        <f t="shared" si="34"/>
        <v>0</v>
      </c>
      <c r="F207" s="2">
        <f t="shared" si="34"/>
        <v>0</v>
      </c>
      <c r="G207" s="2">
        <f t="shared" si="34"/>
        <v>0</v>
      </c>
      <c r="H207" s="2">
        <f t="shared" si="34"/>
        <v>7828</v>
      </c>
      <c r="I207" s="2">
        <f t="shared" si="34"/>
        <v>11890</v>
      </c>
      <c r="J207" s="2">
        <f t="shared" si="34"/>
        <v>3044</v>
      </c>
      <c r="K207" s="2">
        <f t="shared" si="34"/>
        <v>0</v>
      </c>
      <c r="L207" s="2">
        <f t="shared" si="34"/>
        <v>0</v>
      </c>
      <c r="M207" s="2">
        <f t="shared" si="34"/>
        <v>0</v>
      </c>
      <c r="N207" s="2">
        <f>SUM(B207:M207)</f>
        <v>22762</v>
      </c>
      <c r="O207" s="10">
        <f>N207/O43</f>
        <v>0.57225462590506837</v>
      </c>
      <c r="P207" s="10">
        <f>O207+O125</f>
        <v>1</v>
      </c>
      <c r="Q207" s="15"/>
    </row>
    <row r="208" spans="1:17">
      <c r="A208" s="5">
        <v>1983</v>
      </c>
      <c r="B208" s="2">
        <f t="shared" ref="B208:M208" si="35">C44-B126</f>
        <v>0</v>
      </c>
      <c r="C208" s="2">
        <f t="shared" si="35"/>
        <v>0</v>
      </c>
      <c r="D208" s="2">
        <f t="shared" si="35"/>
        <v>0</v>
      </c>
      <c r="E208" s="2">
        <f t="shared" si="35"/>
        <v>0</v>
      </c>
      <c r="F208" s="2">
        <f t="shared" si="35"/>
        <v>0</v>
      </c>
      <c r="G208" s="2">
        <f t="shared" si="35"/>
        <v>566</v>
      </c>
      <c r="H208" s="2">
        <f t="shared" si="35"/>
        <v>12305</v>
      </c>
      <c r="I208" s="2">
        <f t="shared" si="35"/>
        <v>11383</v>
      </c>
      <c r="J208" s="2">
        <f t="shared" si="35"/>
        <v>2139</v>
      </c>
      <c r="K208" s="2">
        <f t="shared" si="35"/>
        <v>0</v>
      </c>
      <c r="L208" s="2">
        <f t="shared" si="35"/>
        <v>0</v>
      </c>
      <c r="M208" s="2">
        <f t="shared" si="35"/>
        <v>0</v>
      </c>
      <c r="N208" s="2">
        <f>SUM(B208:M208)</f>
        <v>26393</v>
      </c>
      <c r="O208" s="10">
        <f>N208/O44</f>
        <v>0.50524522378345271</v>
      </c>
      <c r="P208" s="10">
        <f>O208+O126</f>
        <v>1</v>
      </c>
      <c r="Q208" s="15"/>
    </row>
    <row r="209" spans="1:17">
      <c r="A209" s="5">
        <v>1984</v>
      </c>
      <c r="B209" s="2">
        <f t="shared" ref="B209:M209" si="36">C45-B127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1092</v>
      </c>
      <c r="H209" s="2">
        <f t="shared" si="36"/>
        <v>13372</v>
      </c>
      <c r="I209" s="2">
        <f t="shared" si="36"/>
        <v>12701</v>
      </c>
      <c r="J209" s="2">
        <f t="shared" si="36"/>
        <v>3264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30429</v>
      </c>
      <c r="O209" s="10">
        <f>N209/O45</f>
        <v>0.51684076433121018</v>
      </c>
      <c r="P209" s="10">
        <f>O209+O127</f>
        <v>1</v>
      </c>
      <c r="Q209" s="15"/>
    </row>
    <row r="210" spans="1:17">
      <c r="A210" s="5">
        <v>1985</v>
      </c>
      <c r="B210" s="2">
        <f t="shared" ref="B210:M210" si="37">C46-B128</f>
        <v>0</v>
      </c>
      <c r="C210" s="2">
        <f t="shared" si="37"/>
        <v>0</v>
      </c>
      <c r="D210" s="2">
        <f t="shared" si="37"/>
        <v>0</v>
      </c>
      <c r="E210" s="2">
        <f t="shared" si="37"/>
        <v>0</v>
      </c>
      <c r="F210" s="2">
        <f t="shared" si="37"/>
        <v>0</v>
      </c>
      <c r="G210" s="2">
        <f t="shared" si="37"/>
        <v>3261</v>
      </c>
      <c r="H210" s="2">
        <f t="shared" si="37"/>
        <v>12412</v>
      </c>
      <c r="I210" s="2">
        <f t="shared" si="37"/>
        <v>11723</v>
      </c>
      <c r="J210" s="2">
        <f t="shared" si="37"/>
        <v>3030</v>
      </c>
      <c r="K210" s="2">
        <f t="shared" si="37"/>
        <v>0</v>
      </c>
      <c r="L210" s="2">
        <f t="shared" si="37"/>
        <v>0</v>
      </c>
      <c r="M210" s="2">
        <f t="shared" si="37"/>
        <v>0</v>
      </c>
      <c r="N210" s="2">
        <f>SUM(B210:M210)</f>
        <v>30426</v>
      </c>
      <c r="O210" s="10">
        <f>N210/O46</f>
        <v>0.59018873780381353</v>
      </c>
      <c r="P210" s="10">
        <f>O210+O128</f>
        <v>1</v>
      </c>
      <c r="Q210" s="15"/>
    </row>
    <row r="211" spans="1:17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</row>
    <row r="212" spans="1:17">
      <c r="A212" s="5">
        <v>1986</v>
      </c>
      <c r="B212" s="2">
        <f t="shared" ref="B212:M212" si="38">C48-B130</f>
        <v>0</v>
      </c>
      <c r="C212" s="2">
        <f t="shared" si="38"/>
        <v>0</v>
      </c>
      <c r="D212" s="2">
        <f t="shared" si="38"/>
        <v>0</v>
      </c>
      <c r="E212" s="2">
        <f t="shared" si="38"/>
        <v>0</v>
      </c>
      <c r="F212" s="2">
        <f t="shared" si="38"/>
        <v>0</v>
      </c>
      <c r="G212" s="2">
        <f t="shared" si="38"/>
        <v>6124</v>
      </c>
      <c r="H212" s="2">
        <f t="shared" si="38"/>
        <v>13688</v>
      </c>
      <c r="I212" s="2">
        <f t="shared" si="38"/>
        <v>12420</v>
      </c>
      <c r="J212" s="2">
        <f t="shared" si="38"/>
        <v>402</v>
      </c>
      <c r="K212" s="2">
        <f t="shared" si="38"/>
        <v>0</v>
      </c>
      <c r="L212" s="2">
        <f t="shared" si="38"/>
        <v>0</v>
      </c>
      <c r="M212" s="2">
        <f t="shared" si="38"/>
        <v>0</v>
      </c>
      <c r="N212" s="2">
        <f>SUM(B212:M212)</f>
        <v>32634</v>
      </c>
      <c r="O212" s="10">
        <f>N212/O48</f>
        <v>0.55627716696497065</v>
      </c>
      <c r="P212" s="10">
        <f>O212+O130</f>
        <v>1</v>
      </c>
      <c r="Q212" s="15"/>
    </row>
    <row r="213" spans="1:17">
      <c r="A213" s="5">
        <v>1987</v>
      </c>
      <c r="B213" s="2">
        <f t="shared" ref="B213:M213" si="39">C49-B131</f>
        <v>0</v>
      </c>
      <c r="C213" s="2">
        <f t="shared" si="39"/>
        <v>0</v>
      </c>
      <c r="D213" s="2">
        <f t="shared" si="39"/>
        <v>0</v>
      </c>
      <c r="E213" s="2">
        <f t="shared" si="39"/>
        <v>0</v>
      </c>
      <c r="F213" s="2">
        <f t="shared" si="39"/>
        <v>0</v>
      </c>
      <c r="G213" s="2">
        <f t="shared" si="39"/>
        <v>6131</v>
      </c>
      <c r="H213" s="2">
        <f t="shared" si="39"/>
        <v>11529</v>
      </c>
      <c r="I213" s="2">
        <f t="shared" si="39"/>
        <v>9129</v>
      </c>
      <c r="J213" s="2">
        <f t="shared" si="39"/>
        <v>433</v>
      </c>
      <c r="K213" s="2">
        <f t="shared" si="39"/>
        <v>0</v>
      </c>
      <c r="L213" s="2">
        <f t="shared" si="39"/>
        <v>0</v>
      </c>
      <c r="M213" s="2">
        <f t="shared" si="39"/>
        <v>0</v>
      </c>
      <c r="N213" s="2">
        <f>SUM(B213:M213)</f>
        <v>27222</v>
      </c>
      <c r="O213" s="10">
        <f>N213/O49</f>
        <v>0.57696954282444202</v>
      </c>
      <c r="P213" s="10">
        <f>O213+O131</f>
        <v>1</v>
      </c>
      <c r="Q213" s="15"/>
    </row>
    <row r="214" spans="1:17">
      <c r="A214" s="5">
        <v>1988</v>
      </c>
      <c r="B214" s="2">
        <f t="shared" ref="B214:M214" si="40">C50-B132</f>
        <v>0</v>
      </c>
      <c r="C214" s="2">
        <f t="shared" si="40"/>
        <v>0</v>
      </c>
      <c r="D214" s="2">
        <f t="shared" si="40"/>
        <v>0</v>
      </c>
      <c r="E214" s="2">
        <f t="shared" si="40"/>
        <v>0</v>
      </c>
      <c r="F214" s="2">
        <f t="shared" si="40"/>
        <v>0</v>
      </c>
      <c r="G214" s="2">
        <f t="shared" si="40"/>
        <v>7569</v>
      </c>
      <c r="H214" s="2">
        <f t="shared" si="40"/>
        <v>12042</v>
      </c>
      <c r="I214" s="2">
        <f t="shared" si="40"/>
        <v>11420</v>
      </c>
      <c r="J214" s="2">
        <f t="shared" si="40"/>
        <v>1217</v>
      </c>
      <c r="K214" s="2">
        <f t="shared" si="40"/>
        <v>0</v>
      </c>
      <c r="L214" s="2">
        <f t="shared" si="40"/>
        <v>0</v>
      </c>
      <c r="M214" s="2">
        <f t="shared" si="40"/>
        <v>0</v>
      </c>
      <c r="N214" s="2">
        <f>SUM(B214:M214)</f>
        <v>32248</v>
      </c>
      <c r="O214" s="10">
        <f>N214/O50</f>
        <v>0.51772412021577185</v>
      </c>
      <c r="P214" s="10">
        <f>O214+O132</f>
        <v>1</v>
      </c>
      <c r="Q214" s="15"/>
    </row>
    <row r="215" spans="1:17">
      <c r="A215" s="5">
        <v>1989</v>
      </c>
      <c r="B215" s="2">
        <f t="shared" ref="B215:M215" si="41">C51-B133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0</v>
      </c>
      <c r="G215" s="2">
        <f t="shared" si="41"/>
        <v>3733</v>
      </c>
      <c r="H215" s="2">
        <f t="shared" si="41"/>
        <v>12663</v>
      </c>
      <c r="I215" s="2">
        <f t="shared" si="41"/>
        <v>10150</v>
      </c>
      <c r="J215" s="2">
        <f t="shared" si="41"/>
        <v>1671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28217</v>
      </c>
      <c r="O215" s="10">
        <f>N215/O51</f>
        <v>0.5789290110791957</v>
      </c>
      <c r="P215" s="10">
        <f>O215+O133</f>
        <v>1</v>
      </c>
      <c r="Q215" s="15"/>
    </row>
    <row r="216" spans="1:17">
      <c r="A216" s="4">
        <v>1990</v>
      </c>
      <c r="B216" s="2">
        <f t="shared" ref="B216:M216" si="42">C52-B134</f>
        <v>0</v>
      </c>
      <c r="C216" s="2">
        <f t="shared" si="42"/>
        <v>0</v>
      </c>
      <c r="D216" s="2">
        <f t="shared" si="42"/>
        <v>0</v>
      </c>
      <c r="E216" s="2">
        <f t="shared" si="42"/>
        <v>0</v>
      </c>
      <c r="F216" s="2">
        <f t="shared" si="42"/>
        <v>0</v>
      </c>
      <c r="G216" s="2">
        <f t="shared" si="42"/>
        <v>1505</v>
      </c>
      <c r="H216" s="2">
        <f t="shared" si="42"/>
        <v>13251</v>
      </c>
      <c r="I216" s="2">
        <f t="shared" si="42"/>
        <v>5460</v>
      </c>
      <c r="J216" s="2">
        <f t="shared" si="42"/>
        <v>3533</v>
      </c>
      <c r="K216" s="2">
        <f t="shared" si="42"/>
        <v>0</v>
      </c>
      <c r="L216" s="2">
        <f t="shared" si="42"/>
        <v>0</v>
      </c>
      <c r="M216" s="2">
        <f t="shared" si="42"/>
        <v>0</v>
      </c>
      <c r="N216" s="2">
        <f>SUM(B216:M216)</f>
        <v>23749</v>
      </c>
      <c r="O216" s="10">
        <f>N216/O52</f>
        <v>0.56765542462413654</v>
      </c>
      <c r="P216" s="10">
        <f>O216+O134</f>
        <v>1</v>
      </c>
      <c r="Q216" s="15"/>
    </row>
    <row r="217" spans="1:17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</row>
    <row r="218" spans="1:17">
      <c r="A218" s="5">
        <v>1991</v>
      </c>
      <c r="B218" s="2">
        <f t="shared" ref="B218:M218" si="43">C54-B136</f>
        <v>0</v>
      </c>
      <c r="C218" s="2">
        <f t="shared" si="43"/>
        <v>0</v>
      </c>
      <c r="D218" s="2">
        <f t="shared" si="43"/>
        <v>0</v>
      </c>
      <c r="E218" s="2">
        <f t="shared" si="43"/>
        <v>0</v>
      </c>
      <c r="F218" s="2">
        <f t="shared" si="43"/>
        <v>0</v>
      </c>
      <c r="G218" s="2">
        <f t="shared" si="43"/>
        <v>3732</v>
      </c>
      <c r="H218" s="2">
        <f t="shared" si="43"/>
        <v>11929</v>
      </c>
      <c r="I218" s="2">
        <f t="shared" si="43"/>
        <v>7962</v>
      </c>
      <c r="J218" s="2">
        <f t="shared" si="43"/>
        <v>0</v>
      </c>
      <c r="K218" s="2">
        <f t="shared" si="43"/>
        <v>0</v>
      </c>
      <c r="L218" s="2">
        <f t="shared" si="43"/>
        <v>0</v>
      </c>
      <c r="M218" s="2">
        <f t="shared" si="43"/>
        <v>0</v>
      </c>
      <c r="N218" s="2">
        <f>SUM(B218:M218)</f>
        <v>23623</v>
      </c>
      <c r="O218" s="10">
        <f>N218/O54</f>
        <v>0.59067836871452506</v>
      </c>
      <c r="P218" s="10">
        <f>O218+O136</f>
        <v>1</v>
      </c>
      <c r="Q218" s="15"/>
    </row>
    <row r="219" spans="1:17">
      <c r="A219" s="5">
        <v>1992</v>
      </c>
      <c r="B219" s="2">
        <f t="shared" ref="B219:M219" si="44">C55-B137</f>
        <v>0</v>
      </c>
      <c r="C219" s="2">
        <f t="shared" si="44"/>
        <v>0</v>
      </c>
      <c r="D219" s="2">
        <f t="shared" si="44"/>
        <v>0</v>
      </c>
      <c r="E219" s="2">
        <f t="shared" si="44"/>
        <v>0</v>
      </c>
      <c r="F219" s="2">
        <f t="shared" si="44"/>
        <v>0</v>
      </c>
      <c r="G219" s="2">
        <f t="shared" si="44"/>
        <v>794</v>
      </c>
      <c r="H219" s="2">
        <f t="shared" si="44"/>
        <v>5424</v>
      </c>
      <c r="I219" s="2">
        <f t="shared" si="44"/>
        <v>9765</v>
      </c>
      <c r="J219" s="2">
        <f t="shared" si="44"/>
        <v>1246</v>
      </c>
      <c r="K219" s="2">
        <f t="shared" si="44"/>
        <v>0</v>
      </c>
      <c r="L219" s="2">
        <f t="shared" si="44"/>
        <v>0</v>
      </c>
      <c r="M219" s="2">
        <f t="shared" si="44"/>
        <v>0</v>
      </c>
      <c r="N219" s="2">
        <f>SUM(B219:M219)</f>
        <v>17229</v>
      </c>
      <c r="O219" s="10">
        <f>N219/O55</f>
        <v>0.67641631659534374</v>
      </c>
      <c r="P219" s="10">
        <f>O219+O137</f>
        <v>1</v>
      </c>
      <c r="Q219" s="15"/>
    </row>
    <row r="220" spans="1:17">
      <c r="A220" s="5">
        <v>1993</v>
      </c>
      <c r="B220" s="2">
        <f t="shared" ref="B220:M220" si="45">C56-B138</f>
        <v>0</v>
      </c>
      <c r="C220" s="2">
        <f t="shared" si="45"/>
        <v>0</v>
      </c>
      <c r="D220" s="2">
        <f t="shared" si="45"/>
        <v>0</v>
      </c>
      <c r="E220" s="2">
        <f t="shared" si="45"/>
        <v>41</v>
      </c>
      <c r="F220" s="2">
        <f t="shared" si="45"/>
        <v>2516</v>
      </c>
      <c r="G220" s="2">
        <f t="shared" si="45"/>
        <v>2430</v>
      </c>
      <c r="H220" s="2">
        <f t="shared" si="45"/>
        <v>1774</v>
      </c>
      <c r="I220" s="2">
        <f t="shared" si="45"/>
        <v>9729</v>
      </c>
      <c r="J220" s="2">
        <f t="shared" si="45"/>
        <v>0</v>
      </c>
      <c r="K220" s="2">
        <f t="shared" si="45"/>
        <v>0</v>
      </c>
      <c r="L220" s="2">
        <f t="shared" si="45"/>
        <v>0</v>
      </c>
      <c r="M220" s="2">
        <f t="shared" si="45"/>
        <v>0</v>
      </c>
      <c r="N220" s="2">
        <f>SUM(B220:M220)</f>
        <v>16490</v>
      </c>
      <c r="O220" s="10">
        <f>N220/O56</f>
        <v>0.93069195168754937</v>
      </c>
      <c r="P220" s="10">
        <f>O220+O138</f>
        <v>1</v>
      </c>
      <c r="Q220" s="15"/>
    </row>
    <row r="221" spans="1:17">
      <c r="A221" s="5">
        <v>1994</v>
      </c>
      <c r="B221" s="2">
        <f t="shared" ref="B221:M221" si="46">C57-B139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0</v>
      </c>
      <c r="G221" s="2">
        <f t="shared" si="46"/>
        <v>7832</v>
      </c>
      <c r="H221" s="2">
        <f t="shared" si="46"/>
        <v>13152</v>
      </c>
      <c r="I221" s="2">
        <f t="shared" si="46"/>
        <v>12858</v>
      </c>
      <c r="J221" s="2">
        <f t="shared" si="46"/>
        <v>1222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35064</v>
      </c>
      <c r="O221" s="10">
        <f>N221/O57</f>
        <v>0.63513684858804142</v>
      </c>
      <c r="P221" s="10">
        <f>O221+O139</f>
        <v>1</v>
      </c>
      <c r="Q221" s="15"/>
    </row>
    <row r="222" spans="1:17">
      <c r="A222" s="5">
        <v>1995</v>
      </c>
      <c r="B222" s="2">
        <f t="shared" ref="B222:M222" si="47">C58-B140</f>
        <v>0</v>
      </c>
      <c r="C222" s="2">
        <f t="shared" si="47"/>
        <v>0</v>
      </c>
      <c r="D222" s="2">
        <f t="shared" si="47"/>
        <v>0</v>
      </c>
      <c r="E222" s="2">
        <f t="shared" si="47"/>
        <v>0</v>
      </c>
      <c r="F222" s="2">
        <f t="shared" si="47"/>
        <v>0</v>
      </c>
      <c r="G222" s="2">
        <f t="shared" si="47"/>
        <v>3243</v>
      </c>
      <c r="H222" s="2">
        <f t="shared" si="47"/>
        <v>15373</v>
      </c>
      <c r="I222" s="2">
        <f t="shared" si="47"/>
        <v>13784</v>
      </c>
      <c r="J222" s="2">
        <f t="shared" si="47"/>
        <v>5881</v>
      </c>
      <c r="K222" s="2">
        <f t="shared" si="47"/>
        <v>0</v>
      </c>
      <c r="L222" s="2">
        <f t="shared" si="47"/>
        <v>0</v>
      </c>
      <c r="M222" s="2">
        <f t="shared" si="47"/>
        <v>0</v>
      </c>
      <c r="N222" s="2">
        <f>SUM(B222:M222)</f>
        <v>38281</v>
      </c>
      <c r="O222" s="10">
        <f>N222/O58</f>
        <v>0.61455105874042804</v>
      </c>
      <c r="P222" s="10">
        <f>O222+O140</f>
        <v>1</v>
      </c>
      <c r="Q222" s="15"/>
    </row>
    <row r="223" spans="1:17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</row>
    <row r="224" spans="1:17">
      <c r="A224" s="5">
        <v>1996</v>
      </c>
      <c r="B224" s="2">
        <f t="shared" ref="B224:M224" si="48">C60-B142</f>
        <v>0</v>
      </c>
      <c r="C224" s="2">
        <f t="shared" si="48"/>
        <v>0</v>
      </c>
      <c r="D224" s="2">
        <f t="shared" si="48"/>
        <v>0</v>
      </c>
      <c r="E224" s="2">
        <f t="shared" si="48"/>
        <v>0</v>
      </c>
      <c r="F224" s="2">
        <f t="shared" si="48"/>
        <v>0</v>
      </c>
      <c r="G224" s="2">
        <f t="shared" si="48"/>
        <v>4360</v>
      </c>
      <c r="H224" s="2">
        <f t="shared" si="48"/>
        <v>14711</v>
      </c>
      <c r="I224" s="2">
        <f t="shared" si="48"/>
        <v>11479</v>
      </c>
      <c r="J224" s="2">
        <f t="shared" si="48"/>
        <v>2331</v>
      </c>
      <c r="K224" s="2">
        <f t="shared" si="48"/>
        <v>0</v>
      </c>
      <c r="L224" s="2">
        <f t="shared" si="48"/>
        <v>0</v>
      </c>
      <c r="M224" s="2">
        <f t="shared" si="48"/>
        <v>0</v>
      </c>
      <c r="N224" s="2">
        <f>SUM(B224:M224)</f>
        <v>32881</v>
      </c>
      <c r="O224" s="10">
        <f>N224/O60</f>
        <v>0.70312633649816103</v>
      </c>
      <c r="P224" s="10">
        <f>O224+O142</f>
        <v>1</v>
      </c>
      <c r="Q224" s="15"/>
    </row>
    <row r="225" spans="1:17">
      <c r="A225" s="5">
        <v>1997</v>
      </c>
      <c r="B225" s="2">
        <f t="shared" ref="B225:M225" si="49">C61-B143</f>
        <v>0</v>
      </c>
      <c r="C225" s="2">
        <f t="shared" si="49"/>
        <v>0</v>
      </c>
      <c r="D225" s="2">
        <f t="shared" si="49"/>
        <v>0</v>
      </c>
      <c r="E225" s="2">
        <f t="shared" si="49"/>
        <v>0</v>
      </c>
      <c r="F225" s="2">
        <f t="shared" si="49"/>
        <v>0</v>
      </c>
      <c r="G225" s="2">
        <f t="shared" si="49"/>
        <v>4525</v>
      </c>
      <c r="H225" s="2">
        <f t="shared" si="49"/>
        <v>15146</v>
      </c>
      <c r="I225" s="2">
        <f t="shared" si="49"/>
        <v>11785</v>
      </c>
      <c r="J225" s="2">
        <f t="shared" si="49"/>
        <v>2107</v>
      </c>
      <c r="K225" s="2">
        <f t="shared" si="49"/>
        <v>0</v>
      </c>
      <c r="L225" s="2">
        <f t="shared" si="49"/>
        <v>0</v>
      </c>
      <c r="M225" s="2">
        <f t="shared" si="49"/>
        <v>0</v>
      </c>
      <c r="N225" s="2">
        <f>SUM(B225:M225)</f>
        <v>33563</v>
      </c>
      <c r="O225" s="10">
        <f>N225/O61</f>
        <v>0.63182169010372546</v>
      </c>
      <c r="P225" s="10">
        <f>O225+O143</f>
        <v>1</v>
      </c>
      <c r="Q225" s="15"/>
    </row>
    <row r="226" spans="1:17">
      <c r="A226" s="5">
        <v>1998</v>
      </c>
      <c r="B226" s="2">
        <f t="shared" ref="B226:M226" si="50">C62-B144</f>
        <v>0</v>
      </c>
      <c r="C226" s="2">
        <f t="shared" si="50"/>
        <v>0</v>
      </c>
      <c r="D226" s="2">
        <f t="shared" si="50"/>
        <v>0</v>
      </c>
      <c r="E226" s="2">
        <f t="shared" si="50"/>
        <v>0</v>
      </c>
      <c r="F226" s="2">
        <f t="shared" si="50"/>
        <v>0</v>
      </c>
      <c r="G226" s="2">
        <f t="shared" si="50"/>
        <v>8857</v>
      </c>
      <c r="H226" s="2">
        <f t="shared" si="50"/>
        <v>11919</v>
      </c>
      <c r="I226" s="2">
        <f t="shared" si="50"/>
        <v>11371</v>
      </c>
      <c r="J226" s="2">
        <f t="shared" si="50"/>
        <v>1358</v>
      </c>
      <c r="K226" s="2">
        <f t="shared" si="50"/>
        <v>0</v>
      </c>
      <c r="L226" s="2">
        <f t="shared" si="50"/>
        <v>0</v>
      </c>
      <c r="M226" s="2">
        <f t="shared" si="50"/>
        <v>0</v>
      </c>
      <c r="N226" s="2">
        <f>SUM(B226:M226)</f>
        <v>33505</v>
      </c>
      <c r="O226" s="10">
        <f>N226/O62</f>
        <v>0.63056365860543895</v>
      </c>
      <c r="P226" s="10">
        <f>O226+O144</f>
        <v>1</v>
      </c>
      <c r="Q226" s="15"/>
    </row>
    <row r="227" spans="1:17">
      <c r="A227" s="5">
        <v>1999</v>
      </c>
      <c r="B227" s="2">
        <f t="shared" ref="B227:M227" si="51">C63-B145</f>
        <v>0</v>
      </c>
      <c r="C227" s="2">
        <f t="shared" si="51"/>
        <v>0</v>
      </c>
      <c r="D227" s="2">
        <f t="shared" si="51"/>
        <v>0</v>
      </c>
      <c r="E227" s="2">
        <f t="shared" si="51"/>
        <v>0</v>
      </c>
      <c r="F227" s="2">
        <f t="shared" si="51"/>
        <v>0</v>
      </c>
      <c r="G227" s="2">
        <f t="shared" si="51"/>
        <v>5080</v>
      </c>
      <c r="H227" s="2">
        <f t="shared" si="51"/>
        <v>14807</v>
      </c>
      <c r="I227" s="2">
        <f t="shared" si="51"/>
        <v>12327</v>
      </c>
      <c r="J227" s="2">
        <f t="shared" si="51"/>
        <v>2222</v>
      </c>
      <c r="K227" s="2">
        <f t="shared" si="51"/>
        <v>0</v>
      </c>
      <c r="L227" s="2">
        <f t="shared" si="51"/>
        <v>0</v>
      </c>
      <c r="M227" s="2">
        <f t="shared" si="51"/>
        <v>0</v>
      </c>
      <c r="N227" s="2">
        <f>SUM(B227:M227)</f>
        <v>34436</v>
      </c>
      <c r="O227" s="10">
        <f>N227/O63</f>
        <v>0.617165797444307</v>
      </c>
      <c r="P227" s="10">
        <f>O227+O145</f>
        <v>1</v>
      </c>
      <c r="Q227" s="15"/>
    </row>
    <row r="228" spans="1:17">
      <c r="A228" s="5">
        <v>2000</v>
      </c>
      <c r="B228" s="2">
        <f t="shared" ref="B228:M228" si="52">C64-B146</f>
        <v>0</v>
      </c>
      <c r="C228" s="2">
        <f t="shared" si="52"/>
        <v>0</v>
      </c>
      <c r="D228" s="2">
        <f t="shared" si="52"/>
        <v>0</v>
      </c>
      <c r="E228" s="2">
        <f t="shared" si="52"/>
        <v>0</v>
      </c>
      <c r="F228" s="2">
        <f t="shared" si="52"/>
        <v>135</v>
      </c>
      <c r="G228" s="2">
        <f t="shared" si="52"/>
        <v>13039</v>
      </c>
      <c r="H228" s="2">
        <f t="shared" si="52"/>
        <v>14120</v>
      </c>
      <c r="I228" s="2">
        <f t="shared" si="52"/>
        <v>13406</v>
      </c>
      <c r="J228" s="2">
        <f t="shared" si="52"/>
        <v>88</v>
      </c>
      <c r="K228" s="2">
        <f t="shared" si="52"/>
        <v>0</v>
      </c>
      <c r="L228" s="2">
        <f t="shared" si="52"/>
        <v>0</v>
      </c>
      <c r="M228" s="2">
        <f t="shared" si="52"/>
        <v>0</v>
      </c>
      <c r="N228" s="2">
        <f>SUM(B228:M228)</f>
        <v>40788</v>
      </c>
      <c r="O228" s="10">
        <f>N228/O64</f>
        <v>0.59989410518884578</v>
      </c>
      <c r="P228" s="10">
        <f>O228+O146</f>
        <v>1</v>
      </c>
      <c r="Q228" s="15"/>
    </row>
    <row r="229" spans="1:17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</row>
    <row r="230" spans="1:17">
      <c r="A230" s="5">
        <v>2001</v>
      </c>
      <c r="B230" s="2">
        <f t="shared" ref="B230:M230" si="53">C66-B148</f>
        <v>0</v>
      </c>
      <c r="C230" s="2">
        <f t="shared" si="53"/>
        <v>0</v>
      </c>
      <c r="D230" s="2">
        <f t="shared" si="53"/>
        <v>0</v>
      </c>
      <c r="E230" s="2">
        <f t="shared" si="53"/>
        <v>0</v>
      </c>
      <c r="F230" s="2">
        <f t="shared" si="53"/>
        <v>0</v>
      </c>
      <c r="G230" s="2">
        <f t="shared" si="53"/>
        <v>2915</v>
      </c>
      <c r="H230" s="2">
        <f t="shared" si="53"/>
        <v>11232</v>
      </c>
      <c r="I230" s="2">
        <f t="shared" si="53"/>
        <v>12502</v>
      </c>
      <c r="J230" s="2">
        <f t="shared" si="53"/>
        <v>1731</v>
      </c>
      <c r="K230" s="2">
        <f t="shared" si="53"/>
        <v>0</v>
      </c>
      <c r="L230" s="2">
        <f t="shared" si="53"/>
        <v>0</v>
      </c>
      <c r="M230" s="2">
        <f t="shared" si="53"/>
        <v>0</v>
      </c>
      <c r="N230" s="2">
        <f t="shared" ref="N230:N238" si="54">SUM(B230:M230)</f>
        <v>28380</v>
      </c>
      <c r="O230" s="10">
        <f>N230/O66</f>
        <v>0.60960154655783483</v>
      </c>
      <c r="P230" s="10">
        <f>O230+O148</f>
        <v>1</v>
      </c>
      <c r="Q230" s="15"/>
    </row>
    <row r="231" spans="1:17">
      <c r="A231" s="5">
        <v>2002</v>
      </c>
      <c r="B231" s="2">
        <f t="shared" ref="B231:M231" si="55">C67-B149</f>
        <v>0</v>
      </c>
      <c r="C231" s="2">
        <f t="shared" si="55"/>
        <v>0</v>
      </c>
      <c r="D231" s="2">
        <f t="shared" si="55"/>
        <v>0</v>
      </c>
      <c r="E231" s="2">
        <f t="shared" si="55"/>
        <v>0</v>
      </c>
      <c r="F231" s="2">
        <f t="shared" si="55"/>
        <v>0</v>
      </c>
      <c r="G231" s="2">
        <f t="shared" si="55"/>
        <v>5740</v>
      </c>
      <c r="H231" s="2">
        <f t="shared" si="55"/>
        <v>12472</v>
      </c>
      <c r="I231" s="2">
        <f t="shared" si="55"/>
        <v>3572</v>
      </c>
      <c r="J231" s="2">
        <f t="shared" si="55"/>
        <v>0</v>
      </c>
      <c r="K231" s="2">
        <f t="shared" si="55"/>
        <v>0</v>
      </c>
      <c r="L231" s="2">
        <f t="shared" si="55"/>
        <v>0</v>
      </c>
      <c r="M231" s="2">
        <f t="shared" si="55"/>
        <v>0</v>
      </c>
      <c r="N231" s="2">
        <f t="shared" si="54"/>
        <v>21784</v>
      </c>
      <c r="O231" s="10">
        <f>N231/O67</f>
        <v>0.4966372569135718</v>
      </c>
      <c r="P231" s="10">
        <f>O231+O149</f>
        <v>1</v>
      </c>
      <c r="Q231" s="15"/>
    </row>
    <row r="232" spans="1:17">
      <c r="A232" s="5">
        <v>2003</v>
      </c>
      <c r="B232" s="2">
        <f t="shared" ref="B232:M232" si="56">C68-B150</f>
        <v>0</v>
      </c>
      <c r="C232" s="2">
        <f t="shared" si="56"/>
        <v>0</v>
      </c>
      <c r="D232" s="2">
        <f t="shared" si="56"/>
        <v>0</v>
      </c>
      <c r="E232" s="2">
        <f t="shared" si="56"/>
        <v>0</v>
      </c>
      <c r="F232" s="2">
        <f t="shared" si="56"/>
        <v>0</v>
      </c>
      <c r="G232" s="2">
        <f t="shared" si="56"/>
        <v>501</v>
      </c>
      <c r="H232" s="2">
        <f t="shared" si="56"/>
        <v>11550</v>
      </c>
      <c r="I232" s="2">
        <f t="shared" si="56"/>
        <v>4748</v>
      </c>
      <c r="J232" s="2">
        <f t="shared" si="56"/>
        <v>0</v>
      </c>
      <c r="K232" s="2">
        <f t="shared" si="56"/>
        <v>0</v>
      </c>
      <c r="L232" s="2">
        <f t="shared" si="56"/>
        <v>0</v>
      </c>
      <c r="M232" s="2">
        <f t="shared" si="56"/>
        <v>0</v>
      </c>
      <c r="N232" s="2">
        <f t="shared" si="54"/>
        <v>16799</v>
      </c>
      <c r="O232" s="10">
        <f>N232/O68</f>
        <v>0.5837850986933556</v>
      </c>
      <c r="P232" s="10">
        <f>O232+O150</f>
        <v>1</v>
      </c>
      <c r="Q232" s="15"/>
    </row>
    <row r="233" spans="1:17">
      <c r="A233" s="5">
        <v>2004</v>
      </c>
      <c r="B233" s="2">
        <f t="shared" ref="B233:M233" si="57">C69-B151</f>
        <v>0</v>
      </c>
      <c r="C233" s="2">
        <f t="shared" si="57"/>
        <v>0</v>
      </c>
      <c r="D233" s="2">
        <f t="shared" si="57"/>
        <v>0</v>
      </c>
      <c r="E233" s="2">
        <f t="shared" si="57"/>
        <v>0</v>
      </c>
      <c r="F233" s="2">
        <f t="shared" si="57"/>
        <v>554</v>
      </c>
      <c r="G233" s="2">
        <f t="shared" si="57"/>
        <v>1720</v>
      </c>
      <c r="H233" s="2">
        <f t="shared" si="57"/>
        <v>1366</v>
      </c>
      <c r="I233" s="2">
        <f t="shared" si="57"/>
        <v>559</v>
      </c>
      <c r="J233" s="2">
        <f t="shared" si="57"/>
        <v>144</v>
      </c>
      <c r="K233" s="2">
        <f t="shared" si="57"/>
        <v>0</v>
      </c>
      <c r="L233" s="2">
        <f t="shared" si="57"/>
        <v>0</v>
      </c>
      <c r="M233" s="2">
        <f t="shared" si="57"/>
        <v>0</v>
      </c>
      <c r="N233" s="2">
        <f t="shared" si="54"/>
        <v>4343</v>
      </c>
      <c r="O233" s="10">
        <f>N233/O69</f>
        <v>0.74879310344827588</v>
      </c>
      <c r="P233" s="10">
        <f>O233+O151</f>
        <v>1</v>
      </c>
      <c r="Q233" s="15"/>
    </row>
    <row r="234" spans="1:17">
      <c r="A234" s="5">
        <v>2005</v>
      </c>
      <c r="B234" s="2">
        <f t="shared" ref="B234:M234" si="58">C70-B152</f>
        <v>0</v>
      </c>
      <c r="C234" s="2">
        <f t="shared" si="58"/>
        <v>0</v>
      </c>
      <c r="D234" s="2">
        <f t="shared" si="58"/>
        <v>0</v>
      </c>
      <c r="E234" s="2">
        <f t="shared" si="58"/>
        <v>0</v>
      </c>
      <c r="F234" s="2">
        <f t="shared" si="58"/>
        <v>0</v>
      </c>
      <c r="G234" s="2">
        <f t="shared" si="58"/>
        <v>1667</v>
      </c>
      <c r="H234" s="2">
        <f t="shared" si="58"/>
        <v>1187</v>
      </c>
      <c r="I234" s="2">
        <f t="shared" si="58"/>
        <v>375</v>
      </c>
      <c r="J234" s="2">
        <f t="shared" si="58"/>
        <v>0</v>
      </c>
      <c r="K234" s="2">
        <f t="shared" si="58"/>
        <v>0</v>
      </c>
      <c r="L234" s="2">
        <f t="shared" si="58"/>
        <v>0</v>
      </c>
      <c r="M234" s="2">
        <f t="shared" si="58"/>
        <v>0</v>
      </c>
      <c r="N234" s="2">
        <f t="shared" si="54"/>
        <v>3229</v>
      </c>
      <c r="O234" s="10">
        <f>N234/O70</f>
        <v>0.68527164685908315</v>
      </c>
      <c r="P234" s="10">
        <f>O234+O152</f>
        <v>1</v>
      </c>
      <c r="Q234" s="15"/>
    </row>
    <row r="235" spans="1:17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</row>
    <row r="236" spans="1:17">
      <c r="A236" s="5">
        <v>2006</v>
      </c>
      <c r="B236" s="2">
        <f t="shared" ref="B236:M236" si="59">C72-B154</f>
        <v>0</v>
      </c>
      <c r="C236" s="2">
        <f t="shared" si="59"/>
        <v>0</v>
      </c>
      <c r="D236" s="2">
        <f t="shared" si="59"/>
        <v>0</v>
      </c>
      <c r="E236" s="2">
        <f t="shared" si="59"/>
        <v>0</v>
      </c>
      <c r="F236" s="2">
        <f t="shared" si="59"/>
        <v>0</v>
      </c>
      <c r="G236" s="2">
        <f t="shared" si="59"/>
        <v>0</v>
      </c>
      <c r="H236" s="2">
        <f t="shared" si="59"/>
        <v>0</v>
      </c>
      <c r="I236" s="2">
        <f t="shared" si="59"/>
        <v>0</v>
      </c>
      <c r="J236" s="2">
        <f t="shared" si="59"/>
        <v>0</v>
      </c>
      <c r="K236" s="2">
        <f t="shared" si="59"/>
        <v>0</v>
      </c>
      <c r="L236" s="2">
        <f t="shared" si="59"/>
        <v>0</v>
      </c>
      <c r="M236" s="2">
        <f t="shared" si="59"/>
        <v>0</v>
      </c>
      <c r="N236" s="2">
        <f t="shared" si="54"/>
        <v>0</v>
      </c>
      <c r="O236" s="10">
        <v>0</v>
      </c>
      <c r="P236" s="10">
        <f>O236+O154</f>
        <v>0</v>
      </c>
      <c r="Q236" s="15"/>
    </row>
    <row r="237" spans="1:17">
      <c r="A237" s="5">
        <v>2007</v>
      </c>
      <c r="B237" s="2">
        <f t="shared" ref="B237:M237" si="60">C73-B155</f>
        <v>0</v>
      </c>
      <c r="C237" s="2">
        <f t="shared" si="60"/>
        <v>0</v>
      </c>
      <c r="D237" s="2">
        <f t="shared" si="60"/>
        <v>0</v>
      </c>
      <c r="E237" s="2">
        <f t="shared" si="60"/>
        <v>0</v>
      </c>
      <c r="F237" s="2">
        <f t="shared" si="60"/>
        <v>0</v>
      </c>
      <c r="G237" s="2">
        <f t="shared" si="60"/>
        <v>0</v>
      </c>
      <c r="H237" s="2">
        <f t="shared" si="60"/>
        <v>0</v>
      </c>
      <c r="I237" s="2">
        <f t="shared" si="60"/>
        <v>0</v>
      </c>
      <c r="J237" s="2">
        <f t="shared" si="60"/>
        <v>0</v>
      </c>
      <c r="K237" s="2">
        <f t="shared" si="60"/>
        <v>0</v>
      </c>
      <c r="L237" s="2">
        <f t="shared" si="60"/>
        <v>0</v>
      </c>
      <c r="M237" s="2">
        <f t="shared" si="60"/>
        <v>0</v>
      </c>
      <c r="N237" s="2">
        <v>0</v>
      </c>
      <c r="O237" s="10">
        <v>0</v>
      </c>
      <c r="P237" s="10">
        <v>0</v>
      </c>
      <c r="Q237" s="15"/>
    </row>
    <row r="238" spans="1:17">
      <c r="A238" s="5">
        <v>2008</v>
      </c>
      <c r="B238" s="2">
        <f t="shared" ref="B238:M238" si="61">C74-B156</f>
        <v>0</v>
      </c>
      <c r="C238" s="2">
        <f t="shared" si="61"/>
        <v>0</v>
      </c>
      <c r="D238" s="2">
        <f t="shared" si="61"/>
        <v>0</v>
      </c>
      <c r="E238" s="2">
        <f t="shared" si="61"/>
        <v>0</v>
      </c>
      <c r="F238" s="2">
        <f t="shared" si="61"/>
        <v>0</v>
      </c>
      <c r="G238" s="2">
        <f t="shared" si="61"/>
        <v>2041</v>
      </c>
      <c r="H238" s="2">
        <f t="shared" si="61"/>
        <v>10372</v>
      </c>
      <c r="I238" s="2">
        <f t="shared" si="61"/>
        <v>5588</v>
      </c>
      <c r="J238" s="2">
        <f t="shared" si="61"/>
        <v>0</v>
      </c>
      <c r="K238" s="2">
        <f t="shared" si="61"/>
        <v>0</v>
      </c>
      <c r="L238" s="2">
        <f t="shared" si="61"/>
        <v>0</v>
      </c>
      <c r="M238" s="2">
        <f t="shared" si="61"/>
        <v>0</v>
      </c>
      <c r="N238" s="2">
        <f t="shared" si="54"/>
        <v>18001</v>
      </c>
      <c r="O238" s="10">
        <f>N238/O74</f>
        <v>0.78422061514333019</v>
      </c>
      <c r="P238" s="10">
        <f>O238+O156</f>
        <v>1</v>
      </c>
      <c r="Q238" s="15"/>
    </row>
    <row r="239" spans="1:17">
      <c r="A239" s="5">
        <v>2009</v>
      </c>
      <c r="B239" s="2">
        <f t="shared" ref="B239:M239" si="62">C75-B157</f>
        <v>0</v>
      </c>
      <c r="C239" s="2">
        <f t="shared" si="62"/>
        <v>0</v>
      </c>
      <c r="D239" s="2">
        <f t="shared" si="62"/>
        <v>0</v>
      </c>
      <c r="E239" s="2">
        <f t="shared" si="62"/>
        <v>0</v>
      </c>
      <c r="F239" s="2">
        <f t="shared" si="62"/>
        <v>0</v>
      </c>
      <c r="G239" s="2">
        <f t="shared" si="62"/>
        <v>3034</v>
      </c>
      <c r="H239" s="2">
        <f t="shared" si="62"/>
        <v>9005</v>
      </c>
      <c r="I239" s="2">
        <f t="shared" si="62"/>
        <v>8695</v>
      </c>
      <c r="J239" s="2">
        <f t="shared" si="62"/>
        <v>715</v>
      </c>
      <c r="K239" s="2">
        <f t="shared" si="62"/>
        <v>0</v>
      </c>
      <c r="L239" s="2">
        <f t="shared" si="62"/>
        <v>0</v>
      </c>
      <c r="M239" s="2">
        <f t="shared" si="62"/>
        <v>0</v>
      </c>
      <c r="N239" s="2">
        <f t="shared" ref="N239" si="63">SUM(B239:M239)</f>
        <v>21449</v>
      </c>
      <c r="O239" s="10">
        <f>N239/O75</f>
        <v>0.66397350173353142</v>
      </c>
      <c r="P239" s="10">
        <f>O239+O157</f>
        <v>1</v>
      </c>
      <c r="Q239" s="15"/>
    </row>
    <row r="240" spans="1:17">
      <c r="A240" s="5">
        <v>2010</v>
      </c>
      <c r="B240" s="2">
        <f t="shared" ref="B240" si="64">C76-B158</f>
        <v>0</v>
      </c>
      <c r="C240" s="2">
        <f t="shared" ref="C240" si="65">D76-C158</f>
        <v>0</v>
      </c>
      <c r="D240" s="2">
        <f t="shared" ref="D240" si="66">E76-D158</f>
        <v>0</v>
      </c>
      <c r="E240" s="2">
        <f t="shared" ref="E240" si="67">F76-E158</f>
        <v>0</v>
      </c>
      <c r="F240" s="2">
        <f t="shared" ref="F240" si="68">G76-F158</f>
        <v>0</v>
      </c>
      <c r="G240" s="2">
        <f t="shared" ref="G240" si="69">H76-G158</f>
        <v>0</v>
      </c>
      <c r="H240" s="2">
        <f t="shared" ref="H240" si="70">I76-H158</f>
        <v>6528</v>
      </c>
      <c r="I240" s="2">
        <f t="shared" ref="I240" si="71">J76-I158</f>
        <v>8183</v>
      </c>
      <c r="J240" s="2">
        <f t="shared" ref="J240" si="72">K76-J158</f>
        <v>254</v>
      </c>
      <c r="K240" s="2">
        <f t="shared" ref="K240" si="73">L76-K158</f>
        <v>0</v>
      </c>
      <c r="L240" s="2">
        <f t="shared" ref="L240" si="74">M76-L158</f>
        <v>0</v>
      </c>
      <c r="M240" s="2">
        <f t="shared" ref="M240" si="75">N76-M158</f>
        <v>0</v>
      </c>
      <c r="N240" s="2">
        <f t="shared" ref="N240" si="76">SUM(B240:M240)</f>
        <v>14965</v>
      </c>
      <c r="O240" s="10">
        <f>N240/O76</f>
        <v>0.67988732906274141</v>
      </c>
      <c r="P240" s="10">
        <f>O240+O158</f>
        <v>1</v>
      </c>
      <c r="Q240" s="15"/>
    </row>
    <row r="241" spans="1:17">
      <c r="A241" s="5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  <c r="Q241" s="15"/>
    </row>
    <row r="242" spans="1:17">
      <c r="A242" s="5">
        <v>2011</v>
      </c>
      <c r="B242" s="2">
        <f t="shared" ref="B242" si="77">C78-B160</f>
        <v>0</v>
      </c>
      <c r="C242" s="2">
        <f t="shared" ref="C242" si="78">D78-C160</f>
        <v>0</v>
      </c>
      <c r="D242" s="2">
        <f t="shared" ref="D242" si="79">E78-D160</f>
        <v>0</v>
      </c>
      <c r="E242" s="2">
        <f t="shared" ref="E242" si="80">F78-E160</f>
        <v>0</v>
      </c>
      <c r="F242" s="2">
        <f t="shared" ref="F242" si="81">G78-F160</f>
        <v>29</v>
      </c>
      <c r="G242" s="2">
        <f t="shared" ref="G242" si="82">H78-G160</f>
        <v>3220</v>
      </c>
      <c r="H242" s="2">
        <f t="shared" ref="H242" si="83">I78-H160</f>
        <v>9894</v>
      </c>
      <c r="I242" s="2">
        <f t="shared" ref="I242" si="84">J78-I160</f>
        <v>5192</v>
      </c>
      <c r="J242" s="2">
        <f t="shared" ref="J242" si="85">K78-J160</f>
        <v>819</v>
      </c>
      <c r="K242" s="2">
        <f t="shared" ref="K242" si="86">L78-K160</f>
        <v>0</v>
      </c>
      <c r="L242" s="2">
        <f t="shared" ref="L242" si="87">M78-L160</f>
        <v>0</v>
      </c>
      <c r="M242" s="2">
        <f t="shared" ref="M242" si="88">N78-M160</f>
        <v>0</v>
      </c>
      <c r="N242" s="2">
        <f t="shared" ref="N242" si="89">SUM(B242:M242)</f>
        <v>19154</v>
      </c>
      <c r="O242" s="10">
        <f>N242/O78</f>
        <v>0.6777298138843677</v>
      </c>
      <c r="P242" s="10">
        <f>O242+O160</f>
        <v>1</v>
      </c>
      <c r="Q242" s="15"/>
    </row>
    <row r="243" spans="1:17">
      <c r="A243" s="5">
        <v>2012</v>
      </c>
      <c r="B243" s="2">
        <f t="shared" ref="B243" si="90">C79-B161</f>
        <v>0</v>
      </c>
      <c r="C243" s="2">
        <f t="shared" ref="C243" si="91">D79-C161</f>
        <v>0</v>
      </c>
      <c r="D243" s="2">
        <f t="shared" ref="D243" si="92">E79-D161</f>
        <v>0</v>
      </c>
      <c r="E243" s="2">
        <f t="shared" ref="E243" si="93">F79-E161</f>
        <v>0</v>
      </c>
      <c r="F243" s="2">
        <f t="shared" ref="F243" si="94">G79-F161</f>
        <v>421</v>
      </c>
      <c r="G243" s="2">
        <f t="shared" ref="G243" si="95">H79-G161</f>
        <v>9108</v>
      </c>
      <c r="H243" s="2">
        <f t="shared" ref="H243" si="96">I79-H161</f>
        <v>8074</v>
      </c>
      <c r="I243" s="2">
        <f t="shared" ref="I243" si="97">J79-I161</f>
        <v>5677</v>
      </c>
      <c r="J243" s="2">
        <f t="shared" ref="J243" si="98">K79-J161</f>
        <v>81</v>
      </c>
      <c r="K243" s="2">
        <f t="shared" ref="K243" si="99">L79-K161</f>
        <v>0</v>
      </c>
      <c r="L243" s="2">
        <f t="shared" ref="L243" si="100">M79-L161</f>
        <v>0</v>
      </c>
      <c r="M243" s="2">
        <f t="shared" ref="M243" si="101">N79-M161</f>
        <v>0</v>
      </c>
      <c r="N243" s="2">
        <f t="shared" ref="N243" si="102">SUM(B243:M243)</f>
        <v>23361</v>
      </c>
      <c r="O243" s="10">
        <f>N243/O79</f>
        <v>0.51762646517914512</v>
      </c>
      <c r="P243" s="10">
        <f>O243+O161</f>
        <v>1</v>
      </c>
      <c r="Q243" s="15"/>
    </row>
    <row r="244" spans="1:17">
      <c r="A244" s="5">
        <v>2013</v>
      </c>
      <c r="B244" s="2">
        <f t="shared" ref="B244" si="103">C80-B162</f>
        <v>0</v>
      </c>
      <c r="C244" s="2">
        <f t="shared" ref="C244" si="104">D80-C162</f>
        <v>0</v>
      </c>
      <c r="D244" s="2">
        <f t="shared" ref="D244" si="105">E80-D162</f>
        <v>0</v>
      </c>
      <c r="E244" s="2">
        <f t="shared" ref="E244" si="106">F80-E162</f>
        <v>0</v>
      </c>
      <c r="F244" s="2">
        <f t="shared" ref="F244" si="107">G80-F162</f>
        <v>0</v>
      </c>
      <c r="G244" s="2">
        <f t="shared" ref="G244" si="108">H80-G162</f>
        <v>2425</v>
      </c>
      <c r="H244" s="2">
        <f t="shared" ref="H244" si="109">I80-H162</f>
        <v>6567</v>
      </c>
      <c r="I244" s="2">
        <f t="shared" ref="I244" si="110">J80-I162</f>
        <v>4460</v>
      </c>
      <c r="J244" s="2">
        <f t="shared" ref="J244" si="111">K80-J162</f>
        <v>0</v>
      </c>
      <c r="K244" s="2">
        <f t="shared" ref="K244" si="112">L80-K162</f>
        <v>0</v>
      </c>
      <c r="L244" s="2">
        <f t="shared" ref="L244" si="113">M80-L162</f>
        <v>0</v>
      </c>
      <c r="M244" s="2">
        <f t="shared" ref="M244" si="114">N80-M162</f>
        <v>0</v>
      </c>
      <c r="N244" s="2">
        <f t="shared" ref="N244" si="115">SUM(B244:M244)</f>
        <v>13452</v>
      </c>
      <c r="O244" s="10">
        <f>N244/O80</f>
        <v>0.54959960777904882</v>
      </c>
      <c r="P244" s="10">
        <f>O244+O162</f>
        <v>1</v>
      </c>
      <c r="Q244" s="15"/>
    </row>
    <row r="245" spans="1:17">
      <c r="A245" s="5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  <c r="Q245" s="15"/>
    </row>
    <row r="246" spans="1:17" ht="15.75" thickBot="1">
      <c r="A246" s="16" t="s">
        <v>1</v>
      </c>
      <c r="B246" s="13">
        <f>SUM(B171:B244)</f>
        <v>0</v>
      </c>
      <c r="C246" s="13">
        <f t="shared" ref="C246:N246" si="116">SUM(C171:C244)</f>
        <v>0</v>
      </c>
      <c r="D246" s="13">
        <f t="shared" si="116"/>
        <v>0</v>
      </c>
      <c r="E246" s="13">
        <f t="shared" si="116"/>
        <v>4216</v>
      </c>
      <c r="F246" s="13">
        <f t="shared" si="116"/>
        <v>76898</v>
      </c>
      <c r="G246" s="13">
        <f t="shared" si="116"/>
        <v>215306</v>
      </c>
      <c r="H246" s="13">
        <f t="shared" si="116"/>
        <v>560420</v>
      </c>
      <c r="I246" s="13">
        <f t="shared" si="116"/>
        <v>487550</v>
      </c>
      <c r="J246" s="13">
        <f t="shared" si="116"/>
        <v>80156</v>
      </c>
      <c r="K246" s="13">
        <f t="shared" si="116"/>
        <v>533</v>
      </c>
      <c r="L246" s="13">
        <f t="shared" si="116"/>
        <v>-6</v>
      </c>
      <c r="M246" s="13">
        <f t="shared" si="116"/>
        <v>0</v>
      </c>
      <c r="N246" s="13">
        <f t="shared" si="116"/>
        <v>1425073</v>
      </c>
      <c r="O246" s="14">
        <f>N246/O82</f>
        <v>0.55753266289389625</v>
      </c>
      <c r="P246" s="10">
        <f>O246+O164</f>
        <v>1</v>
      </c>
      <c r="Q246" s="15"/>
    </row>
    <row r="247" spans="1:17" ht="16.5" thickTop="1" thickBot="1">
      <c r="A247" s="25" t="s">
        <v>2</v>
      </c>
      <c r="B247" s="26">
        <f>AVERAGE(B171:B244)</f>
        <v>0</v>
      </c>
      <c r="C247" s="26">
        <f t="shared" ref="C247:O247" si="117">AVERAGE(C171:C244)</f>
        <v>0</v>
      </c>
      <c r="D247" s="26">
        <f t="shared" si="117"/>
        <v>0</v>
      </c>
      <c r="E247" s="26">
        <f t="shared" si="117"/>
        <v>68</v>
      </c>
      <c r="F247" s="26">
        <f t="shared" si="117"/>
        <v>1240.2903225806451</v>
      </c>
      <c r="G247" s="26">
        <f t="shared" si="117"/>
        <v>3472.6774193548385</v>
      </c>
      <c r="H247" s="26">
        <f t="shared" si="117"/>
        <v>9039.032258064517</v>
      </c>
      <c r="I247" s="26">
        <f t="shared" si="117"/>
        <v>7863.7096774193551</v>
      </c>
      <c r="J247" s="26">
        <f t="shared" si="117"/>
        <v>1292.8387096774193</v>
      </c>
      <c r="K247" s="26">
        <f t="shared" si="117"/>
        <v>8.5967741935483879</v>
      </c>
      <c r="L247" s="26">
        <f t="shared" si="117"/>
        <v>-9.6774193548387094E-2</v>
      </c>
      <c r="M247" s="26">
        <f t="shared" si="117"/>
        <v>0</v>
      </c>
      <c r="N247" s="26">
        <f t="shared" si="117"/>
        <v>22985.048387096773</v>
      </c>
      <c r="O247" s="27">
        <f t="shared" si="117"/>
        <v>0.56126511985518335</v>
      </c>
      <c r="P247" s="10"/>
      <c r="Q247" s="15"/>
    </row>
    <row r="248" spans="1:17" ht="15.75" thickTop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</sheetData>
  <mergeCells count="9">
    <mergeCell ref="A167:O167"/>
    <mergeCell ref="A168:O168"/>
    <mergeCell ref="B2:O2"/>
    <mergeCell ref="B3:O3"/>
    <mergeCell ref="B4:O4"/>
    <mergeCell ref="A84:O84"/>
    <mergeCell ref="A85:O85"/>
    <mergeCell ref="A86:O86"/>
    <mergeCell ref="A166:O166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2012-01-11T14:16:21Z</cp:lastPrinted>
  <dcterms:created xsi:type="dcterms:W3CDTF">2002-12-05T18:49:03Z</dcterms:created>
  <dcterms:modified xsi:type="dcterms:W3CDTF">2014-01-21T16:22:56Z</dcterms:modified>
</cp:coreProperties>
</file>