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iterate="1" iterateCount="1"/>
</workbook>
</file>

<file path=xl/calcChain.xml><?xml version="1.0" encoding="utf-8"?>
<calcChain xmlns="http://schemas.openxmlformats.org/spreadsheetml/2006/main">
  <c r="A116" i="6" l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377" i="5"/>
  <c r="D377" i="5"/>
  <c r="E377" i="5"/>
  <c r="F377" i="5"/>
  <c r="G377" i="5"/>
  <c r="G378" i="5" s="1"/>
  <c r="H377" i="5"/>
  <c r="I377" i="5"/>
  <c r="I378" i="5" s="1"/>
  <c r="J377" i="5"/>
  <c r="K377" i="5"/>
  <c r="K378" i="5" s="1"/>
  <c r="L377" i="5"/>
  <c r="L378" i="5"/>
  <c r="J378" i="5"/>
  <c r="H378" i="5"/>
  <c r="E378" i="5"/>
  <c r="D378" i="5"/>
  <c r="C378" i="5"/>
  <c r="C339" i="5"/>
  <c r="D339" i="5"/>
  <c r="E339" i="5"/>
  <c r="F339" i="5"/>
  <c r="G339" i="5"/>
  <c r="H339" i="5"/>
  <c r="I339" i="5"/>
  <c r="J339" i="5"/>
  <c r="K339" i="5"/>
  <c r="L339" i="5"/>
  <c r="K341" i="5"/>
  <c r="L340" i="5"/>
  <c r="K340" i="5"/>
  <c r="J340" i="5"/>
  <c r="I340" i="5"/>
  <c r="H340" i="5"/>
  <c r="G340" i="5"/>
  <c r="F340" i="5"/>
  <c r="E340" i="5"/>
  <c r="D340" i="5"/>
  <c r="C340" i="5"/>
  <c r="C301" i="5"/>
  <c r="C302" i="5" s="1"/>
  <c r="D301" i="5"/>
  <c r="E301" i="5"/>
  <c r="E302" i="5" s="1"/>
  <c r="F301" i="5"/>
  <c r="G301" i="5"/>
  <c r="G302" i="5" s="1"/>
  <c r="H301" i="5"/>
  <c r="I301" i="5"/>
  <c r="I302" i="5" s="1"/>
  <c r="J301" i="5"/>
  <c r="K301" i="5"/>
  <c r="K302" i="5" s="1"/>
  <c r="L301" i="5"/>
  <c r="D304" i="5"/>
  <c r="G304" i="5" s="1"/>
  <c r="K303" i="5"/>
  <c r="L302" i="5"/>
  <c r="J302" i="5"/>
  <c r="H302" i="5"/>
  <c r="F302" i="5"/>
  <c r="D302" i="5"/>
  <c r="C263" i="5"/>
  <c r="D263" i="5"/>
  <c r="E263" i="5"/>
  <c r="F263" i="5"/>
  <c r="G263" i="5"/>
  <c r="H263" i="5"/>
  <c r="I263" i="5"/>
  <c r="J263" i="5"/>
  <c r="K263" i="5"/>
  <c r="L263" i="5"/>
  <c r="K265" i="5"/>
  <c r="L264" i="5"/>
  <c r="K264" i="5"/>
  <c r="J264" i="5"/>
  <c r="I264" i="5"/>
  <c r="H264" i="5"/>
  <c r="G264" i="5"/>
  <c r="F264" i="5"/>
  <c r="E264" i="5"/>
  <c r="D264" i="5"/>
  <c r="C264" i="5"/>
  <c r="C225" i="5"/>
  <c r="D225" i="5"/>
  <c r="D228" i="5" s="1"/>
  <c r="G228" i="5" s="1"/>
  <c r="E225" i="5"/>
  <c r="F225" i="5"/>
  <c r="F226" i="5" s="1"/>
  <c r="G225" i="5"/>
  <c r="H225" i="5"/>
  <c r="H226" i="5" s="1"/>
  <c r="I225" i="5"/>
  <c r="J225" i="5"/>
  <c r="J226" i="5" s="1"/>
  <c r="K225" i="5"/>
  <c r="L225" i="5"/>
  <c r="L226" i="5" s="1"/>
  <c r="K227" i="5"/>
  <c r="K226" i="5"/>
  <c r="I226" i="5"/>
  <c r="G226" i="5"/>
  <c r="E226" i="5"/>
  <c r="C226" i="5"/>
  <c r="C187" i="5"/>
  <c r="D187" i="5"/>
  <c r="E187" i="5"/>
  <c r="F187" i="5"/>
  <c r="G187" i="5"/>
  <c r="H187" i="5"/>
  <c r="I187" i="5"/>
  <c r="J187" i="5"/>
  <c r="K187" i="5"/>
  <c r="L187" i="5"/>
  <c r="L188" i="5" s="1"/>
  <c r="K188" i="5"/>
  <c r="J188" i="5"/>
  <c r="I188" i="5"/>
  <c r="H188" i="5"/>
  <c r="G188" i="5"/>
  <c r="F188" i="5"/>
  <c r="E188" i="5"/>
  <c r="D188" i="5"/>
  <c r="C188" i="5"/>
  <c r="C149" i="5"/>
  <c r="C150" i="5" s="1"/>
  <c r="D149" i="5"/>
  <c r="E149" i="5"/>
  <c r="E150" i="5" s="1"/>
  <c r="F149" i="5"/>
  <c r="G149" i="5"/>
  <c r="G150" i="5" s="1"/>
  <c r="H149" i="5"/>
  <c r="I149" i="5"/>
  <c r="I150" i="5" s="1"/>
  <c r="J149" i="5"/>
  <c r="K149" i="5"/>
  <c r="K150" i="5" s="1"/>
  <c r="L149" i="5"/>
  <c r="D152" i="5"/>
  <c r="G152" i="5" s="1"/>
  <c r="K151" i="5"/>
  <c r="L150" i="5"/>
  <c r="J150" i="5"/>
  <c r="H150" i="5"/>
  <c r="F150" i="5"/>
  <c r="D150" i="5"/>
  <c r="C111" i="5"/>
  <c r="D111" i="5"/>
  <c r="E111" i="5"/>
  <c r="F111" i="5"/>
  <c r="G111" i="5"/>
  <c r="H111" i="5"/>
  <c r="I111" i="5"/>
  <c r="J111" i="5"/>
  <c r="K111" i="5"/>
  <c r="L111" i="5"/>
  <c r="K113" i="5"/>
  <c r="L112" i="5"/>
  <c r="K112" i="5"/>
  <c r="J112" i="5"/>
  <c r="I112" i="5"/>
  <c r="H112" i="5"/>
  <c r="G112" i="5"/>
  <c r="F112" i="5"/>
  <c r="E112" i="5"/>
  <c r="D112" i="5"/>
  <c r="C112" i="5"/>
  <c r="C73" i="5"/>
  <c r="D73" i="5"/>
  <c r="E73" i="5"/>
  <c r="F73" i="5"/>
  <c r="G73" i="5"/>
  <c r="H73" i="5"/>
  <c r="I73" i="5"/>
  <c r="J73" i="5"/>
  <c r="K73" i="5"/>
  <c r="L73" i="5"/>
  <c r="K75" i="5"/>
  <c r="L74" i="5"/>
  <c r="K74" i="5"/>
  <c r="J74" i="5"/>
  <c r="I74" i="5"/>
  <c r="H74" i="5"/>
  <c r="G74" i="5"/>
  <c r="F74" i="5"/>
  <c r="E74" i="5"/>
  <c r="D74" i="5"/>
  <c r="C74" i="5"/>
  <c r="C35" i="5"/>
  <c r="D35" i="5"/>
  <c r="E35" i="5"/>
  <c r="F35" i="5"/>
  <c r="G35" i="5"/>
  <c r="H35" i="5"/>
  <c r="I35" i="5"/>
  <c r="J35" i="5"/>
  <c r="K35" i="5"/>
  <c r="L35" i="5"/>
  <c r="K37" i="5"/>
  <c r="L36" i="5"/>
  <c r="K36" i="5"/>
  <c r="J36" i="5"/>
  <c r="I36" i="5"/>
  <c r="H36" i="5"/>
  <c r="G36" i="5"/>
  <c r="F36" i="5"/>
  <c r="E36" i="5"/>
  <c r="D36" i="5"/>
  <c r="C36" i="5"/>
  <c r="C377" i="4"/>
  <c r="C378" i="4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K379" i="4"/>
  <c r="C339" i="4"/>
  <c r="D339" i="4"/>
  <c r="E339" i="4"/>
  <c r="F339" i="4"/>
  <c r="G339" i="4"/>
  <c r="H339" i="4"/>
  <c r="I339" i="4"/>
  <c r="J339" i="4"/>
  <c r="K339" i="4"/>
  <c r="L339" i="4"/>
  <c r="K341" i="4"/>
  <c r="L340" i="4"/>
  <c r="K340" i="4"/>
  <c r="J340" i="4"/>
  <c r="I340" i="4"/>
  <c r="H340" i="4"/>
  <c r="G340" i="4"/>
  <c r="F340" i="4"/>
  <c r="E340" i="4"/>
  <c r="D340" i="4"/>
  <c r="C340" i="4"/>
  <c r="C301" i="4"/>
  <c r="C302" i="4" s="1"/>
  <c r="D301" i="4"/>
  <c r="E301" i="4"/>
  <c r="E302" i="4" s="1"/>
  <c r="F301" i="4"/>
  <c r="G301" i="4"/>
  <c r="G302" i="4" s="1"/>
  <c r="H301" i="4"/>
  <c r="I301" i="4"/>
  <c r="I302" i="4" s="1"/>
  <c r="J301" i="4"/>
  <c r="K301" i="4"/>
  <c r="K302" i="4" s="1"/>
  <c r="L301" i="4"/>
  <c r="D304" i="4"/>
  <c r="G304" i="4" s="1"/>
  <c r="K303" i="4"/>
  <c r="L302" i="4"/>
  <c r="J302" i="4"/>
  <c r="H302" i="4"/>
  <c r="F302" i="4"/>
  <c r="D302" i="4"/>
  <c r="C263" i="4"/>
  <c r="D263" i="4"/>
  <c r="E263" i="4"/>
  <c r="F263" i="4"/>
  <c r="G263" i="4"/>
  <c r="H263" i="4"/>
  <c r="I263" i="4"/>
  <c r="J263" i="4"/>
  <c r="K263" i="4"/>
  <c r="L263" i="4"/>
  <c r="K265" i="4"/>
  <c r="L264" i="4"/>
  <c r="K264" i="4"/>
  <c r="J264" i="4"/>
  <c r="I264" i="4"/>
  <c r="H264" i="4"/>
  <c r="G264" i="4"/>
  <c r="F264" i="4"/>
  <c r="E264" i="4"/>
  <c r="D264" i="4"/>
  <c r="C264" i="4"/>
  <c r="C225" i="4"/>
  <c r="D225" i="4"/>
  <c r="D228" i="4" s="1"/>
  <c r="G228" i="4" s="1"/>
  <c r="E225" i="4"/>
  <c r="F225" i="4"/>
  <c r="F226" i="4" s="1"/>
  <c r="G225" i="4"/>
  <c r="H225" i="4"/>
  <c r="H226" i="4" s="1"/>
  <c r="I225" i="4"/>
  <c r="J225" i="4"/>
  <c r="J226" i="4" s="1"/>
  <c r="K225" i="4"/>
  <c r="L225" i="4"/>
  <c r="L226" i="4" s="1"/>
  <c r="K227" i="4"/>
  <c r="K226" i="4"/>
  <c r="I226" i="4"/>
  <c r="G226" i="4"/>
  <c r="E226" i="4"/>
  <c r="C226" i="4"/>
  <c r="C187" i="4"/>
  <c r="D187" i="4"/>
  <c r="E187" i="4"/>
  <c r="F187" i="4"/>
  <c r="G187" i="4"/>
  <c r="H187" i="4"/>
  <c r="I187" i="4"/>
  <c r="J187" i="4"/>
  <c r="K187" i="4"/>
  <c r="L187" i="4"/>
  <c r="K189" i="4"/>
  <c r="L188" i="4"/>
  <c r="K188" i="4"/>
  <c r="J188" i="4"/>
  <c r="I188" i="4"/>
  <c r="H188" i="4"/>
  <c r="G188" i="4"/>
  <c r="F188" i="4"/>
  <c r="E188" i="4"/>
  <c r="D188" i="4"/>
  <c r="C188" i="4"/>
  <c r="C149" i="4"/>
  <c r="D149" i="4"/>
  <c r="E149" i="4"/>
  <c r="F149" i="4"/>
  <c r="G149" i="4"/>
  <c r="H149" i="4"/>
  <c r="I149" i="4"/>
  <c r="J149" i="4"/>
  <c r="K149" i="4"/>
  <c r="L149" i="4"/>
  <c r="K151" i="4"/>
  <c r="L150" i="4"/>
  <c r="K150" i="4"/>
  <c r="J150" i="4"/>
  <c r="I150" i="4"/>
  <c r="H150" i="4"/>
  <c r="G150" i="4"/>
  <c r="F150" i="4"/>
  <c r="E150" i="4"/>
  <c r="D150" i="4"/>
  <c r="C150" i="4"/>
  <c r="C111" i="4"/>
  <c r="D111" i="4"/>
  <c r="E111" i="4"/>
  <c r="F111" i="4"/>
  <c r="G111" i="4"/>
  <c r="H111" i="4"/>
  <c r="I111" i="4"/>
  <c r="J111" i="4"/>
  <c r="K111" i="4"/>
  <c r="L111" i="4"/>
  <c r="K113" i="4"/>
  <c r="L112" i="4"/>
  <c r="K112" i="4"/>
  <c r="J112" i="4"/>
  <c r="I112" i="4"/>
  <c r="H112" i="4"/>
  <c r="G112" i="4"/>
  <c r="F112" i="4"/>
  <c r="E112" i="4"/>
  <c r="D112" i="4"/>
  <c r="C112" i="4"/>
  <c r="C73" i="4"/>
  <c r="D73" i="4"/>
  <c r="E73" i="4"/>
  <c r="F73" i="4"/>
  <c r="G73" i="4"/>
  <c r="H73" i="4"/>
  <c r="I73" i="4"/>
  <c r="J73" i="4"/>
  <c r="K73" i="4"/>
  <c r="L73" i="4"/>
  <c r="K75" i="4"/>
  <c r="L74" i="4"/>
  <c r="K74" i="4"/>
  <c r="J74" i="4"/>
  <c r="I74" i="4"/>
  <c r="H74" i="4"/>
  <c r="G74" i="4"/>
  <c r="F74" i="4"/>
  <c r="E74" i="4"/>
  <c r="D74" i="4"/>
  <c r="C74" i="4"/>
  <c r="C35" i="4"/>
  <c r="D35" i="4"/>
  <c r="E35" i="4"/>
  <c r="F35" i="4"/>
  <c r="G35" i="4"/>
  <c r="H35" i="4"/>
  <c r="I35" i="4"/>
  <c r="J35" i="4"/>
  <c r="K35" i="4"/>
  <c r="L35" i="4"/>
  <c r="D38" i="4" s="1"/>
  <c r="G38" i="4" s="1"/>
  <c r="K37" i="4"/>
  <c r="L36" i="4"/>
  <c r="K36" i="4"/>
  <c r="J36" i="4"/>
  <c r="I36" i="4"/>
  <c r="H36" i="4"/>
  <c r="G36" i="4"/>
  <c r="F36" i="4"/>
  <c r="E36" i="4"/>
  <c r="D36" i="4"/>
  <c r="C36" i="4"/>
  <c r="C377" i="3"/>
  <c r="D377" i="3"/>
  <c r="E377" i="3"/>
  <c r="F377" i="3"/>
  <c r="G377" i="3"/>
  <c r="H377" i="3"/>
  <c r="I377" i="3"/>
  <c r="J377" i="3"/>
  <c r="K377" i="3"/>
  <c r="L377" i="3"/>
  <c r="K379" i="3"/>
  <c r="L378" i="3"/>
  <c r="K378" i="3"/>
  <c r="J378" i="3"/>
  <c r="I378" i="3"/>
  <c r="H378" i="3"/>
  <c r="G378" i="3"/>
  <c r="F378" i="3"/>
  <c r="E378" i="3"/>
  <c r="D378" i="3"/>
  <c r="C378" i="3"/>
  <c r="C339" i="3"/>
  <c r="D339" i="3"/>
  <c r="E339" i="3"/>
  <c r="F339" i="3"/>
  <c r="G339" i="3"/>
  <c r="H339" i="3"/>
  <c r="I339" i="3"/>
  <c r="J339" i="3"/>
  <c r="K339" i="3"/>
  <c r="L339" i="3"/>
  <c r="K341" i="3"/>
  <c r="L340" i="3"/>
  <c r="K340" i="3"/>
  <c r="J340" i="3"/>
  <c r="I340" i="3"/>
  <c r="H340" i="3"/>
  <c r="G340" i="3"/>
  <c r="F340" i="3"/>
  <c r="E340" i="3"/>
  <c r="D340" i="3"/>
  <c r="C340" i="3"/>
  <c r="C301" i="3"/>
  <c r="D301" i="3"/>
  <c r="E301" i="3"/>
  <c r="F301" i="3"/>
  <c r="G301" i="3"/>
  <c r="H301" i="3"/>
  <c r="I301" i="3"/>
  <c r="J301" i="3"/>
  <c r="K301" i="3"/>
  <c r="L301" i="3"/>
  <c r="K303" i="3"/>
  <c r="L302" i="3"/>
  <c r="K302" i="3"/>
  <c r="J302" i="3"/>
  <c r="I302" i="3"/>
  <c r="H302" i="3"/>
  <c r="G302" i="3"/>
  <c r="F302" i="3"/>
  <c r="E302" i="3"/>
  <c r="D302" i="3"/>
  <c r="C302" i="3"/>
  <c r="C263" i="3"/>
  <c r="D263" i="3"/>
  <c r="E263" i="3"/>
  <c r="F263" i="3"/>
  <c r="G263" i="3"/>
  <c r="H263" i="3"/>
  <c r="I263" i="3"/>
  <c r="J263" i="3"/>
  <c r="K263" i="3"/>
  <c r="L263" i="3"/>
  <c r="K265" i="3"/>
  <c r="L264" i="3"/>
  <c r="K264" i="3"/>
  <c r="J264" i="3"/>
  <c r="I264" i="3"/>
  <c r="H264" i="3"/>
  <c r="G264" i="3"/>
  <c r="F264" i="3"/>
  <c r="E264" i="3"/>
  <c r="D264" i="3"/>
  <c r="C264" i="3"/>
  <c r="C225" i="3"/>
  <c r="D225" i="3"/>
  <c r="E225" i="3"/>
  <c r="F225" i="3"/>
  <c r="G225" i="3"/>
  <c r="H225" i="3"/>
  <c r="I225" i="3"/>
  <c r="J225" i="3"/>
  <c r="K225" i="3"/>
  <c r="L225" i="3"/>
  <c r="K227" i="3"/>
  <c r="L226" i="3"/>
  <c r="K226" i="3"/>
  <c r="J226" i="3"/>
  <c r="I226" i="3"/>
  <c r="H226" i="3"/>
  <c r="G226" i="3"/>
  <c r="F226" i="3"/>
  <c r="E226" i="3"/>
  <c r="D226" i="3"/>
  <c r="C226" i="3"/>
  <c r="C187" i="3"/>
  <c r="D187" i="3"/>
  <c r="E187" i="3"/>
  <c r="F187" i="3"/>
  <c r="G187" i="3"/>
  <c r="H187" i="3"/>
  <c r="I187" i="3"/>
  <c r="J187" i="3"/>
  <c r="K187" i="3"/>
  <c r="L187" i="3"/>
  <c r="D190" i="3" s="1"/>
  <c r="G190" i="3" s="1"/>
  <c r="K189" i="3"/>
  <c r="L188" i="3"/>
  <c r="K188" i="3"/>
  <c r="J188" i="3"/>
  <c r="I188" i="3"/>
  <c r="H188" i="3"/>
  <c r="G188" i="3"/>
  <c r="F188" i="3"/>
  <c r="E188" i="3"/>
  <c r="D188" i="3"/>
  <c r="C188" i="3"/>
  <c r="C149" i="3"/>
  <c r="D149" i="3"/>
  <c r="E149" i="3"/>
  <c r="F149" i="3"/>
  <c r="G149" i="3"/>
  <c r="H149" i="3"/>
  <c r="I149" i="3"/>
  <c r="J149" i="3"/>
  <c r="K149" i="3"/>
  <c r="L149" i="3"/>
  <c r="K151" i="3"/>
  <c r="L150" i="3"/>
  <c r="K150" i="3"/>
  <c r="J150" i="3"/>
  <c r="I150" i="3"/>
  <c r="H150" i="3"/>
  <c r="G150" i="3"/>
  <c r="F150" i="3"/>
  <c r="E150" i="3"/>
  <c r="D150" i="3"/>
  <c r="C150" i="3"/>
  <c r="C111" i="3"/>
  <c r="D111" i="3"/>
  <c r="E111" i="3"/>
  <c r="F111" i="3"/>
  <c r="G111" i="3"/>
  <c r="H111" i="3"/>
  <c r="I111" i="3"/>
  <c r="J111" i="3"/>
  <c r="K111" i="3"/>
  <c r="L111" i="3"/>
  <c r="D114" i="3" s="1"/>
  <c r="G114" i="3" s="1"/>
  <c r="K113" i="3"/>
  <c r="L112" i="3"/>
  <c r="K112" i="3"/>
  <c r="J112" i="3"/>
  <c r="I112" i="3"/>
  <c r="H112" i="3"/>
  <c r="G112" i="3"/>
  <c r="F112" i="3"/>
  <c r="E112" i="3"/>
  <c r="D112" i="3"/>
  <c r="C112" i="3"/>
  <c r="C73" i="3"/>
  <c r="D73" i="3"/>
  <c r="E73" i="3"/>
  <c r="F73" i="3"/>
  <c r="G73" i="3"/>
  <c r="H73" i="3"/>
  <c r="I73" i="3"/>
  <c r="J73" i="3"/>
  <c r="K73" i="3"/>
  <c r="L73" i="3"/>
  <c r="K75" i="3"/>
  <c r="L74" i="3"/>
  <c r="K74" i="3"/>
  <c r="J74" i="3"/>
  <c r="I74" i="3"/>
  <c r="H74" i="3"/>
  <c r="G74" i="3"/>
  <c r="F74" i="3"/>
  <c r="E74" i="3"/>
  <c r="D74" i="3"/>
  <c r="C74" i="3"/>
  <c r="C35" i="3"/>
  <c r="D35" i="3"/>
  <c r="E35" i="3"/>
  <c r="F35" i="3"/>
  <c r="G35" i="3"/>
  <c r="H35" i="3"/>
  <c r="I35" i="3"/>
  <c r="J35" i="3"/>
  <c r="K35" i="3"/>
  <c r="L35" i="3"/>
  <c r="D38" i="3" s="1"/>
  <c r="G38" i="3" s="1"/>
  <c r="K37" i="3"/>
  <c r="L36" i="3"/>
  <c r="K36" i="3"/>
  <c r="J36" i="3"/>
  <c r="I36" i="3"/>
  <c r="H36" i="3"/>
  <c r="G36" i="3"/>
  <c r="F36" i="3"/>
  <c r="E36" i="3"/>
  <c r="D36" i="3"/>
  <c r="C36" i="3"/>
  <c r="C377" i="2"/>
  <c r="D377" i="2"/>
  <c r="E377" i="2"/>
  <c r="F377" i="2"/>
  <c r="G377" i="2"/>
  <c r="H377" i="2"/>
  <c r="I377" i="2"/>
  <c r="J377" i="2"/>
  <c r="K377" i="2"/>
  <c r="L377" i="2"/>
  <c r="K379" i="2"/>
  <c r="L378" i="2"/>
  <c r="K378" i="2"/>
  <c r="J378" i="2"/>
  <c r="I378" i="2"/>
  <c r="H378" i="2"/>
  <c r="G378" i="2"/>
  <c r="F378" i="2"/>
  <c r="E378" i="2"/>
  <c r="D378" i="2"/>
  <c r="C378" i="2"/>
  <c r="C339" i="2"/>
  <c r="D339" i="2"/>
  <c r="E339" i="2"/>
  <c r="F339" i="2"/>
  <c r="F340" i="2" s="1"/>
  <c r="G339" i="2"/>
  <c r="H339" i="2"/>
  <c r="H340" i="2" s="1"/>
  <c r="I339" i="2"/>
  <c r="J339" i="2"/>
  <c r="J340" i="2" s="1"/>
  <c r="K339" i="2"/>
  <c r="L339" i="2"/>
  <c r="L340" i="2" s="1"/>
  <c r="K341" i="2"/>
  <c r="K340" i="2"/>
  <c r="I340" i="2"/>
  <c r="G340" i="2"/>
  <c r="E340" i="2"/>
  <c r="C340" i="2"/>
  <c r="C301" i="2"/>
  <c r="D301" i="2"/>
  <c r="E301" i="2"/>
  <c r="F301" i="2"/>
  <c r="G301" i="2"/>
  <c r="H301" i="2"/>
  <c r="I301" i="2"/>
  <c r="J301" i="2"/>
  <c r="K301" i="2"/>
  <c r="L301" i="2"/>
  <c r="K303" i="2"/>
  <c r="L302" i="2"/>
  <c r="K302" i="2"/>
  <c r="J302" i="2"/>
  <c r="I302" i="2"/>
  <c r="H302" i="2"/>
  <c r="G302" i="2"/>
  <c r="F302" i="2"/>
  <c r="E302" i="2"/>
  <c r="D302" i="2"/>
  <c r="C302" i="2"/>
  <c r="C263" i="2"/>
  <c r="C264" i="2" s="1"/>
  <c r="D263" i="2"/>
  <c r="E263" i="2"/>
  <c r="E264" i="2" s="1"/>
  <c r="F263" i="2"/>
  <c r="G263" i="2"/>
  <c r="G264" i="2" s="1"/>
  <c r="H263" i="2"/>
  <c r="I263" i="2"/>
  <c r="I264" i="2" s="1"/>
  <c r="J263" i="2"/>
  <c r="K263" i="2"/>
  <c r="K264" i="2" s="1"/>
  <c r="L263" i="2"/>
  <c r="D266" i="2"/>
  <c r="G266" i="2" s="1"/>
  <c r="K265" i="2"/>
  <c r="L264" i="2"/>
  <c r="J264" i="2"/>
  <c r="H264" i="2"/>
  <c r="F264" i="2"/>
  <c r="D264" i="2"/>
  <c r="C225" i="2"/>
  <c r="D225" i="2"/>
  <c r="E225" i="2"/>
  <c r="F225" i="2"/>
  <c r="G225" i="2"/>
  <c r="H225" i="2"/>
  <c r="I225" i="2"/>
  <c r="J225" i="2"/>
  <c r="K225" i="2"/>
  <c r="L225" i="2"/>
  <c r="K227" i="2"/>
  <c r="L226" i="2"/>
  <c r="K226" i="2"/>
  <c r="J226" i="2"/>
  <c r="I226" i="2"/>
  <c r="H226" i="2"/>
  <c r="G226" i="2"/>
  <c r="F226" i="2"/>
  <c r="E226" i="2"/>
  <c r="D226" i="2"/>
  <c r="C226" i="2"/>
  <c r="C187" i="2"/>
  <c r="D187" i="2"/>
  <c r="E187" i="2"/>
  <c r="F187" i="2"/>
  <c r="F188" i="2" s="1"/>
  <c r="G187" i="2"/>
  <c r="H187" i="2"/>
  <c r="H188" i="2" s="1"/>
  <c r="I187" i="2"/>
  <c r="J187" i="2"/>
  <c r="J188" i="2" s="1"/>
  <c r="K187" i="2"/>
  <c r="L187" i="2"/>
  <c r="L188" i="2" s="1"/>
  <c r="K189" i="2"/>
  <c r="K188" i="2"/>
  <c r="I188" i="2"/>
  <c r="G188" i="2"/>
  <c r="E188" i="2"/>
  <c r="C188" i="2"/>
  <c r="C149" i="2"/>
  <c r="D149" i="2"/>
  <c r="E149" i="2"/>
  <c r="F149" i="2"/>
  <c r="G149" i="2"/>
  <c r="H149" i="2"/>
  <c r="I149" i="2"/>
  <c r="J149" i="2"/>
  <c r="K149" i="2"/>
  <c r="L149" i="2"/>
  <c r="K151" i="2"/>
  <c r="L150" i="2"/>
  <c r="K150" i="2"/>
  <c r="J150" i="2"/>
  <c r="I150" i="2"/>
  <c r="H150" i="2"/>
  <c r="G150" i="2"/>
  <c r="F150" i="2"/>
  <c r="E150" i="2"/>
  <c r="D150" i="2"/>
  <c r="C150" i="2"/>
  <c r="C111" i="2"/>
  <c r="C112" i="2" s="1"/>
  <c r="D111" i="2"/>
  <c r="E111" i="2"/>
  <c r="E112" i="2" s="1"/>
  <c r="F111" i="2"/>
  <c r="G111" i="2"/>
  <c r="G112" i="2" s="1"/>
  <c r="H111" i="2"/>
  <c r="I111" i="2"/>
  <c r="I112" i="2" s="1"/>
  <c r="J111" i="2"/>
  <c r="K111" i="2"/>
  <c r="K112" i="2" s="1"/>
  <c r="L111" i="2"/>
  <c r="D114" i="2"/>
  <c r="G114" i="2" s="1"/>
  <c r="K113" i="2"/>
  <c r="L112" i="2"/>
  <c r="J112" i="2"/>
  <c r="H112" i="2"/>
  <c r="F112" i="2"/>
  <c r="D112" i="2"/>
  <c r="C73" i="2"/>
  <c r="D73" i="2"/>
  <c r="E73" i="2"/>
  <c r="F73" i="2"/>
  <c r="G73" i="2"/>
  <c r="H73" i="2"/>
  <c r="I73" i="2"/>
  <c r="J73" i="2"/>
  <c r="K73" i="2"/>
  <c r="L73" i="2"/>
  <c r="K75" i="2"/>
  <c r="L74" i="2"/>
  <c r="K74" i="2"/>
  <c r="J74" i="2"/>
  <c r="I74" i="2"/>
  <c r="H74" i="2"/>
  <c r="G74" i="2"/>
  <c r="F74" i="2"/>
  <c r="E74" i="2"/>
  <c r="D74" i="2"/>
  <c r="C74" i="2"/>
  <c r="C35" i="2"/>
  <c r="D35" i="2"/>
  <c r="E35" i="2"/>
  <c r="F35" i="2"/>
  <c r="F36" i="2" s="1"/>
  <c r="G35" i="2"/>
  <c r="H35" i="2"/>
  <c r="H36" i="2" s="1"/>
  <c r="I35" i="2"/>
  <c r="J35" i="2"/>
  <c r="J36" i="2" s="1"/>
  <c r="K35" i="2"/>
  <c r="L35" i="2"/>
  <c r="L36" i="2" s="1"/>
  <c r="K37" i="2"/>
  <c r="K36" i="2"/>
  <c r="I36" i="2"/>
  <c r="G36" i="2"/>
  <c r="E36" i="2"/>
  <c r="C36" i="2"/>
  <c r="C111" i="1"/>
  <c r="D111" i="1"/>
  <c r="E111" i="1"/>
  <c r="F111" i="1"/>
  <c r="G111" i="1"/>
  <c r="H111" i="1"/>
  <c r="I111" i="1"/>
  <c r="J111" i="1"/>
  <c r="K111" i="1"/>
  <c r="L111" i="1"/>
  <c r="K113" i="1"/>
  <c r="L112" i="1"/>
  <c r="K112" i="1"/>
  <c r="J112" i="1"/>
  <c r="I112" i="1"/>
  <c r="H112" i="1"/>
  <c r="G112" i="1"/>
  <c r="F112" i="1"/>
  <c r="E112" i="1"/>
  <c r="D112" i="1"/>
  <c r="C112" i="1"/>
  <c r="C73" i="1"/>
  <c r="C74" i="1" s="1"/>
  <c r="D73" i="1"/>
  <c r="E73" i="1"/>
  <c r="E74" i="1" s="1"/>
  <c r="F73" i="1"/>
  <c r="G73" i="1"/>
  <c r="G74" i="1" s="1"/>
  <c r="H73" i="1"/>
  <c r="I73" i="1"/>
  <c r="I74" i="1" s="1"/>
  <c r="J73" i="1"/>
  <c r="K73" i="1"/>
  <c r="K74" i="1" s="1"/>
  <c r="L73" i="1"/>
  <c r="D76" i="1"/>
  <c r="G76" i="1" s="1"/>
  <c r="K75" i="1"/>
  <c r="L74" i="1"/>
  <c r="J74" i="1"/>
  <c r="H74" i="1"/>
  <c r="F74" i="1"/>
  <c r="D74" i="1"/>
  <c r="C35" i="1"/>
  <c r="D35" i="1"/>
  <c r="E35" i="1"/>
  <c r="F35" i="1"/>
  <c r="G35" i="1"/>
  <c r="H35" i="1"/>
  <c r="I35" i="1"/>
  <c r="J35" i="1"/>
  <c r="K35" i="1"/>
  <c r="L35" i="1"/>
  <c r="K37" i="1"/>
  <c r="L36" i="1"/>
  <c r="K36" i="1"/>
  <c r="J36" i="1"/>
  <c r="I36" i="1"/>
  <c r="H36" i="1"/>
  <c r="G36" i="1"/>
  <c r="F36" i="1"/>
  <c r="E36" i="1"/>
  <c r="D36" i="1"/>
  <c r="C36" i="1"/>
  <c r="D116" i="6" l="1"/>
  <c r="G116" i="6" s="1"/>
  <c r="D114" i="1"/>
  <c r="G114" i="1" s="1"/>
  <c r="D38" i="2"/>
  <c r="G38" i="2" s="1"/>
  <c r="D36" i="2"/>
  <c r="D304" i="2"/>
  <c r="G304" i="2" s="1"/>
  <c r="D342" i="2"/>
  <c r="G342" i="2" s="1"/>
  <c r="D340" i="2"/>
  <c r="D266" i="3"/>
  <c r="G266" i="3" s="1"/>
  <c r="D152" i="2"/>
  <c r="G152" i="2" s="1"/>
  <c r="D190" i="2"/>
  <c r="G190" i="2" s="1"/>
  <c r="D188" i="2"/>
  <c r="D342" i="3"/>
  <c r="G342" i="3" s="1"/>
  <c r="D114" i="4"/>
  <c r="G114" i="4" s="1"/>
  <c r="D190" i="4"/>
  <c r="G190" i="4" s="1"/>
  <c r="D342" i="4"/>
  <c r="G342" i="4" s="1"/>
  <c r="D76" i="5"/>
  <c r="G76" i="5" s="1"/>
  <c r="D190" i="5"/>
  <c r="G190" i="5" s="1"/>
  <c r="D342" i="5"/>
  <c r="G342" i="5" s="1"/>
  <c r="D38" i="1"/>
  <c r="G38" i="1" s="1"/>
  <c r="D76" i="2"/>
  <c r="G76" i="2" s="1"/>
  <c r="D228" i="2"/>
  <c r="G228" i="2" s="1"/>
  <c r="D380" i="2"/>
  <c r="G380" i="2" s="1"/>
  <c r="D76" i="3"/>
  <c r="G76" i="3" s="1"/>
  <c r="D152" i="3"/>
  <c r="G152" i="3" s="1"/>
  <c r="D228" i="3"/>
  <c r="G228" i="3" s="1"/>
  <c r="D304" i="3"/>
  <c r="G304" i="3" s="1"/>
  <c r="D380" i="3"/>
  <c r="G380" i="3" s="1"/>
  <c r="D76" i="4"/>
  <c r="G76" i="4" s="1"/>
  <c r="D152" i="4"/>
  <c r="G152" i="4" s="1"/>
  <c r="D226" i="4"/>
  <c r="D266" i="4"/>
  <c r="G266" i="4" s="1"/>
  <c r="D38" i="5"/>
  <c r="G38" i="5" s="1"/>
  <c r="D114" i="5"/>
  <c r="G114" i="5" s="1"/>
  <c r="D226" i="5"/>
  <c r="D266" i="5"/>
  <c r="G266" i="5" s="1"/>
  <c r="D77" i="6"/>
  <c r="G77" i="6" s="1"/>
  <c r="C75" i="6"/>
  <c r="D38" i="6"/>
  <c r="G38" i="6" s="1"/>
  <c r="C36" i="6"/>
  <c r="D418" i="5"/>
  <c r="G418" i="5" s="1"/>
  <c r="C416" i="5"/>
  <c r="D380" i="5"/>
  <c r="G380" i="5" s="1"/>
  <c r="F378" i="5"/>
  <c r="G380" i="4"/>
  <c r="D380" i="4"/>
</calcChain>
</file>

<file path=xl/sharedStrings.xml><?xml version="1.0" encoding="utf-8"?>
<sst xmlns="http://schemas.openxmlformats.org/spreadsheetml/2006/main" count="1369" uniqueCount="32">
  <si>
    <t>BOSTWICK IRRIG. DIST. IN NEBRASKA</t>
  </si>
  <si>
    <t>FRANKLIN PUMP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</si>
  <si>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</si>
  <si>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</si>
  <si>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</si>
  <si>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</si>
  <si>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</si>
  <si>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</si>
  <si>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</si>
  <si>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</si>
  <si>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</si>
  <si>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</si>
  <si>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</si>
  <si>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</si>
  <si>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</si>
  <si>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</si>
  <si>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</si>
  <si>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</si>
  <si>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</si>
  <si>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</si>
  <si>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</si>
  <si>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</si>
  <si>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</si>
  <si>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</si>
  <si>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FROM HYDROMET PRINTOUT</t>
  </si>
  <si>
    <t>DCP DATA</t>
  </si>
  <si>
    <t>File Name:  FP-DLY.XLS</t>
  </si>
  <si>
    <t>CANAL DID NOT RUN IN 2004</t>
  </si>
  <si>
    <t>DID NOT RUN IN 2005</t>
  </si>
  <si>
    <t>DID NOT RUN IN 2006</t>
  </si>
  <si>
    <t>DID NOT RUN IN 2007</t>
  </si>
  <si>
    <t>FROM DCP (HYDROMET)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</si>
</sst>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1" fillId="0" borderId="3" xfId="0" applyNumberFormat="1" applyFont="1" applyBorder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right"/>
    </xf>
    <xf numFmtId="164" fontId="2" fillId="0" borderId="3" xfId="0" applyNumberFormat="1" applyFont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1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/>
      <c r="H4" s="6">
        <v>14.209</v>
      </c>
      <c r="I4" s="6">
        <v>20.024000000000001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21.672999999999998</v>
      </c>
      <c r="I5" s="6">
        <v>13.513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28.151</v>
      </c>
      <c r="I6" s="6">
        <v>13.425000000000001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26.58</v>
      </c>
      <c r="I7" s="6">
        <v>15.29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27.809000000000001</v>
      </c>
      <c r="I8" s="6">
        <v>5.8586999999999998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29.431000000000001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28.452000000000002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27.623999999999999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27.553000000000001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27.170999999999999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33.372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36.704000000000001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36.023000000000003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39.872999999999998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/>
      <c r="H18" s="6">
        <v>41.073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/>
      <c r="H19" s="6">
        <v>41.256999999999998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/>
      <c r="H20" s="6">
        <v>39.734000000000002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/>
      <c r="H21" s="6">
        <v>39.526000000000003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/>
      <c r="H22" s="6">
        <v>40.372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11.435</v>
      </c>
      <c r="H23" s="6">
        <v>37.56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25.776</v>
      </c>
      <c r="H24" s="6">
        <v>35.277999999999999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30.599</v>
      </c>
      <c r="H25" s="6">
        <v>29.606000000000002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30.058</v>
      </c>
      <c r="H26" s="6">
        <v>25.66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38.188000000000002</v>
      </c>
      <c r="H27" s="6">
        <v>25.54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43.100999999999999</v>
      </c>
      <c r="H28" s="6">
        <v>25.782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44.180999999999997</v>
      </c>
      <c r="H29" s="6">
        <v>25.803000000000001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44.433999999999997</v>
      </c>
      <c r="H30" s="6">
        <v>25.992000000000001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20.044</v>
      </c>
      <c r="H31" s="6">
        <v>26.579000000000001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/>
      <c r="H32" s="6">
        <v>26.109000000000002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>
        <v>26.361999999999998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12.351000000000001</v>
      </c>
      <c r="H34" s="7">
        <v>26.582999999999998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300.16699999999992</v>
      </c>
      <c r="H35" s="9">
        <f t="shared" si="0"/>
        <v>943.4409999999998</v>
      </c>
      <c r="I35" s="9">
        <f t="shared" si="0"/>
        <v>68.110700000000008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595.38124449999987</v>
      </c>
      <c r="H36" s="10">
        <f t="shared" si="1"/>
        <v>1871.3152234999995</v>
      </c>
      <c r="I36" s="10">
        <f t="shared" si="1"/>
        <v>135.09757345000003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46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1311.7186999999997</v>
      </c>
      <c r="E38" s="14" t="s">
        <v>17</v>
      </c>
      <c r="F38" s="14"/>
      <c r="G38" s="13">
        <f>D38*1.9835-1</f>
        <v>2600.7940414499994</v>
      </c>
      <c r="H38" s="14" t="s">
        <v>22</v>
      </c>
      <c r="I38" s="12" t="s">
        <v>23</v>
      </c>
      <c r="J38" s="12"/>
      <c r="K38" s="15">
        <v>48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9.4146999999999998</v>
      </c>
      <c r="H42" s="6">
        <v>15.497999999999999</v>
      </c>
      <c r="I42" s="6">
        <v>11.067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12.381</v>
      </c>
      <c r="H43" s="6">
        <v>15.502000000000001</v>
      </c>
      <c r="I43" s="6">
        <v>11.250999999999999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12.381</v>
      </c>
      <c r="H44" s="6">
        <v>15.374000000000001</v>
      </c>
      <c r="I44" s="6">
        <v>11.250999999999999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12.381</v>
      </c>
      <c r="H45" s="6">
        <v>14.859</v>
      </c>
      <c r="I45" s="6">
        <v>4.2584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13.631</v>
      </c>
      <c r="H46" s="6">
        <v>14.917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24.585000000000001</v>
      </c>
      <c r="H47" s="6">
        <v>15.249000000000001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29.472000000000001</v>
      </c>
      <c r="H48" s="6">
        <v>15.125999999999999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34.222999999999999</v>
      </c>
      <c r="H49" s="6">
        <v>15.002000000000001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40.488</v>
      </c>
      <c r="H50" s="6">
        <v>24.826000000000001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42.976999999999997</v>
      </c>
      <c r="H51" s="6">
        <v>14.294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38.520000000000003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29.640999999999998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44.427999999999997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44.427999999999997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44.313000000000002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41.997999999999998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23.486000000000001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43.369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42.741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42.9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43.003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38.420999999999999</v>
      </c>
      <c r="H63" s="6"/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/>
      <c r="H64" s="6">
        <v>7.1482000000000001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10.58</v>
      </c>
      <c r="H65" s="6">
        <v>13.021000000000001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13.077</v>
      </c>
      <c r="H66" s="6">
        <v>12.961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13.262</v>
      </c>
      <c r="H67" s="6">
        <v>18.295000000000002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>
        <v>5.3380000000000001</v>
      </c>
      <c r="H68" s="6">
        <v>19.966000000000001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/>
      <c r="H69" s="6">
        <v>19.948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/>
      <c r="G70" s="6"/>
      <c r="H70" s="6">
        <v>20.062000000000001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/>
      <c r="G71" s="6">
        <v>10.198</v>
      </c>
      <c r="H71" s="6">
        <v>20.222999999999999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15.497999999999999</v>
      </c>
      <c r="H72" s="7">
        <v>14.429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0</v>
      </c>
      <c r="G73" s="9">
        <f t="shared" si="2"/>
        <v>777.13470000000018</v>
      </c>
      <c r="H73" s="9">
        <f t="shared" si="2"/>
        <v>306.70020000000005</v>
      </c>
      <c r="I73" s="9">
        <f t="shared" si="2"/>
        <v>37.827399999999997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0</v>
      </c>
      <c r="G74" s="10">
        <f t="shared" si="3"/>
        <v>1541.4466774500004</v>
      </c>
      <c r="H74" s="10">
        <f t="shared" si="3"/>
        <v>608.33984670000007</v>
      </c>
      <c r="I74" s="10">
        <f t="shared" si="3"/>
        <v>75.030647899999991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51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1121.6623000000002</v>
      </c>
      <c r="E76" s="14" t="s">
        <v>17</v>
      </c>
      <c r="F76" s="14"/>
      <c r="G76" s="13">
        <f>D76*1.9835</f>
        <v>2224.8171720500004</v>
      </c>
      <c r="H76" s="14" t="s">
        <v>22</v>
      </c>
      <c r="I76" s="12" t="s">
        <v>23</v>
      </c>
      <c r="J76" s="12"/>
      <c r="K76" s="15">
        <v>66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8.0672999999999995</v>
      </c>
      <c r="H80" s="6">
        <v>14.651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12.038</v>
      </c>
      <c r="H81" s="6">
        <v>11.635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20.573</v>
      </c>
      <c r="H82" s="6">
        <v>12.928000000000001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24.687999999999999</v>
      </c>
      <c r="H83" s="6">
        <v>5.4067999999999996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26.983000000000001</v>
      </c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10.468999999999999</v>
      </c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8.1103000000000005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11.271000000000001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11.363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17.771000000000001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29.146999999999998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36.289000000000001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39.968000000000004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40.777000000000001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39.973999999999997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9.2774999999999999</v>
      </c>
      <c r="H96" s="6">
        <v>39.600999999999999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14.797000000000001</v>
      </c>
      <c r="H97" s="6">
        <v>40.034999999999997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6.5030000000000001</v>
      </c>
      <c r="H98" s="6">
        <v>40.168999999999997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40.07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39.962000000000003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39.884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39.598999999999997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39.56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37.488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30.986999999999998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27.978000000000002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26.428999999999998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23.276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16.567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9.5431000000000008</v>
      </c>
      <c r="H110" s="7">
        <v>6.3047000000000004</v>
      </c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142.93890000000002</v>
      </c>
      <c r="H111" s="9">
        <f t="shared" si="4"/>
        <v>767.20079999999996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283.51930815000003</v>
      </c>
      <c r="H112" s="10">
        <f t="shared" si="5"/>
        <v>1521.7427868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38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910.13969999999995</v>
      </c>
      <c r="E114" s="14" t="s">
        <v>17</v>
      </c>
      <c r="F114" s="14"/>
      <c r="G114" s="13">
        <f>D114*1.9835+1</f>
        <v>1806.2620949499999</v>
      </c>
      <c r="H114" s="14" t="s">
        <v>22</v>
      </c>
      <c r="I114" s="12" t="s">
        <v>23</v>
      </c>
      <c r="J114" s="12"/>
      <c r="K114" s="15">
        <v>62</v>
      </c>
      <c r="L114" s="12" t="s">
        <v>20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0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42.951999999999998</v>
      </c>
      <c r="H4" s="6">
        <v>33.363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41.753</v>
      </c>
      <c r="H5" s="6">
        <v>29.395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43.893000000000001</v>
      </c>
      <c r="H6" s="6">
        <v>25.026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44.234000000000002</v>
      </c>
      <c r="H7" s="6">
        <v>24.975000000000001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43.796999999999997</v>
      </c>
      <c r="H8" s="6">
        <v>24.850999999999999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42.921999999999997</v>
      </c>
      <c r="H9" s="6">
        <v>24.206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42.222000000000001</v>
      </c>
      <c r="H10" s="6">
        <v>24.059000000000001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42.761000000000003</v>
      </c>
      <c r="H11" s="6">
        <v>23.992999999999999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44.37</v>
      </c>
      <c r="H12" s="6">
        <v>24.192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44.664000000000001</v>
      </c>
      <c r="H13" s="6">
        <v>23.623999999999999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44.878999999999998</v>
      </c>
      <c r="H14" s="6">
        <v>23.838999999999999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45.524000000000001</v>
      </c>
      <c r="H15" s="6">
        <v>23.870999999999999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45.152999999999999</v>
      </c>
      <c r="H16" s="6">
        <v>26.247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44.969000000000001</v>
      </c>
      <c r="H17" s="6">
        <v>28.106000000000002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44.923000000000002</v>
      </c>
      <c r="H18" s="6">
        <v>27.823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45.061999999999998</v>
      </c>
      <c r="H19" s="6">
        <v>28.088000000000001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45.015000000000001</v>
      </c>
      <c r="H20" s="6">
        <v>16.062000000000001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45.552999999999997</v>
      </c>
      <c r="H21" s="6">
        <v>14.285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45.405000000000001</v>
      </c>
      <c r="H22" s="6">
        <v>14.436999999999999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43.886000000000003</v>
      </c>
      <c r="H23" s="6">
        <v>14.036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45.707999999999998</v>
      </c>
      <c r="H24" s="6">
        <v>12.266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44.561</v>
      </c>
      <c r="H25" s="6">
        <v>11.721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43.026000000000003</v>
      </c>
      <c r="H26" s="6">
        <v>11.497999999999999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12.201000000000001</v>
      </c>
      <c r="G27" s="6">
        <v>44.789000000000001</v>
      </c>
      <c r="H27" s="6">
        <v>11.708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14.218999999999999</v>
      </c>
      <c r="G28" s="6">
        <v>43.527999999999999</v>
      </c>
      <c r="H28" s="6">
        <v>11.528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23.327000000000002</v>
      </c>
      <c r="G29" s="6">
        <v>43.363</v>
      </c>
      <c r="H29" s="6">
        <v>10.914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27.978000000000002</v>
      </c>
      <c r="G30" s="6">
        <v>44.512</v>
      </c>
      <c r="H30" s="6">
        <v>10.727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28.04</v>
      </c>
      <c r="G31" s="6">
        <v>45.871000000000002</v>
      </c>
      <c r="H31" s="6">
        <v>10.143000000000001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36.256999999999998</v>
      </c>
      <c r="G32" s="6">
        <v>44.552999999999997</v>
      </c>
      <c r="H32" s="6">
        <v>9.5470000000000006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41.698</v>
      </c>
      <c r="G33" s="6">
        <v>43.142000000000003</v>
      </c>
      <c r="H33" s="6">
        <v>9.4429999999999996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41.218000000000004</v>
      </c>
      <c r="H34" s="7">
        <v>7.4859999999999998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183.72</v>
      </c>
      <c r="G35" s="9">
        <f t="shared" si="0"/>
        <v>1368.2080000000001</v>
      </c>
      <c r="H35" s="9">
        <f t="shared" si="0"/>
        <v>591.45900000000006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364.40861999999998</v>
      </c>
      <c r="G36" s="10">
        <f t="shared" si="1"/>
        <v>2713.8405680000001</v>
      </c>
      <c r="H36" s="10">
        <f t="shared" si="1"/>
        <v>1173.1589265000002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69</v>
      </c>
      <c r="L37" s="9" t="s">
        <v>20</v>
      </c>
      <c r="M37" s="2"/>
    </row>
    <row r="38" spans="1:13" ht="16.5" thickBot="1">
      <c r="A38" s="12">
        <v>1970</v>
      </c>
      <c r="B38" s="12" t="s">
        <v>21</v>
      </c>
      <c r="C38" s="12"/>
      <c r="D38" s="13">
        <f>SUM(C35:L35)</f>
        <v>2143.3870000000002</v>
      </c>
      <c r="E38" s="14" t="s">
        <v>17</v>
      </c>
      <c r="F38" s="14"/>
      <c r="G38" s="13">
        <f>D38*1.9835</f>
        <v>4251.4081145</v>
      </c>
      <c r="H38" s="14" t="s">
        <v>22</v>
      </c>
      <c r="I38" s="12" t="s">
        <v>23</v>
      </c>
      <c r="J38" s="12"/>
      <c r="K38" s="15">
        <v>69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29.227</v>
      </c>
      <c r="H42" s="6">
        <v>37.968000000000004</v>
      </c>
      <c r="I42" s="6">
        <v>10.412000000000001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38.643000000000001</v>
      </c>
      <c r="H43" s="6">
        <v>31.844000000000001</v>
      </c>
      <c r="I43" s="6">
        <v>5.3019999999999996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39.905000000000001</v>
      </c>
      <c r="H44" s="6">
        <v>28.850999999999999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41.067</v>
      </c>
      <c r="H45" s="6">
        <v>28.756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40.097999999999999</v>
      </c>
      <c r="H46" s="6">
        <v>35.662999999999997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22.96</v>
      </c>
      <c r="H47" s="6">
        <v>39.469000000000001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31.138999999999999</v>
      </c>
      <c r="H48" s="6">
        <v>39.444000000000003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30.454000000000001</v>
      </c>
      <c r="H49" s="6">
        <v>38.951000000000001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25.97</v>
      </c>
      <c r="H50" s="6">
        <v>38.554000000000002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24.702000000000002</v>
      </c>
      <c r="H51" s="6">
        <v>37.948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29.516999999999999</v>
      </c>
      <c r="H52" s="6">
        <v>37.058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31.137</v>
      </c>
      <c r="H53" s="6">
        <v>35.374000000000002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30.405000000000001</v>
      </c>
      <c r="H54" s="6">
        <v>31.027000000000001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38.445</v>
      </c>
      <c r="H55" s="6">
        <v>28.286999999999999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41.55</v>
      </c>
      <c r="H56" s="6">
        <v>27.745000000000001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43.494999999999997</v>
      </c>
      <c r="H57" s="6">
        <v>33.649000000000001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42.921999999999997</v>
      </c>
      <c r="H58" s="6">
        <v>36.779000000000003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42.774000000000001</v>
      </c>
      <c r="H59" s="6">
        <v>35.597000000000001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44.139000000000003</v>
      </c>
      <c r="H60" s="6">
        <v>34.518999999999998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45.475000000000001</v>
      </c>
      <c r="H61" s="6">
        <v>35.057000000000002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44.808</v>
      </c>
      <c r="H62" s="6">
        <v>30.856000000000002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41.960999999999999</v>
      </c>
      <c r="H63" s="6">
        <v>27.047000000000001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41.877000000000002</v>
      </c>
      <c r="H64" s="6">
        <v>26.826000000000001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41.89</v>
      </c>
      <c r="H65" s="6">
        <v>26.515000000000001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41.573999999999998</v>
      </c>
      <c r="H66" s="6">
        <v>27.388999999999999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40.491</v>
      </c>
      <c r="H67" s="6">
        <v>25.972000000000001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>
        <v>38.643000000000001</v>
      </c>
      <c r="H68" s="6">
        <v>18.305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13.268000000000001</v>
      </c>
      <c r="G69" s="6">
        <v>37.662999999999997</v>
      </c>
      <c r="H69" s="6">
        <v>14.805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19.606999999999999</v>
      </c>
      <c r="G70" s="6">
        <v>41.500999999999998</v>
      </c>
      <c r="H70" s="6">
        <v>15.119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28.489000000000001</v>
      </c>
      <c r="G71" s="6">
        <v>39.381999999999998</v>
      </c>
      <c r="H71" s="6">
        <v>14.773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38.838999999999999</v>
      </c>
      <c r="H72" s="7">
        <v>13.308999999999999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61.364000000000004</v>
      </c>
      <c r="G73" s="9">
        <f t="shared" si="2"/>
        <v>1162.6529999999998</v>
      </c>
      <c r="H73" s="9">
        <f t="shared" si="2"/>
        <v>933.4559999999999</v>
      </c>
      <c r="I73" s="9">
        <f t="shared" si="2"/>
        <v>15.714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121.71549400000001</v>
      </c>
      <c r="G74" s="10">
        <f t="shared" si="3"/>
        <v>2306.1222254999998</v>
      </c>
      <c r="H74" s="10">
        <f t="shared" si="3"/>
        <v>1851.5099759999998</v>
      </c>
      <c r="I74" s="10">
        <f t="shared" si="3"/>
        <v>31.168719000000003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67</v>
      </c>
      <c r="L75" s="9" t="s">
        <v>20</v>
      </c>
      <c r="M75" s="2"/>
    </row>
    <row r="76" spans="1:13" ht="16.5" thickBot="1">
      <c r="A76" s="12">
        <v>1971</v>
      </c>
      <c r="B76" s="12" t="s">
        <v>21</v>
      </c>
      <c r="C76" s="12"/>
      <c r="D76" s="13">
        <f>SUM(C73:L73)</f>
        <v>2173.1869999999999</v>
      </c>
      <c r="E76" s="14" t="s">
        <v>17</v>
      </c>
      <c r="F76" s="14"/>
      <c r="G76" s="13">
        <f>D76*1.9835+1</f>
        <v>4311.5164144999999</v>
      </c>
      <c r="H76" s="14" t="s">
        <v>22</v>
      </c>
      <c r="I76" s="12" t="s">
        <v>23</v>
      </c>
      <c r="J76" s="12"/>
      <c r="K76" s="15">
        <v>67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/>
      <c r="G80" s="6"/>
      <c r="H80" s="6"/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/>
      <c r="I81" s="6">
        <v>25.08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/>
      <c r="I82" s="6">
        <v>17.68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/>
      <c r="I83" s="6">
        <v>4.91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7.63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14.55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21.24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23.19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25.61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32.409999999999997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38.9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42.53</v>
      </c>
      <c r="I91" s="6">
        <v>4.29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40.64</v>
      </c>
      <c r="I92" s="6">
        <v>11.99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41.03</v>
      </c>
      <c r="I93" s="6">
        <v>11.56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40.32</v>
      </c>
      <c r="I94" s="6">
        <v>18.25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38.56</v>
      </c>
      <c r="I95" s="6">
        <v>24.41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42.37</v>
      </c>
      <c r="I96" s="6">
        <v>33.25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>
        <v>42.53</v>
      </c>
      <c r="I97" s="6">
        <v>40.18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/>
      <c r="H98" s="6">
        <v>43.58</v>
      </c>
      <c r="I98" s="6">
        <v>40.08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41.99</v>
      </c>
      <c r="I99" s="6">
        <v>40.01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41.52</v>
      </c>
      <c r="I100" s="6">
        <v>40.43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42.82</v>
      </c>
      <c r="I101" s="6">
        <v>42.33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42.6</v>
      </c>
      <c r="I102" s="6">
        <v>41.22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40.28</v>
      </c>
      <c r="I103" s="6">
        <v>35.869999999999997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40.61</v>
      </c>
      <c r="I104" s="6">
        <v>23.09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42.16</v>
      </c>
      <c r="I105" s="6">
        <v>6.08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39.630000000000003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35.67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34.39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33.82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33.020000000000003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0</v>
      </c>
      <c r="H111" s="9">
        <f t="shared" si="4"/>
        <v>963.59999999999991</v>
      </c>
      <c r="I111" s="9">
        <f t="shared" si="4"/>
        <v>460.70999999999992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0</v>
      </c>
      <c r="H112" s="10">
        <f t="shared" si="5"/>
        <v>1911.3005999999998</v>
      </c>
      <c r="I112" s="10">
        <f t="shared" si="5"/>
        <v>913.81828499999983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45</v>
      </c>
      <c r="L113" s="9" t="s">
        <v>20</v>
      </c>
      <c r="M113" s="2"/>
    </row>
    <row r="114" spans="1:13" ht="16.5" thickBot="1">
      <c r="A114" s="12">
        <v>1972</v>
      </c>
      <c r="B114" s="12" t="s">
        <v>21</v>
      </c>
      <c r="C114" s="12"/>
      <c r="D114" s="13">
        <f>SUM(C111:L111)</f>
        <v>1424.31</v>
      </c>
      <c r="E114" s="14" t="s">
        <v>17</v>
      </c>
      <c r="F114" s="14"/>
      <c r="G114" s="13">
        <f>D114*1.9835</f>
        <v>2825.1188849999999</v>
      </c>
      <c r="H114" s="14" t="s">
        <v>22</v>
      </c>
      <c r="I114" s="12" t="s">
        <v>23</v>
      </c>
      <c r="J114" s="12"/>
      <c r="K114" s="15">
        <v>52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37.44</v>
      </c>
      <c r="H118" s="6">
        <v>27.91</v>
      </c>
      <c r="I118" s="6">
        <v>23.19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38.159999999999997</v>
      </c>
      <c r="H119" s="6">
        <v>38.06</v>
      </c>
      <c r="I119" s="6">
        <v>21.41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39.79</v>
      </c>
      <c r="H120" s="6">
        <v>40.799999999999997</v>
      </c>
      <c r="I120" s="6">
        <v>12.64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38.69</v>
      </c>
      <c r="H121" s="6">
        <v>39.869999999999997</v>
      </c>
      <c r="I121" s="6">
        <v>6.83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39.14</v>
      </c>
      <c r="H122" s="6">
        <v>38.869999999999997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38.520000000000003</v>
      </c>
      <c r="H123" s="6">
        <v>37.79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38.79</v>
      </c>
      <c r="H124" s="6">
        <v>26.42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39.42</v>
      </c>
      <c r="H125" s="6">
        <v>41.09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37.15</v>
      </c>
      <c r="H126" s="6">
        <v>41.16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41.01</v>
      </c>
      <c r="H127" s="6">
        <v>41.19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40.71</v>
      </c>
      <c r="H128" s="6">
        <v>39.25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41.74</v>
      </c>
      <c r="H129" s="6">
        <v>39.1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42.46</v>
      </c>
      <c r="H130" s="6">
        <v>33.799999999999997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14.81</v>
      </c>
      <c r="H131" s="6">
        <v>25.61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17.149999999999999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4.25</v>
      </c>
      <c r="H133" s="6">
        <v>14.01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14.65</v>
      </c>
      <c r="H134" s="6">
        <v>13.95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14.78</v>
      </c>
      <c r="H135" s="6">
        <v>13.44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14.61</v>
      </c>
      <c r="H136" s="6">
        <v>12.7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5.53</v>
      </c>
      <c r="H137" s="6">
        <v>12.79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16.82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11.43</v>
      </c>
      <c r="G139" s="6"/>
      <c r="H139" s="6">
        <v>21.16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12.01</v>
      </c>
      <c r="G140" s="6"/>
      <c r="H140" s="6">
        <v>29.94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12.35</v>
      </c>
      <c r="G141" s="6"/>
      <c r="H141" s="6">
        <v>32.85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18.920000000000002</v>
      </c>
      <c r="G142" s="6"/>
      <c r="H142" s="6">
        <v>25.36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24.42</v>
      </c>
      <c r="G143" s="6"/>
      <c r="H143" s="6">
        <v>20.67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32.17</v>
      </c>
      <c r="G144" s="6"/>
      <c r="H144" s="6">
        <v>23.26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37.72</v>
      </c>
      <c r="G145" s="6"/>
      <c r="H145" s="6">
        <v>24.31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38.17</v>
      </c>
      <c r="G146" s="6"/>
      <c r="H146" s="6">
        <v>23.45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37.82</v>
      </c>
      <c r="G147" s="6">
        <v>9.42</v>
      </c>
      <c r="H147" s="6">
        <v>23.4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18.91</v>
      </c>
      <c r="H148" s="7">
        <v>23.33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225.01</v>
      </c>
      <c r="G149" s="9">
        <f t="shared" si="6"/>
        <v>609.97999999999979</v>
      </c>
      <c r="H149" s="9">
        <f t="shared" si="6"/>
        <v>859.5100000000001</v>
      </c>
      <c r="I149" s="9">
        <f t="shared" si="6"/>
        <v>64.070000000000007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446.30733499999997</v>
      </c>
      <c r="G150" s="10">
        <f t="shared" si="7"/>
        <v>1209.8953299999996</v>
      </c>
      <c r="H150" s="10">
        <f t="shared" si="7"/>
        <v>1704.8380850000003</v>
      </c>
      <c r="I150" s="10">
        <f t="shared" si="7"/>
        <v>127.08284500000002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65</v>
      </c>
      <c r="L151" s="9" t="s">
        <v>20</v>
      </c>
      <c r="M151" s="2"/>
    </row>
    <row r="152" spans="1:13" ht="16.5" thickBot="1">
      <c r="A152" s="12">
        <v>1973</v>
      </c>
      <c r="B152" s="12" t="s">
        <v>21</v>
      </c>
      <c r="C152" s="12"/>
      <c r="D152" s="13">
        <f>SUM(C149:L149)</f>
        <v>1758.57</v>
      </c>
      <c r="E152" s="14" t="s">
        <v>17</v>
      </c>
      <c r="F152" s="14"/>
      <c r="G152" s="13">
        <f>D152*1.9835</f>
        <v>3488.123595</v>
      </c>
      <c r="H152" s="14" t="s">
        <v>22</v>
      </c>
      <c r="I152" s="12" t="s">
        <v>23</v>
      </c>
      <c r="J152" s="12"/>
      <c r="K152" s="15">
        <v>75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40.69</v>
      </c>
      <c r="H156" s="6">
        <v>38.659999999999997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38.299999999999997</v>
      </c>
      <c r="H157" s="6">
        <v>38.53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38.19</v>
      </c>
      <c r="H158" s="6">
        <v>38.520000000000003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40.47</v>
      </c>
      <c r="H159" s="6">
        <v>37.770000000000003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40.01</v>
      </c>
      <c r="H160" s="6">
        <v>37.58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40.270000000000003</v>
      </c>
      <c r="H161" s="6">
        <v>37.270000000000003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40.28</v>
      </c>
      <c r="H162" s="6">
        <v>35.19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41.04</v>
      </c>
      <c r="H163" s="6">
        <v>33.58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41.37</v>
      </c>
      <c r="H164" s="6">
        <v>27.77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41.41</v>
      </c>
      <c r="H165" s="6">
        <v>23.5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41.92</v>
      </c>
      <c r="H166" s="6">
        <v>21.8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40.74</v>
      </c>
      <c r="H167" s="6">
        <v>20.78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40.19</v>
      </c>
      <c r="H168" s="6">
        <v>18.329999999999998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40.1</v>
      </c>
      <c r="H169" s="6">
        <v>13.23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39.979999999999997</v>
      </c>
      <c r="H170" s="6">
        <v>10.57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39.9</v>
      </c>
      <c r="H171" s="6">
        <v>10.210000000000001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39.51</v>
      </c>
      <c r="H172" s="6">
        <v>9.84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39.9</v>
      </c>
      <c r="H173" s="6">
        <v>9.74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39.74</v>
      </c>
      <c r="H174" s="6">
        <v>9.7799999999999994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39.950000000000003</v>
      </c>
      <c r="H175" s="6">
        <v>10.87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39.74</v>
      </c>
      <c r="H176" s="6">
        <v>13.57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39.81</v>
      </c>
      <c r="H177" s="6">
        <v>13.55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39.619999999999997</v>
      </c>
      <c r="H178" s="6">
        <v>13.6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9.32</v>
      </c>
      <c r="G179" s="6">
        <v>39.64</v>
      </c>
      <c r="H179" s="6">
        <v>13.66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13.58</v>
      </c>
      <c r="G180" s="6">
        <v>39.83</v>
      </c>
      <c r="H180" s="6">
        <v>13.56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22.42</v>
      </c>
      <c r="G181" s="6">
        <v>39.64</v>
      </c>
      <c r="H181" s="6">
        <v>13.29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28.23</v>
      </c>
      <c r="G182" s="6">
        <v>39.44</v>
      </c>
      <c r="H182" s="6">
        <v>13.08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31.03</v>
      </c>
      <c r="G183" s="6">
        <v>39.57</v>
      </c>
      <c r="H183" s="6">
        <v>13.08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38.49</v>
      </c>
      <c r="G184" s="6">
        <v>39.32</v>
      </c>
      <c r="H184" s="6">
        <v>13.48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41.34</v>
      </c>
      <c r="G185" s="6">
        <v>38.85</v>
      </c>
      <c r="H185" s="6">
        <v>11.44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38.32</v>
      </c>
      <c r="H186" s="7">
        <v>3.69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184.41</v>
      </c>
      <c r="G187" s="9">
        <f t="shared" si="8"/>
        <v>1237.7399999999998</v>
      </c>
      <c r="H187" s="9">
        <f t="shared" si="8"/>
        <v>619.52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365.77723500000002</v>
      </c>
      <c r="G188" s="10">
        <f t="shared" si="9"/>
        <v>2455.0572899999997</v>
      </c>
      <c r="H188" s="10">
        <f t="shared" si="9"/>
        <v>1228.81792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69</v>
      </c>
      <c r="L189" s="9" t="s">
        <v>20</v>
      </c>
      <c r="M189" s="2"/>
    </row>
    <row r="190" spans="1:13" ht="16.5" thickBot="1">
      <c r="A190" s="12">
        <v>1974</v>
      </c>
      <c r="B190" s="12" t="s">
        <v>21</v>
      </c>
      <c r="C190" s="12"/>
      <c r="D190" s="13">
        <f>SUM(C187:L187)</f>
        <v>2041.6699999999998</v>
      </c>
      <c r="E190" s="14" t="s">
        <v>17</v>
      </c>
      <c r="F190" s="14"/>
      <c r="G190" s="13">
        <f>D190*1.9835</f>
        <v>4049.6524449999997</v>
      </c>
      <c r="H190" s="14" t="s">
        <v>22</v>
      </c>
      <c r="I190" s="12" t="s">
        <v>23</v>
      </c>
      <c r="J190" s="12"/>
      <c r="K190" s="15">
        <v>69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/>
      <c r="H194" s="6">
        <v>36.159999999999997</v>
      </c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5.33</v>
      </c>
      <c r="H195" s="6">
        <v>29.35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22.79</v>
      </c>
      <c r="H196" s="6">
        <v>23.98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27.64</v>
      </c>
      <c r="H197" s="6">
        <v>23.62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28.77</v>
      </c>
      <c r="H198" s="6">
        <v>23.74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36.79</v>
      </c>
      <c r="H199" s="6">
        <v>24.66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38.65</v>
      </c>
      <c r="H200" s="6">
        <v>30.12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40.04</v>
      </c>
      <c r="H201" s="6">
        <v>34.159999999999997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39.79</v>
      </c>
      <c r="H202" s="6">
        <v>35.909999999999997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39.74</v>
      </c>
      <c r="H203" s="6">
        <v>36.36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39.75</v>
      </c>
      <c r="H204" s="6">
        <v>35.619999999999997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39.04</v>
      </c>
      <c r="H205" s="6">
        <v>32.06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39.43</v>
      </c>
      <c r="H206" s="6">
        <v>29.47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39.39</v>
      </c>
      <c r="H207" s="6">
        <v>12.43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37.96</v>
      </c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38.86</v>
      </c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38.69</v>
      </c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38.57</v>
      </c>
      <c r="H211" s="6">
        <v>3.27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38.1</v>
      </c>
      <c r="H212" s="6">
        <v>14.94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33.86</v>
      </c>
      <c r="H213" s="6">
        <v>19.72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37.21</v>
      </c>
      <c r="H214" s="6">
        <v>28.48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29.15</v>
      </c>
      <c r="H215" s="6">
        <v>33.53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25.79</v>
      </c>
      <c r="H216" s="6">
        <v>33.51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25.08</v>
      </c>
      <c r="H217" s="6">
        <v>33.1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29.92</v>
      </c>
      <c r="H218" s="6">
        <v>32.729999999999997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>
        <v>34.159999999999997</v>
      </c>
      <c r="H219" s="6">
        <v>28.8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>
        <v>34.53</v>
      </c>
      <c r="H220" s="6">
        <v>18.47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>
        <v>36.479999999999997</v>
      </c>
      <c r="H221" s="6">
        <v>15.97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>
        <v>38.17</v>
      </c>
      <c r="H222" s="6">
        <v>20.71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>
        <v>38.04</v>
      </c>
      <c r="H223" s="6">
        <v>14.49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38.17</v>
      </c>
      <c r="H224" s="7">
        <v>3.64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1029.8899999999999</v>
      </c>
      <c r="H225" s="9">
        <f t="shared" si="10"/>
        <v>709.00000000000011</v>
      </c>
      <c r="I225" s="9">
        <f t="shared" si="10"/>
        <v>0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2042.7868149999997</v>
      </c>
      <c r="H226" s="10">
        <f t="shared" si="11"/>
        <v>1406.3015000000003</v>
      </c>
      <c r="I226" s="10">
        <f t="shared" si="11"/>
        <v>0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58</v>
      </c>
      <c r="L227" s="9" t="s">
        <v>20</v>
      </c>
      <c r="M227" s="2"/>
    </row>
    <row r="228" spans="1:13" ht="16.5" thickBot="1">
      <c r="A228" s="12">
        <v>1975</v>
      </c>
      <c r="B228" s="12" t="s">
        <v>21</v>
      </c>
      <c r="C228" s="12"/>
      <c r="D228" s="13">
        <f>SUM(C225:L225)</f>
        <v>1738.8899999999999</v>
      </c>
      <c r="E228" s="14" t="s">
        <v>17</v>
      </c>
      <c r="F228" s="14"/>
      <c r="G228" s="13">
        <f>D228*1.9835</f>
        <v>3449.088315</v>
      </c>
      <c r="H228" s="14" t="s">
        <v>22</v>
      </c>
      <c r="I228" s="12" t="s">
        <v>23</v>
      </c>
      <c r="J228" s="12"/>
      <c r="K228" s="15">
        <v>61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36.700000000000003</v>
      </c>
      <c r="H232" s="6">
        <v>34.770000000000003</v>
      </c>
      <c r="I232" s="6">
        <v>19.600000000000001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36.619999999999997</v>
      </c>
      <c r="H233" s="6">
        <v>34.92</v>
      </c>
      <c r="I233" s="6">
        <v>15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36.520000000000003</v>
      </c>
      <c r="H234" s="6">
        <v>34.92</v>
      </c>
      <c r="I234" s="6">
        <v>14.74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36.619999999999997</v>
      </c>
      <c r="H235" s="6">
        <v>28.04</v>
      </c>
      <c r="I235" s="6">
        <v>5.87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37.049999999999997</v>
      </c>
      <c r="H236" s="6">
        <v>0.47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36.79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36.619999999999997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36.450000000000003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36.28</v>
      </c>
      <c r="H240" s="6">
        <v>3.41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36.28</v>
      </c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36.11</v>
      </c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35.94</v>
      </c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36.200000000000003</v>
      </c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36.28</v>
      </c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36.11</v>
      </c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8.86</v>
      </c>
      <c r="G247" s="6">
        <v>35.83</v>
      </c>
      <c r="H247" s="6">
        <v>7.64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17.260000000000002</v>
      </c>
      <c r="G248" s="6">
        <v>35.6</v>
      </c>
      <c r="H248" s="6">
        <v>28.74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24.94</v>
      </c>
      <c r="G249" s="6">
        <v>35.53</v>
      </c>
      <c r="H249" s="6">
        <v>35.15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24.21</v>
      </c>
      <c r="G250" s="6">
        <v>35.46</v>
      </c>
      <c r="H250" s="6">
        <v>34.92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24.66</v>
      </c>
      <c r="G251" s="6">
        <v>35.44</v>
      </c>
      <c r="H251" s="6">
        <v>35.159999999999997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30.9</v>
      </c>
      <c r="G252" s="6">
        <v>35.39</v>
      </c>
      <c r="H252" s="6">
        <v>34.92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35.200000000000003</v>
      </c>
      <c r="G253" s="6">
        <v>35.43</v>
      </c>
      <c r="H253" s="6">
        <v>34.92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34.51</v>
      </c>
      <c r="G254" s="6">
        <v>33.22</v>
      </c>
      <c r="H254" s="6">
        <v>34.76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9.4</v>
      </c>
      <c r="G255" s="6">
        <v>31.79</v>
      </c>
      <c r="H255" s="6">
        <v>34.42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31.74</v>
      </c>
      <c r="H256" s="6">
        <v>34.22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31.81</v>
      </c>
      <c r="H257" s="6">
        <v>34.47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31.52</v>
      </c>
      <c r="H258" s="6">
        <v>33.18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12.41</v>
      </c>
      <c r="G259" s="6">
        <v>31.26</v>
      </c>
      <c r="H259" s="6">
        <v>30.87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27.62</v>
      </c>
      <c r="G260" s="6">
        <v>33.1</v>
      </c>
      <c r="H260" s="6">
        <v>30.16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34.659999999999997</v>
      </c>
      <c r="G261" s="6">
        <v>34.65</v>
      </c>
      <c r="H261" s="6">
        <v>30.22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34.6</v>
      </c>
      <c r="H262" s="7">
        <v>27.07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284.63</v>
      </c>
      <c r="G263" s="9">
        <f t="shared" si="12"/>
        <v>1088.9399999999998</v>
      </c>
      <c r="H263" s="9">
        <f t="shared" si="12"/>
        <v>637.35</v>
      </c>
      <c r="I263" s="9">
        <f t="shared" si="12"/>
        <v>55.21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564.56360500000005</v>
      </c>
      <c r="G264" s="10">
        <f t="shared" si="13"/>
        <v>2159.9124899999997</v>
      </c>
      <c r="H264" s="10">
        <f t="shared" si="13"/>
        <v>1264.1837250000001</v>
      </c>
      <c r="I264" s="10">
        <f t="shared" si="13"/>
        <v>109.509035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69</v>
      </c>
      <c r="L265" s="9" t="s">
        <v>20</v>
      </c>
      <c r="M265" s="2"/>
    </row>
    <row r="266" spans="1:13" ht="16.5" thickBot="1">
      <c r="A266" s="12">
        <v>1976</v>
      </c>
      <c r="B266" s="12" t="s">
        <v>21</v>
      </c>
      <c r="C266" s="12"/>
      <c r="D266" s="13">
        <f>SUM(C263:L263)</f>
        <v>2066.1299999999997</v>
      </c>
      <c r="E266" s="14" t="s">
        <v>17</v>
      </c>
      <c r="F266" s="14"/>
      <c r="G266" s="13">
        <f>D266*1.9835+1</f>
        <v>4099.168854999999</v>
      </c>
      <c r="H266" s="14" t="s">
        <v>22</v>
      </c>
      <c r="I266" s="12" t="s">
        <v>23</v>
      </c>
      <c r="J266" s="12"/>
      <c r="K266" s="15">
        <v>81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29.17</v>
      </c>
      <c r="H270" s="6">
        <v>33.04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32.33</v>
      </c>
      <c r="H271" s="6">
        <v>32.44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33.229999999999997</v>
      </c>
      <c r="H272" s="6">
        <v>29.57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33.01</v>
      </c>
      <c r="H273" s="6">
        <v>10.72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32.93</v>
      </c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34.049999999999997</v>
      </c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34.700000000000003</v>
      </c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34.590000000000003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34.590000000000003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34.590000000000003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31.14</v>
      </c>
      <c r="G280" s="6">
        <v>34.590000000000003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26.11</v>
      </c>
      <c r="G281" s="6">
        <v>34.42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8.41</v>
      </c>
      <c r="G282" s="6">
        <v>34.42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8.02</v>
      </c>
      <c r="G283" s="6">
        <v>34.340000000000003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11.73</v>
      </c>
      <c r="G284" s="6">
        <v>28.58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14.12</v>
      </c>
      <c r="G285" s="6">
        <v>22.82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18.760000000000002</v>
      </c>
      <c r="G286" s="6">
        <v>22.73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23.86</v>
      </c>
      <c r="G287" s="6">
        <v>26.26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23.59</v>
      </c>
      <c r="G288" s="6">
        <v>28.91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25.07</v>
      </c>
      <c r="G289" s="6">
        <v>31.46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25.7</v>
      </c>
      <c r="G290" s="6">
        <v>32.44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26.08</v>
      </c>
      <c r="G291" s="6">
        <v>32.97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25.31</v>
      </c>
      <c r="G292" s="6">
        <v>34.18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25.08</v>
      </c>
      <c r="G293" s="6">
        <v>34.25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25.99</v>
      </c>
      <c r="G294" s="6">
        <v>34.42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25.2</v>
      </c>
      <c r="G295" s="6">
        <v>34.42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24.8</v>
      </c>
      <c r="G296" s="6">
        <v>34.25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24.17</v>
      </c>
      <c r="G297" s="6">
        <v>34.25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27.55</v>
      </c>
      <c r="G298" s="6">
        <v>33.92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29.06</v>
      </c>
      <c r="G299" s="6">
        <v>33.51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33.130000000000003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449.75</v>
      </c>
      <c r="G301" s="9">
        <f t="shared" si="14"/>
        <v>1003.4599999999999</v>
      </c>
      <c r="H301" s="9">
        <f t="shared" si="14"/>
        <v>105.76999999999998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892.07912499999998</v>
      </c>
      <c r="G302" s="10">
        <f t="shared" si="15"/>
        <v>1990.3629099999998</v>
      </c>
      <c r="H302" s="10">
        <f t="shared" si="15"/>
        <v>209.79479499999997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55</v>
      </c>
      <c r="L303" s="9" t="s">
        <v>20</v>
      </c>
      <c r="M303" s="2"/>
    </row>
    <row r="304" spans="1:13" ht="16.5" thickBot="1">
      <c r="A304" s="12">
        <v>1977</v>
      </c>
      <c r="B304" s="12" t="s">
        <v>21</v>
      </c>
      <c r="C304" s="12"/>
      <c r="D304" s="13">
        <f>SUM(C301:L301)</f>
        <v>1558.98</v>
      </c>
      <c r="E304" s="14" t="s">
        <v>17</v>
      </c>
      <c r="F304" s="14"/>
      <c r="G304" s="13">
        <f>D304*1.9835</f>
        <v>3092.2368300000003</v>
      </c>
      <c r="H304" s="14" t="s">
        <v>22</v>
      </c>
      <c r="I304" s="12" t="s">
        <v>23</v>
      </c>
      <c r="J304" s="12"/>
      <c r="K304" s="15">
        <v>55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31.79</v>
      </c>
      <c r="H308" s="6">
        <v>32.520000000000003</v>
      </c>
      <c r="I308" s="6">
        <v>8.07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32.11</v>
      </c>
      <c r="H309" s="6">
        <v>13.02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31.62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31.95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32.28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32.83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33.92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33.76</v>
      </c>
      <c r="H315" s="6">
        <v>4.5999999999999996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33.99</v>
      </c>
      <c r="H316" s="6">
        <v>18.5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33.64</v>
      </c>
      <c r="H317" s="6">
        <v>10.07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33.74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33.590000000000003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32.71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33.14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32.93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33.049999999999997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31.62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29.56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32.630000000000003</v>
      </c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>
        <v>32.6</v>
      </c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5.12</v>
      </c>
      <c r="G328" s="6">
        <v>29.59</v>
      </c>
      <c r="H328" s="6"/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16.78</v>
      </c>
      <c r="G329" s="6">
        <v>13.11</v>
      </c>
      <c r="H329" s="6"/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23.47</v>
      </c>
      <c r="G330" s="6"/>
      <c r="H330" s="6"/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24.13</v>
      </c>
      <c r="G331" s="6"/>
      <c r="H331" s="6"/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24.21</v>
      </c>
      <c r="G332" s="6">
        <v>4.92</v>
      </c>
      <c r="H332" s="6"/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27.67</v>
      </c>
      <c r="G333" s="6">
        <v>18.420000000000002</v>
      </c>
      <c r="H333" s="6">
        <v>21.32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31.16</v>
      </c>
      <c r="G334" s="6">
        <v>24.56</v>
      </c>
      <c r="H334" s="6">
        <v>32.590000000000003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32</v>
      </c>
      <c r="G335" s="6">
        <v>30.1</v>
      </c>
      <c r="H335" s="6">
        <v>32.72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31.79</v>
      </c>
      <c r="G336" s="6">
        <v>30.59</v>
      </c>
      <c r="H336" s="6">
        <v>29.73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31.55</v>
      </c>
      <c r="G337" s="6">
        <v>31.84</v>
      </c>
      <c r="H337" s="6">
        <v>24.5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32.1</v>
      </c>
      <c r="H338" s="7">
        <v>21.47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247.88000000000002</v>
      </c>
      <c r="G339" s="9">
        <f t="shared" si="16"/>
        <v>868.68999999999994</v>
      </c>
      <c r="H339" s="9">
        <f t="shared" si="16"/>
        <v>241.04</v>
      </c>
      <c r="I339" s="9">
        <f t="shared" si="16"/>
        <v>8.07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491.66998000000007</v>
      </c>
      <c r="G340" s="10">
        <f t="shared" si="17"/>
        <v>1723.046615</v>
      </c>
      <c r="H340" s="10">
        <f t="shared" si="17"/>
        <v>478.10284000000001</v>
      </c>
      <c r="I340" s="10">
        <f t="shared" si="17"/>
        <v>16.006845000000002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51</v>
      </c>
      <c r="L341" s="9" t="s">
        <v>20</v>
      </c>
      <c r="M341" s="2"/>
    </row>
    <row r="342" spans="1:13" ht="16.5" thickBot="1">
      <c r="A342" s="12">
        <v>1978</v>
      </c>
      <c r="B342" s="12" t="s">
        <v>21</v>
      </c>
      <c r="C342" s="12"/>
      <c r="D342" s="13">
        <f>SUM(C339:L339)</f>
        <v>1365.6799999999998</v>
      </c>
      <c r="E342" s="14" t="s">
        <v>17</v>
      </c>
      <c r="F342" s="14"/>
      <c r="G342" s="13">
        <f>D342*1.9835</f>
        <v>2708.8262799999998</v>
      </c>
      <c r="H342" s="14" t="s">
        <v>22</v>
      </c>
      <c r="I342" s="12" t="s">
        <v>23</v>
      </c>
      <c r="J342" s="12"/>
      <c r="K342" s="15">
        <v>73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30.75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31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30.86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30.37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29.41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29.27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/>
      <c r="H352" s="6">
        <v>30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/>
      <c r="H353" s="6">
        <v>30.78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/>
      <c r="H354" s="6">
        <v>30.53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/>
      <c r="H355" s="6">
        <v>31.39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/>
      <c r="H356" s="6">
        <v>31.14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15.59</v>
      </c>
      <c r="H357" s="6">
        <v>30.86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27.76</v>
      </c>
      <c r="H358" s="6">
        <v>31.08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25.57</v>
      </c>
      <c r="H359" s="6">
        <v>29.73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27.38</v>
      </c>
      <c r="H360" s="6">
        <v>33.33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32.11</v>
      </c>
      <c r="H361" s="6">
        <v>30.66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9.8699999999999992</v>
      </c>
      <c r="H362" s="6">
        <v>27.09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22.49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20.14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/>
      <c r="H365" s="6">
        <v>20.82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/>
      <c r="H366" s="6">
        <v>20.260000000000002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/>
      <c r="H367" s="6">
        <v>21.88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5.6</v>
      </c>
      <c r="H368" s="6">
        <v>26.33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15.2</v>
      </c>
      <c r="H369" s="6">
        <v>28.76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23.85</v>
      </c>
      <c r="H370" s="6">
        <v>28.08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29.59</v>
      </c>
      <c r="H371" s="6">
        <v>5.42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31.3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31.82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31.31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30.93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30.1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367.98</v>
      </c>
      <c r="H377" s="9">
        <f t="shared" si="18"/>
        <v>712.43000000000006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729.88833</v>
      </c>
      <c r="H378" s="10">
        <f t="shared" si="19"/>
        <v>1413.1049050000001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41</v>
      </c>
      <c r="L379" s="9" t="s">
        <v>20</v>
      </c>
      <c r="M379" s="2"/>
    </row>
    <row r="380" spans="1:13" ht="16.5" thickBot="1">
      <c r="A380" s="12">
        <v>1979</v>
      </c>
      <c r="B380" s="12" t="s">
        <v>21</v>
      </c>
      <c r="C380" s="12"/>
      <c r="D380" s="13">
        <f>SUM(C377:L377)</f>
        <v>1080.4100000000001</v>
      </c>
      <c r="E380" s="14" t="s">
        <v>17</v>
      </c>
      <c r="F380" s="14"/>
      <c r="G380" s="13">
        <f>D380*1.9835</f>
        <v>2142.9932350000004</v>
      </c>
      <c r="H380" s="14" t="s">
        <v>22</v>
      </c>
      <c r="I380" s="12" t="s">
        <v>23</v>
      </c>
      <c r="J380" s="12"/>
      <c r="K380" s="15">
        <v>46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9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26.01</v>
      </c>
      <c r="H4" s="6">
        <v>44.73</v>
      </c>
      <c r="I4" s="6">
        <v>7.12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28.2</v>
      </c>
      <c r="H5" s="6">
        <v>44.49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29.14</v>
      </c>
      <c r="H6" s="6">
        <v>44.06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28.91</v>
      </c>
      <c r="H7" s="6">
        <v>44.27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28.76</v>
      </c>
      <c r="H8" s="6">
        <v>44.6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28.76</v>
      </c>
      <c r="H9" s="6">
        <v>44.21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28.6</v>
      </c>
      <c r="H10" s="6">
        <v>42.22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28.77</v>
      </c>
      <c r="H11" s="6">
        <v>40.450000000000003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29.35</v>
      </c>
      <c r="H12" s="6">
        <v>40.270000000000003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30.27</v>
      </c>
      <c r="H13" s="6">
        <v>39.92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30.92</v>
      </c>
      <c r="H14" s="6">
        <v>37.11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30.91</v>
      </c>
      <c r="H15" s="6">
        <v>35.409999999999997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31.17</v>
      </c>
      <c r="H16" s="6">
        <v>35.409999999999997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31.13</v>
      </c>
      <c r="H17" s="6">
        <v>34.53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31.93</v>
      </c>
      <c r="H18" s="6">
        <v>15.8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31.95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31.53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31.95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31.99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32.24</v>
      </c>
      <c r="H23" s="6">
        <v>11.9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31.95</v>
      </c>
      <c r="H24" s="6">
        <v>18.77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31.86</v>
      </c>
      <c r="H25" s="6">
        <v>7.61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31.32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33.51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39.28</v>
      </c>
      <c r="H28" s="6">
        <v>4.46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40.97</v>
      </c>
      <c r="H29" s="6">
        <v>17.93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10.43</v>
      </c>
      <c r="G30" s="6">
        <v>40.520000000000003</v>
      </c>
      <c r="H30" s="6">
        <v>21.55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18.600000000000001</v>
      </c>
      <c r="G31" s="6">
        <v>41.48</v>
      </c>
      <c r="H31" s="6">
        <v>21.33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18.600000000000001</v>
      </c>
      <c r="G32" s="6">
        <v>42.81</v>
      </c>
      <c r="H32" s="6">
        <v>21.18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21.31</v>
      </c>
      <c r="G33" s="6">
        <v>44.42</v>
      </c>
      <c r="H33" s="6">
        <v>18.37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44.51</v>
      </c>
      <c r="H34" s="7">
        <v>17.079999999999998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68.94</v>
      </c>
      <c r="G35" s="9">
        <f t="shared" si="0"/>
        <v>1025.1200000000003</v>
      </c>
      <c r="H35" s="9">
        <f t="shared" si="0"/>
        <v>747.65999999999985</v>
      </c>
      <c r="I35" s="9">
        <f t="shared" si="0"/>
        <v>7.12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136.74249</v>
      </c>
      <c r="G36" s="10">
        <f t="shared" si="1"/>
        <v>2033.3255200000008</v>
      </c>
      <c r="H36" s="10">
        <f t="shared" si="1"/>
        <v>1482.9836099999998</v>
      </c>
      <c r="I36" s="10">
        <f t="shared" si="1"/>
        <v>14.12252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61</v>
      </c>
      <c r="L37" s="9" t="s">
        <v>20</v>
      </c>
      <c r="M37" s="2"/>
    </row>
    <row r="38" spans="1:13" ht="16.5" thickBot="1">
      <c r="A38" s="12">
        <v>1980</v>
      </c>
      <c r="B38" s="12" t="s">
        <v>21</v>
      </c>
      <c r="C38" s="12"/>
      <c r="D38" s="13">
        <f>SUM(C35:L35)</f>
        <v>1848.8400000000001</v>
      </c>
      <c r="E38" s="14" t="s">
        <v>17</v>
      </c>
      <c r="F38" s="14"/>
      <c r="G38" s="13">
        <f>D38*1.9835</f>
        <v>3667.1741400000005</v>
      </c>
      <c r="H38" s="14" t="s">
        <v>22</v>
      </c>
      <c r="I38" s="12" t="s">
        <v>23</v>
      </c>
      <c r="J38" s="12"/>
      <c r="K38" s="15">
        <v>67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29.04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39.159999999999997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9.68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/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/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2.61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8.51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11.5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8.67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14.64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18.600000000000001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20.13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33.31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39.47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40.67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41.47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40.98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16.920000000000002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/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/>
      <c r="H61" s="6">
        <v>3.48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5.53</v>
      </c>
      <c r="H62" s="6">
        <v>12.56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23.48</v>
      </c>
      <c r="H63" s="6">
        <v>18.03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31.94</v>
      </c>
      <c r="H64" s="6">
        <v>6.61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35.200000000000003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13.22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4.88</v>
      </c>
      <c r="G70" s="6"/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11.82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16.7</v>
      </c>
      <c r="G73" s="9">
        <f t="shared" si="2"/>
        <v>484.73000000000008</v>
      </c>
      <c r="H73" s="9">
        <f t="shared" si="2"/>
        <v>40.68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33.124449999999996</v>
      </c>
      <c r="G74" s="10">
        <f t="shared" si="3"/>
        <v>961.46195500000022</v>
      </c>
      <c r="H74" s="10">
        <f t="shared" si="3"/>
        <v>80.688779999999994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27</v>
      </c>
      <c r="L75" s="9" t="s">
        <v>20</v>
      </c>
      <c r="M75" s="2"/>
    </row>
    <row r="76" spans="1:13" ht="16.5" thickBot="1">
      <c r="A76" s="12">
        <v>1981</v>
      </c>
      <c r="B76" s="12" t="s">
        <v>21</v>
      </c>
      <c r="C76" s="12"/>
      <c r="D76" s="13">
        <f>SUM(C73:L73)</f>
        <v>542.11</v>
      </c>
      <c r="E76" s="14" t="s">
        <v>17</v>
      </c>
      <c r="F76" s="14"/>
      <c r="G76" s="13">
        <f>D76*1.9835</f>
        <v>1075.275185</v>
      </c>
      <c r="H76" s="14" t="s">
        <v>22</v>
      </c>
      <c r="I76" s="12" t="s">
        <v>23</v>
      </c>
      <c r="J76" s="12"/>
      <c r="K76" s="15">
        <v>56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30.52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32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33.049999999999997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30.42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36.200000000000003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35.340000000000003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30.29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29.65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31.46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30.44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33.24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24.26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11.48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17.670000000000002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17.670000000000002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23.02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11.58</v>
      </c>
      <c r="H96" s="6">
        <v>26.95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18.86</v>
      </c>
      <c r="H97" s="6">
        <v>26.86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18.86</v>
      </c>
      <c r="H98" s="6">
        <v>26.75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27.84</v>
      </c>
      <c r="H99" s="6">
        <v>26.44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35.909999999999997</v>
      </c>
      <c r="H100" s="6">
        <v>24.37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36.79</v>
      </c>
      <c r="H101" s="6">
        <v>23.16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37</v>
      </c>
      <c r="H102" s="6">
        <v>10.08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37.61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38.619999999999997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38.21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33.39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28.55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28.03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27.49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30.68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449.42</v>
      </c>
      <c r="H111" s="9">
        <f t="shared" si="4"/>
        <v>611.32000000000005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891.42457000000002</v>
      </c>
      <c r="H112" s="10">
        <f t="shared" si="5"/>
        <v>1212.5532200000002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38</v>
      </c>
      <c r="L113" s="9" t="s">
        <v>20</v>
      </c>
      <c r="M113" s="2"/>
    </row>
    <row r="114" spans="1:13" ht="16.5" thickBot="1">
      <c r="A114" s="12">
        <v>1982</v>
      </c>
      <c r="B114" s="12" t="s">
        <v>21</v>
      </c>
      <c r="C114" s="12"/>
      <c r="D114" s="13">
        <f>SUM(C111:L111)</f>
        <v>1060.74</v>
      </c>
      <c r="E114" s="14" t="s">
        <v>17</v>
      </c>
      <c r="F114" s="14"/>
      <c r="G114" s="13">
        <f>D114*1.9835</f>
        <v>2103.9777899999999</v>
      </c>
      <c r="H114" s="14" t="s">
        <v>22</v>
      </c>
      <c r="I114" s="12" t="s">
        <v>23</v>
      </c>
      <c r="J114" s="12"/>
      <c r="K114" s="15">
        <v>38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/>
      <c r="H118" s="6">
        <v>35.770000000000003</v>
      </c>
      <c r="I118" s="6">
        <v>24.29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35.049999999999997</v>
      </c>
      <c r="I119" s="6">
        <v>24.21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35.21</v>
      </c>
      <c r="I120" s="6">
        <v>24.03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35.25</v>
      </c>
      <c r="I121" s="6">
        <v>22.46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33.03</v>
      </c>
      <c r="I122" s="6">
        <v>9.59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31.46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11.82</v>
      </c>
      <c r="H124" s="6">
        <v>31.14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22.78</v>
      </c>
      <c r="H125" s="6">
        <v>32.83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26.57</v>
      </c>
      <c r="H126" s="6">
        <v>34.42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27.83</v>
      </c>
      <c r="H127" s="6">
        <v>32.69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31.47</v>
      </c>
      <c r="H128" s="6">
        <v>30.56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35.85</v>
      </c>
      <c r="H129" s="6">
        <v>27.67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37.69</v>
      </c>
      <c r="H130" s="6">
        <v>27.05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37.840000000000003</v>
      </c>
      <c r="H131" s="6">
        <v>27.12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37.369999999999997</v>
      </c>
      <c r="H132" s="6">
        <v>25.26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37.26</v>
      </c>
      <c r="H133" s="6">
        <v>24.34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38.299999999999997</v>
      </c>
      <c r="H134" s="6">
        <v>24.21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37.32</v>
      </c>
      <c r="H135" s="6">
        <v>24.35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37.94</v>
      </c>
      <c r="H136" s="6">
        <v>27.15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34.6</v>
      </c>
      <c r="H137" s="6">
        <v>30.04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34.21</v>
      </c>
      <c r="H138" s="6">
        <v>30.92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36.1</v>
      </c>
      <c r="H139" s="6">
        <v>30.78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36.36</v>
      </c>
      <c r="H140" s="6">
        <v>11.08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34.92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36.11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35.58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36.72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36.82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36.6</v>
      </c>
      <c r="H146" s="6">
        <v>15.51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36.340000000000003</v>
      </c>
      <c r="H147" s="6">
        <v>23.02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36.32</v>
      </c>
      <c r="H148" s="7">
        <v>24.33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850.72000000000014</v>
      </c>
      <c r="H149" s="9">
        <f t="shared" si="6"/>
        <v>740.24</v>
      </c>
      <c r="I149" s="9">
        <f t="shared" si="6"/>
        <v>104.58000000000001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1687.4031200000004</v>
      </c>
      <c r="H150" s="10">
        <f t="shared" si="7"/>
        <v>1468.26604</v>
      </c>
      <c r="I150" s="10">
        <f t="shared" si="7"/>
        <v>207.43443000000002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56</v>
      </c>
      <c r="L151" s="9" t="s">
        <v>20</v>
      </c>
      <c r="M151" s="2"/>
    </row>
    <row r="152" spans="1:13" ht="16.5" thickBot="1">
      <c r="A152" s="12">
        <v>1983</v>
      </c>
      <c r="B152" s="12" t="s">
        <v>21</v>
      </c>
      <c r="C152" s="12"/>
      <c r="D152" s="13">
        <f>SUM(C149:L149)</f>
        <v>1695.54</v>
      </c>
      <c r="E152" s="14" t="s">
        <v>17</v>
      </c>
      <c r="F152" s="14"/>
      <c r="G152" s="13">
        <f>D152*1.9835-1</f>
        <v>3362.1035900000002</v>
      </c>
      <c r="H152" s="14" t="s">
        <v>22</v>
      </c>
      <c r="I152" s="12" t="s">
        <v>23</v>
      </c>
      <c r="J152" s="12"/>
      <c r="K152" s="15">
        <v>61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11.92</v>
      </c>
      <c r="H156" s="6">
        <v>31.39</v>
      </c>
      <c r="I156" s="6">
        <v>22.38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18.52</v>
      </c>
      <c r="H157" s="6">
        <v>31.14</v>
      </c>
      <c r="I157" s="6">
        <v>20.38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23.53</v>
      </c>
      <c r="H158" s="6">
        <v>31.98</v>
      </c>
      <c r="I158" s="6">
        <v>19.95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24.01</v>
      </c>
      <c r="H159" s="6">
        <v>31.4</v>
      </c>
      <c r="I159" s="6">
        <v>8.42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23.84</v>
      </c>
      <c r="H160" s="6">
        <v>30.51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23.76</v>
      </c>
      <c r="H161" s="6">
        <v>30.5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23.91</v>
      </c>
      <c r="H162" s="6">
        <v>31.09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23.91</v>
      </c>
      <c r="H163" s="6">
        <v>30.96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25.16</v>
      </c>
      <c r="H164" s="6">
        <v>30.44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32.299999999999997</v>
      </c>
      <c r="H165" s="6">
        <v>30.74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34.1</v>
      </c>
      <c r="H166" s="6">
        <v>28.78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34.25</v>
      </c>
      <c r="H167" s="6">
        <v>28.6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26.9</v>
      </c>
      <c r="H168" s="6">
        <v>31.51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24.31</v>
      </c>
      <c r="H169" s="6">
        <v>30.79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24.8</v>
      </c>
      <c r="H170" s="6">
        <v>30.48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24.36</v>
      </c>
      <c r="H171" s="6">
        <v>32.67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26.5</v>
      </c>
      <c r="H172" s="6">
        <v>32.9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31.75</v>
      </c>
      <c r="H173" s="6">
        <v>31.08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31.91</v>
      </c>
      <c r="H174" s="6">
        <v>31.45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31.79</v>
      </c>
      <c r="H175" s="6">
        <v>35.21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31.46</v>
      </c>
      <c r="H176" s="6">
        <v>37.64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31.19</v>
      </c>
      <c r="H177" s="6">
        <v>35.49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31.51</v>
      </c>
      <c r="H178" s="6">
        <v>34.61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31.88</v>
      </c>
      <c r="H179" s="6">
        <v>34.17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31.79</v>
      </c>
      <c r="H180" s="6">
        <v>34.54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32.049999999999997</v>
      </c>
      <c r="H181" s="6">
        <v>24.04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31.6</v>
      </c>
      <c r="H182" s="6">
        <v>31.66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3.54</v>
      </c>
      <c r="G183" s="6">
        <v>31.79</v>
      </c>
      <c r="H183" s="6">
        <v>29.71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10.06</v>
      </c>
      <c r="G184" s="6">
        <v>31.55</v>
      </c>
      <c r="H184" s="6">
        <v>28.43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10.99</v>
      </c>
      <c r="G185" s="6">
        <v>31.55</v>
      </c>
      <c r="H185" s="6">
        <v>25.99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32.11</v>
      </c>
      <c r="H186" s="7">
        <v>25.84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24.590000000000003</v>
      </c>
      <c r="G187" s="9">
        <f t="shared" si="8"/>
        <v>870.01</v>
      </c>
      <c r="H187" s="9">
        <f t="shared" si="8"/>
        <v>965.74000000000012</v>
      </c>
      <c r="I187" s="9">
        <f t="shared" si="8"/>
        <v>71.13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48.774265000000007</v>
      </c>
      <c r="G188" s="10">
        <f t="shared" si="9"/>
        <v>1725.664835</v>
      </c>
      <c r="H188" s="10">
        <f t="shared" si="9"/>
        <v>1915.5452900000003</v>
      </c>
      <c r="I188" s="10">
        <f t="shared" si="9"/>
        <v>141.086355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69</v>
      </c>
      <c r="L189" s="9" t="s">
        <v>20</v>
      </c>
      <c r="M189" s="2"/>
    </row>
    <row r="190" spans="1:13" ht="16.5" thickBot="1">
      <c r="A190" s="12">
        <v>1984</v>
      </c>
      <c r="B190" s="12" t="s">
        <v>21</v>
      </c>
      <c r="C190" s="12"/>
      <c r="D190" s="13">
        <f>SUM(C187:L187)</f>
        <v>1931.4700000000003</v>
      </c>
      <c r="E190" s="14" t="s">
        <v>17</v>
      </c>
      <c r="F190" s="14"/>
      <c r="G190" s="13">
        <f>D190*1.9835+1</f>
        <v>3832.0707450000004</v>
      </c>
      <c r="H190" s="14" t="s">
        <v>22</v>
      </c>
      <c r="I190" s="12" t="s">
        <v>23</v>
      </c>
      <c r="J190" s="12"/>
      <c r="K190" s="15">
        <v>69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20.28</v>
      </c>
      <c r="H194" s="6"/>
      <c r="I194" s="6">
        <v>18.34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27.46</v>
      </c>
      <c r="H195" s="6"/>
      <c r="I195" s="6">
        <v>12.98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30.65</v>
      </c>
      <c r="H196" s="6"/>
      <c r="I196" s="6">
        <v>10.59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32.93</v>
      </c>
      <c r="H197" s="6"/>
      <c r="I197" s="6">
        <v>4.34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36.82</v>
      </c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41.25</v>
      </c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40.18</v>
      </c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40.340000000000003</v>
      </c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42.78</v>
      </c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43.75</v>
      </c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42.71</v>
      </c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42.42</v>
      </c>
      <c r="H205" s="6">
        <v>6.98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42.12</v>
      </c>
      <c r="H206" s="6">
        <v>22.59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39.93</v>
      </c>
      <c r="H207" s="6">
        <v>31.39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38.33</v>
      </c>
      <c r="H208" s="6">
        <v>31.3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35.43</v>
      </c>
      <c r="H209" s="6">
        <v>33.58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35.68</v>
      </c>
      <c r="H210" s="6">
        <v>33.9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34.799999999999997</v>
      </c>
      <c r="H211" s="6">
        <v>34.020000000000003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34.93</v>
      </c>
      <c r="H212" s="6">
        <v>34.56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34.75</v>
      </c>
      <c r="H213" s="6">
        <v>36.28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10.3</v>
      </c>
      <c r="H214" s="6">
        <v>34.450000000000003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>
        <v>29.58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>
        <v>29.23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>
        <v>28.76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>
        <v>28.29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>
        <v>27.98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0.14000000000000001</v>
      </c>
      <c r="G220" s="6"/>
      <c r="H220" s="6">
        <v>27.67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8.99</v>
      </c>
      <c r="G221" s="6"/>
      <c r="H221" s="6">
        <v>27.29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14.28</v>
      </c>
      <c r="G222" s="6"/>
      <c r="H222" s="6">
        <v>26.9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13.76</v>
      </c>
      <c r="G223" s="6">
        <v>5.93</v>
      </c>
      <c r="H223" s="6">
        <v>25.81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4.6900000000000004</v>
      </c>
      <c r="H224" s="7">
        <v>21.42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37.17</v>
      </c>
      <c r="G225" s="9">
        <f t="shared" si="10"/>
        <v>758.4599999999997</v>
      </c>
      <c r="H225" s="9">
        <f t="shared" si="10"/>
        <v>571.98</v>
      </c>
      <c r="I225" s="9">
        <f t="shared" si="10"/>
        <v>46.25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73.726695000000007</v>
      </c>
      <c r="G226" s="10">
        <f t="shared" si="11"/>
        <v>1504.4054099999994</v>
      </c>
      <c r="H226" s="10">
        <f t="shared" si="11"/>
        <v>1134.52233</v>
      </c>
      <c r="I226" s="10">
        <f t="shared" si="11"/>
        <v>91.736874999999998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51</v>
      </c>
      <c r="L227" s="9" t="s">
        <v>20</v>
      </c>
      <c r="M227" s="2"/>
    </row>
    <row r="228" spans="1:13" ht="16.5" thickBot="1">
      <c r="A228" s="12">
        <v>1985</v>
      </c>
      <c r="B228" s="12" t="s">
        <v>21</v>
      </c>
      <c r="C228" s="12"/>
      <c r="D228" s="13">
        <f>SUM(C225:L225)</f>
        <v>1413.8599999999997</v>
      </c>
      <c r="E228" s="14" t="s">
        <v>17</v>
      </c>
      <c r="F228" s="14"/>
      <c r="G228" s="13">
        <f>D228*1.9835+1</f>
        <v>2805.3913099999995</v>
      </c>
      <c r="H228" s="14" t="s">
        <v>22</v>
      </c>
      <c r="I228" s="12" t="s">
        <v>23</v>
      </c>
      <c r="J228" s="12"/>
      <c r="K228" s="15">
        <v>70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41.75</v>
      </c>
      <c r="H232" s="6">
        <v>19.54</v>
      </c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41.42</v>
      </c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40.950000000000003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40.770000000000003</v>
      </c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41.14</v>
      </c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41.45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40.69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39.590000000000003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39.49</v>
      </c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39.69</v>
      </c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38.99</v>
      </c>
      <c r="H242" s="6">
        <v>12.92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39.07</v>
      </c>
      <c r="H243" s="6">
        <v>24.19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40.01</v>
      </c>
      <c r="H244" s="6">
        <v>31.81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39.69</v>
      </c>
      <c r="H245" s="6">
        <v>33.869999999999997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38.57</v>
      </c>
      <c r="H246" s="6">
        <v>35.58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37.99</v>
      </c>
      <c r="H247" s="6">
        <v>37.590000000000003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37.840000000000003</v>
      </c>
      <c r="H248" s="6">
        <v>37.04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11.91</v>
      </c>
      <c r="G249" s="6">
        <v>37.96</v>
      </c>
      <c r="H249" s="6">
        <v>34.97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21.15</v>
      </c>
      <c r="G250" s="6">
        <v>38.270000000000003</v>
      </c>
      <c r="H250" s="6">
        <v>33.29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27.73</v>
      </c>
      <c r="G251" s="6">
        <v>38.619999999999997</v>
      </c>
      <c r="H251" s="6">
        <v>33.130000000000003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30.8</v>
      </c>
      <c r="G252" s="6">
        <v>39.369999999999997</v>
      </c>
      <c r="H252" s="6">
        <v>32.340000000000003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30.67</v>
      </c>
      <c r="G253" s="6">
        <v>39.44</v>
      </c>
      <c r="H253" s="6">
        <v>31.87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35.950000000000003</v>
      </c>
      <c r="G254" s="6">
        <v>39.26</v>
      </c>
      <c r="H254" s="6">
        <v>26.17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40.14</v>
      </c>
      <c r="G255" s="6">
        <v>39.47</v>
      </c>
      <c r="H255" s="6">
        <v>31.79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41.91</v>
      </c>
      <c r="G256" s="6">
        <v>39.200000000000003</v>
      </c>
      <c r="H256" s="6">
        <v>28.98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41.54</v>
      </c>
      <c r="G257" s="6">
        <v>37.520000000000003</v>
      </c>
      <c r="H257" s="6">
        <v>19.010000000000002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40.74</v>
      </c>
      <c r="G258" s="6">
        <v>36.21</v>
      </c>
      <c r="H258" s="6">
        <v>14.63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41.53</v>
      </c>
      <c r="G259" s="6">
        <v>36.33</v>
      </c>
      <c r="H259" s="6">
        <v>14.51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42.24</v>
      </c>
      <c r="G260" s="6">
        <v>37.700000000000003</v>
      </c>
      <c r="H260" s="6">
        <v>11.7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42.34</v>
      </c>
      <c r="G261" s="6">
        <v>37.82</v>
      </c>
      <c r="H261" s="6">
        <v>8.8699999999999992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37.56</v>
      </c>
      <c r="H262" s="7">
        <v>7.25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448.65000000000009</v>
      </c>
      <c r="G263" s="9">
        <f t="shared" si="12"/>
        <v>1213.8300000000002</v>
      </c>
      <c r="H263" s="9">
        <f t="shared" si="12"/>
        <v>561.05000000000007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889.89727500000015</v>
      </c>
      <c r="G264" s="10">
        <f t="shared" si="13"/>
        <v>2407.6318050000004</v>
      </c>
      <c r="H264" s="10">
        <f t="shared" si="13"/>
        <v>1112.8426750000001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66</v>
      </c>
      <c r="L265" s="9" t="s">
        <v>20</v>
      </c>
      <c r="M265" s="2"/>
    </row>
    <row r="266" spans="1:13" ht="16.5" thickBot="1">
      <c r="A266" s="12">
        <v>1986</v>
      </c>
      <c r="B266" s="12" t="s">
        <v>21</v>
      </c>
      <c r="C266" s="12"/>
      <c r="D266" s="13">
        <f>SUM(C263:L263)</f>
        <v>2223.5300000000002</v>
      </c>
      <c r="E266" s="14" t="s">
        <v>17</v>
      </c>
      <c r="F266" s="14"/>
      <c r="G266" s="13">
        <f>D266*1.9835+1</f>
        <v>4411.3717550000001</v>
      </c>
      <c r="H266" s="14" t="s">
        <v>22</v>
      </c>
      <c r="I266" s="12" t="s">
        <v>23</v>
      </c>
      <c r="J266" s="12"/>
      <c r="K266" s="15">
        <v>75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/>
      <c r="H270" s="6">
        <v>46.67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>
        <v>44.78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>
        <v>44.31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>
        <v>45.36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7.95</v>
      </c>
      <c r="H274" s="6">
        <v>44.56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21.39</v>
      </c>
      <c r="H275" s="6">
        <v>43.17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35.54</v>
      </c>
      <c r="H276" s="6">
        <v>8.31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40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39.78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40.93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42.31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41.76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37.03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32.200000000000003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31.09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10.78</v>
      </c>
      <c r="G285" s="6">
        <v>30.46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16</v>
      </c>
      <c r="G286" s="6">
        <v>26.48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15.25</v>
      </c>
      <c r="G287" s="6"/>
      <c r="H287" s="6">
        <v>5.2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15.1</v>
      </c>
      <c r="G288" s="6"/>
      <c r="H288" s="6">
        <v>16.36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14.46</v>
      </c>
      <c r="G289" s="6"/>
      <c r="H289" s="6">
        <v>14.89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14.36</v>
      </c>
      <c r="G290" s="6"/>
      <c r="H290" s="6">
        <v>14.49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21.64</v>
      </c>
      <c r="G291" s="6">
        <v>10.98</v>
      </c>
      <c r="H291" s="6">
        <v>4.9800000000000004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34.6</v>
      </c>
      <c r="G292" s="6">
        <v>17.309999999999999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40.06</v>
      </c>
      <c r="G293" s="6">
        <v>25.89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39.76</v>
      </c>
      <c r="G294" s="6">
        <v>33.130000000000003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39.72</v>
      </c>
      <c r="G295" s="6">
        <v>31.81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38.99</v>
      </c>
      <c r="G296" s="6">
        <v>38.79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39.24</v>
      </c>
      <c r="G297" s="6">
        <v>44.09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14.09</v>
      </c>
      <c r="G298" s="6">
        <v>44.83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>
        <v>44.45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44.27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354.05</v>
      </c>
      <c r="G301" s="9">
        <f t="shared" si="14"/>
        <v>762.47</v>
      </c>
      <c r="H301" s="9">
        <f t="shared" si="14"/>
        <v>333.08000000000004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702.25817500000005</v>
      </c>
      <c r="G302" s="10">
        <f t="shared" si="15"/>
        <v>1512.3592450000001</v>
      </c>
      <c r="H302" s="10">
        <f t="shared" si="15"/>
        <v>660.6641800000001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49</v>
      </c>
      <c r="L303" s="9" t="s">
        <v>20</v>
      </c>
      <c r="M303" s="2"/>
    </row>
    <row r="304" spans="1:13" ht="16.5" thickBot="1">
      <c r="A304" s="12">
        <v>1987</v>
      </c>
      <c r="B304" s="12" t="s">
        <v>21</v>
      </c>
      <c r="C304" s="12"/>
      <c r="D304" s="13">
        <f>SUM(C301:L301)</f>
        <v>1449.6</v>
      </c>
      <c r="E304" s="14" t="s">
        <v>17</v>
      </c>
      <c r="F304" s="14"/>
      <c r="G304" s="13">
        <f>D304*1.9835</f>
        <v>2875.2815999999998</v>
      </c>
      <c r="H304" s="14" t="s">
        <v>22</v>
      </c>
      <c r="I304" s="12" t="s">
        <v>23</v>
      </c>
      <c r="J304" s="12"/>
      <c r="K304" s="15">
        <v>68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14.27</v>
      </c>
      <c r="H308" s="6">
        <v>38.82</v>
      </c>
      <c r="I308" s="6">
        <v>12.14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14.39</v>
      </c>
      <c r="H309" s="6">
        <v>39.58</v>
      </c>
      <c r="I309" s="6">
        <v>4.72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14.51</v>
      </c>
      <c r="H310" s="6">
        <v>39.47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13.03</v>
      </c>
      <c r="H311" s="6">
        <v>40.28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20.79</v>
      </c>
      <c r="H312" s="6">
        <v>40.26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29</v>
      </c>
      <c r="H313" s="6">
        <v>37.76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39.51</v>
      </c>
      <c r="H314" s="6">
        <v>36.67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40.07</v>
      </c>
      <c r="H315" s="6">
        <v>36.28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39.74</v>
      </c>
      <c r="H316" s="6">
        <v>38.119999999999997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39.64</v>
      </c>
      <c r="H317" s="6">
        <v>38.979999999999997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40.81</v>
      </c>
      <c r="H318" s="6">
        <v>37.89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40.1</v>
      </c>
      <c r="H319" s="6">
        <v>38.19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16.190000000000001</v>
      </c>
      <c r="G320" s="6">
        <v>38.31</v>
      </c>
      <c r="H320" s="6">
        <v>1.1499999999999999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26.63</v>
      </c>
      <c r="G321" s="6">
        <v>38.74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27.81</v>
      </c>
      <c r="G322" s="6">
        <v>38.07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27.41</v>
      </c>
      <c r="G323" s="6">
        <v>37.82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34.92</v>
      </c>
      <c r="G324" s="6">
        <v>38.82</v>
      </c>
      <c r="H324" s="6">
        <v>4.78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42.22</v>
      </c>
      <c r="G325" s="6">
        <v>41.16</v>
      </c>
      <c r="H325" s="6">
        <v>12.79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44.25</v>
      </c>
      <c r="G326" s="6">
        <v>20</v>
      </c>
      <c r="H326" s="6">
        <v>12.28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45.49</v>
      </c>
      <c r="G327" s="6"/>
      <c r="H327" s="6">
        <v>13.52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46.65</v>
      </c>
      <c r="G328" s="6"/>
      <c r="H328" s="6">
        <v>14.45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48.18</v>
      </c>
      <c r="G329" s="6"/>
      <c r="H329" s="6">
        <v>14.35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47.93</v>
      </c>
      <c r="G330" s="6"/>
      <c r="H330" s="6">
        <v>19.93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47.27</v>
      </c>
      <c r="G331" s="6">
        <v>4.47</v>
      </c>
      <c r="H331" s="6">
        <v>23.96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47.01</v>
      </c>
      <c r="G332" s="6">
        <v>21.18</v>
      </c>
      <c r="H332" s="6">
        <v>23.54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46.83</v>
      </c>
      <c r="G333" s="6">
        <v>35.15</v>
      </c>
      <c r="H333" s="6">
        <v>22.14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47.64</v>
      </c>
      <c r="G334" s="6">
        <v>41.28</v>
      </c>
      <c r="H334" s="6">
        <v>13.28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48.19</v>
      </c>
      <c r="G335" s="6">
        <v>42.68</v>
      </c>
      <c r="H335" s="6">
        <v>14.23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47.72</v>
      </c>
      <c r="G336" s="6">
        <v>44.05</v>
      </c>
      <c r="H336" s="6">
        <v>13.65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29.58</v>
      </c>
      <c r="G337" s="6">
        <v>41.84</v>
      </c>
      <c r="H337" s="6">
        <v>11.64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39.590000000000003</v>
      </c>
      <c r="H338" s="7">
        <v>10.7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721.92</v>
      </c>
      <c r="G339" s="9">
        <f t="shared" si="16"/>
        <v>869.01999999999987</v>
      </c>
      <c r="H339" s="9">
        <f t="shared" si="16"/>
        <v>688.68999999999994</v>
      </c>
      <c r="I339" s="9">
        <f t="shared" si="16"/>
        <v>16.86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1431.92832</v>
      </c>
      <c r="G340" s="10">
        <f t="shared" si="17"/>
        <v>1723.7011699999998</v>
      </c>
      <c r="H340" s="10">
        <f t="shared" si="17"/>
        <v>1366.016615</v>
      </c>
      <c r="I340" s="10">
        <f t="shared" si="17"/>
        <v>33.441809999999997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75</v>
      </c>
      <c r="L341" s="9" t="s">
        <v>20</v>
      </c>
      <c r="M341" s="2"/>
    </row>
    <row r="342" spans="1:13" ht="16.5" thickBot="1">
      <c r="A342" s="12">
        <v>1988</v>
      </c>
      <c r="B342" s="12" t="s">
        <v>21</v>
      </c>
      <c r="C342" s="12"/>
      <c r="D342" s="13">
        <f>SUM(C339:L339)</f>
        <v>2296.4899999999998</v>
      </c>
      <c r="E342" s="14" t="s">
        <v>17</v>
      </c>
      <c r="F342" s="14"/>
      <c r="G342" s="13">
        <f>D342*1.9835</f>
        <v>4555.0879150000001</v>
      </c>
      <c r="H342" s="14" t="s">
        <v>22</v>
      </c>
      <c r="I342" s="12" t="s">
        <v>23</v>
      </c>
      <c r="J342" s="12"/>
      <c r="K342" s="15">
        <v>82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/>
      <c r="H346" s="6">
        <v>20.36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21.94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23.68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23.02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22.24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24.43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11.32</v>
      </c>
      <c r="H352" s="6">
        <v>29.14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27.21</v>
      </c>
      <c r="H353" s="6">
        <v>33.229999999999997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27.21</v>
      </c>
      <c r="H354" s="6">
        <v>33.590000000000003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33.130000000000003</v>
      </c>
      <c r="H355" s="6">
        <v>32.68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31.59</v>
      </c>
      <c r="H356" s="6">
        <v>32.619999999999997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28.74</v>
      </c>
      <c r="H357" s="6">
        <v>31.6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29.67</v>
      </c>
      <c r="H358" s="6">
        <v>30.56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30.82</v>
      </c>
      <c r="H359" s="6">
        <v>32.049999999999997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5.55</v>
      </c>
      <c r="G360" s="6">
        <v>22.64</v>
      </c>
      <c r="H360" s="6">
        <v>32.590000000000003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14.86</v>
      </c>
      <c r="H361" s="6">
        <v>32.26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16.57</v>
      </c>
      <c r="H362" s="6">
        <v>31.95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19.739999999999998</v>
      </c>
      <c r="H363" s="6">
        <v>30.83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22.69</v>
      </c>
      <c r="H364" s="6">
        <v>21.53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26.6</v>
      </c>
      <c r="H365" s="6">
        <v>14.13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26.6</v>
      </c>
      <c r="H366" s="6">
        <v>13.96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5.56</v>
      </c>
      <c r="G367" s="6">
        <v>22.73</v>
      </c>
      <c r="H367" s="6">
        <v>15.11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12.77</v>
      </c>
      <c r="G368" s="6">
        <v>25.67</v>
      </c>
      <c r="H368" s="6">
        <v>15.09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13.76</v>
      </c>
      <c r="G369" s="6">
        <v>35</v>
      </c>
      <c r="H369" s="6">
        <v>13.95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5.01</v>
      </c>
      <c r="G370" s="6">
        <v>43.94</v>
      </c>
      <c r="H370" s="6"/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44.41</v>
      </c>
      <c r="H371" s="6"/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42.53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42.89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4.3499999999999996</v>
      </c>
      <c r="G374" s="6">
        <v>42.06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11.26</v>
      </c>
      <c r="G375" s="6">
        <v>40.549999999999997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32.380000000000003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58.26</v>
      </c>
      <c r="G377" s="9">
        <f t="shared" si="18"/>
        <v>741.55000000000007</v>
      </c>
      <c r="H377" s="9">
        <f t="shared" si="18"/>
        <v>612.54000000000008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115.55871</v>
      </c>
      <c r="G378" s="10">
        <f t="shared" si="19"/>
        <v>1470.8644250000002</v>
      </c>
      <c r="H378" s="10">
        <f t="shared" si="19"/>
        <v>1214.9730900000002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56</v>
      </c>
      <c r="L379" s="9" t="s">
        <v>20</v>
      </c>
      <c r="M379" s="2"/>
    </row>
    <row r="380" spans="1:13" ht="16.5" thickBot="1">
      <c r="A380" s="12">
        <v>1989</v>
      </c>
      <c r="B380" s="12" t="s">
        <v>21</v>
      </c>
      <c r="C380" s="12"/>
      <c r="D380" s="13">
        <f>SUM(C377:L377)</f>
        <v>1412.3500000000001</v>
      </c>
      <c r="E380" s="14" t="s">
        <v>17</v>
      </c>
      <c r="F380" s="14"/>
      <c r="G380" s="13">
        <f>D380*1.9835+1</f>
        <v>2802.3962250000004</v>
      </c>
      <c r="H380" s="14" t="s">
        <v>22</v>
      </c>
      <c r="I380" s="12" t="s">
        <v>23</v>
      </c>
      <c r="J380" s="12"/>
      <c r="K380" s="15">
        <v>71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18.260000000000002</v>
      </c>
      <c r="H5" s="6"/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30.05</v>
      </c>
      <c r="H6" s="6"/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41.97</v>
      </c>
      <c r="H7" s="6"/>
      <c r="I7" s="6">
        <v>10.14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46.62</v>
      </c>
      <c r="H8" s="6"/>
      <c r="I8" s="6">
        <v>18.57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44.27</v>
      </c>
      <c r="H9" s="6"/>
      <c r="I9" s="6">
        <v>21.3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44.27</v>
      </c>
      <c r="H10" s="6"/>
      <c r="I10" s="6">
        <v>21.79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45.55</v>
      </c>
      <c r="H11" s="6"/>
      <c r="I11" s="6">
        <v>21.82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44.81</v>
      </c>
      <c r="H12" s="6"/>
      <c r="I12" s="6">
        <v>21.48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44.76</v>
      </c>
      <c r="H13" s="6"/>
      <c r="I13" s="6">
        <v>16.329999999999998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43.36</v>
      </c>
      <c r="H14" s="6"/>
      <c r="I14" s="6">
        <v>4.32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40.65</v>
      </c>
      <c r="H15" s="6"/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39.270000000000003</v>
      </c>
      <c r="H16" s="6"/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37.07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37.32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40.159999999999997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41.07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41.79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42.73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39.72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38.729999999999997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37.07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36.229999999999997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37.4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24.09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5.87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/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/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/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/>
      <c r="H34" s="7"/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943.09000000000015</v>
      </c>
      <c r="H35" s="9">
        <f t="shared" si="0"/>
        <v>0</v>
      </c>
      <c r="I35" s="9">
        <f t="shared" si="0"/>
        <v>135.75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1870.6190150000002</v>
      </c>
      <c r="H36" s="10">
        <f t="shared" si="1"/>
        <v>0</v>
      </c>
      <c r="I36" s="10">
        <f t="shared" si="1"/>
        <v>269.26012500000002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33</v>
      </c>
      <c r="L37" s="9" t="s">
        <v>20</v>
      </c>
      <c r="M37" s="2"/>
    </row>
    <row r="38" spans="1:13" ht="16.5" thickBot="1">
      <c r="A38" s="12">
        <v>1990</v>
      </c>
      <c r="B38" s="12" t="s">
        <v>21</v>
      </c>
      <c r="C38" s="12"/>
      <c r="D38" s="13">
        <f>SUM(C35:L35)</f>
        <v>1078.8400000000001</v>
      </c>
      <c r="E38" s="14" t="s">
        <v>17</v>
      </c>
      <c r="F38" s="14"/>
      <c r="G38" s="13">
        <f>D38*1.9835</f>
        <v>2139.8791400000005</v>
      </c>
      <c r="H38" s="14" t="s">
        <v>22</v>
      </c>
      <c r="I38" s="12" t="s">
        <v>23</v>
      </c>
      <c r="J38" s="12"/>
      <c r="K38" s="15">
        <v>73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15.79</v>
      </c>
      <c r="H42" s="6">
        <v>40.51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14.32</v>
      </c>
      <c r="H43" s="6">
        <v>40.14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14.95</v>
      </c>
      <c r="H44" s="6">
        <v>39.200000000000003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15.29</v>
      </c>
      <c r="H45" s="6">
        <v>33.28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15.26</v>
      </c>
      <c r="H46" s="6">
        <v>12.17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14.99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14.1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24.16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35.119999999999997</v>
      </c>
      <c r="H50" s="6">
        <v>10.57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38.99</v>
      </c>
      <c r="H51" s="6">
        <v>15.36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37.54</v>
      </c>
      <c r="H52" s="6">
        <v>15.5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32.159999999999997</v>
      </c>
      <c r="H53" s="6">
        <v>6.02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25.18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21.25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20.79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20.170000000000002</v>
      </c>
      <c r="H57" s="6">
        <v>20.05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24.28</v>
      </c>
      <c r="H58" s="6">
        <v>28.97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29.78</v>
      </c>
      <c r="H59" s="6">
        <v>28.76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29.87</v>
      </c>
      <c r="H60" s="6">
        <v>39.71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27.78</v>
      </c>
      <c r="H61" s="6">
        <v>43.05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5.91</v>
      </c>
      <c r="G62" s="6">
        <v>27.31</v>
      </c>
      <c r="H62" s="6">
        <v>39.99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28.76</v>
      </c>
      <c r="G63" s="6">
        <v>24.02</v>
      </c>
      <c r="H63" s="6">
        <v>23.36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28.76</v>
      </c>
      <c r="G64" s="6">
        <v>22.65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27.83</v>
      </c>
      <c r="G65" s="6">
        <v>20.63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24.85</v>
      </c>
      <c r="G66" s="6">
        <v>14.5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26.13</v>
      </c>
      <c r="G67" s="6">
        <v>14.88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27.08</v>
      </c>
      <c r="G68" s="6">
        <v>15.15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26.14</v>
      </c>
      <c r="G69" s="6">
        <v>14.71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27.27</v>
      </c>
      <c r="G70" s="6">
        <v>23.46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28.76</v>
      </c>
      <c r="G71" s="6">
        <v>29.9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36.46</v>
      </c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251.48999999999998</v>
      </c>
      <c r="G73" s="9">
        <f t="shared" si="2"/>
        <v>715.44</v>
      </c>
      <c r="H73" s="9">
        <f t="shared" si="2"/>
        <v>436.64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498.83041499999996</v>
      </c>
      <c r="G74" s="10">
        <f t="shared" si="3"/>
        <v>1419.0752400000001</v>
      </c>
      <c r="H74" s="10">
        <f t="shared" si="3"/>
        <v>866.07543999999996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57</v>
      </c>
      <c r="L75" s="9" t="s">
        <v>20</v>
      </c>
      <c r="M75" s="2"/>
    </row>
    <row r="76" spans="1:13" ht="16.5" thickBot="1">
      <c r="A76" s="12">
        <v>1991</v>
      </c>
      <c r="B76" s="12" t="s">
        <v>21</v>
      </c>
      <c r="C76" s="12"/>
      <c r="D76" s="13">
        <f>SUM(C73:L73)</f>
        <v>1403.5700000000002</v>
      </c>
      <c r="E76" s="14" t="s">
        <v>17</v>
      </c>
      <c r="F76" s="14"/>
      <c r="G76" s="13">
        <f>D76*1.9835</f>
        <v>2783.9810950000006</v>
      </c>
      <c r="H76" s="14" t="s">
        <v>22</v>
      </c>
      <c r="I76" s="12" t="s">
        <v>23</v>
      </c>
      <c r="J76" s="12"/>
      <c r="K76" s="15">
        <v>63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/>
      <c r="H80" s="6"/>
      <c r="I80" s="6">
        <v>19.43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4.88</v>
      </c>
      <c r="H81" s="6"/>
      <c r="I81" s="6">
        <v>16.57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16.41</v>
      </c>
      <c r="H82" s="6">
        <v>10.52</v>
      </c>
      <c r="I82" s="6">
        <v>16.510000000000002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16.48</v>
      </c>
      <c r="H83" s="6">
        <v>21.05</v>
      </c>
      <c r="I83" s="6">
        <v>6.31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18.760000000000002</v>
      </c>
      <c r="H84" s="6">
        <v>14.95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30.43</v>
      </c>
      <c r="H85" s="6">
        <v>14.16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29.19</v>
      </c>
      <c r="H86" s="6">
        <v>13.22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39.18</v>
      </c>
      <c r="H87" s="6">
        <v>12.89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41.3</v>
      </c>
      <c r="H88" s="6">
        <v>12.63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34.5</v>
      </c>
      <c r="H89" s="6">
        <v>22.84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20.37</v>
      </c>
      <c r="H90" s="6">
        <v>27.35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4.1399999999999997</v>
      </c>
      <c r="H91" s="6">
        <v>31.73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38.1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37.86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29.27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21.83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20.85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>
        <v>17.739999999999998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/>
      <c r="H98" s="6">
        <v>14.46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14.26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14.1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13.96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13.54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23.25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24.81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24.52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23.82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18.3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7.39</v>
      </c>
      <c r="G108" s="6"/>
      <c r="H108" s="6">
        <v>14.02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13.05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19.559999999999999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7.39</v>
      </c>
      <c r="G111" s="9">
        <f t="shared" si="4"/>
        <v>255.64</v>
      </c>
      <c r="H111" s="9">
        <f t="shared" si="4"/>
        <v>578.63999999999976</v>
      </c>
      <c r="I111" s="9">
        <f t="shared" si="4"/>
        <v>58.820000000000007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14.658064999999999</v>
      </c>
      <c r="G112" s="10">
        <f t="shared" si="5"/>
        <v>507.06193999999999</v>
      </c>
      <c r="H112" s="10">
        <f t="shared" si="5"/>
        <v>1147.7324399999995</v>
      </c>
      <c r="I112" s="10">
        <f t="shared" si="5"/>
        <v>116.66947000000002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45</v>
      </c>
      <c r="L113" s="9" t="s">
        <v>20</v>
      </c>
      <c r="M113" s="2"/>
    </row>
    <row r="114" spans="1:13" ht="16.5" thickBot="1">
      <c r="A114" s="12">
        <v>1992</v>
      </c>
      <c r="B114" s="12" t="s">
        <v>21</v>
      </c>
      <c r="C114" s="12"/>
      <c r="D114" s="13">
        <f>SUM(C111:L111)</f>
        <v>900.48999999999978</v>
      </c>
      <c r="E114" s="14" t="s">
        <v>17</v>
      </c>
      <c r="F114" s="14"/>
      <c r="G114" s="13">
        <f>D114*1.9835+1</f>
        <v>1787.1219149999997</v>
      </c>
      <c r="H114" s="14" t="s">
        <v>22</v>
      </c>
      <c r="I114" s="12" t="s">
        <v>23</v>
      </c>
      <c r="J114" s="12"/>
      <c r="K114" s="15">
        <v>68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/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/>
      <c r="H128" s="6">
        <v>14.03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/>
      <c r="H129" s="6">
        <v>14.27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/>
      <c r="H130" s="6">
        <v>14.66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/>
      <c r="H131" s="6">
        <v>12.38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10.82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>
        <v>15.03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>
        <v>16.739999999999998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>
        <v>13.92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>
        <v>19.21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18.88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16.760000000000002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>
        <v>17.420000000000002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>
        <v>14.55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>
        <v>9.7899999999999991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>
        <v>10.55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>
        <v>11.41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>
        <v>12.11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>
        <v>12.8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>
        <v>6.31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/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0</v>
      </c>
      <c r="H149" s="9">
        <f t="shared" si="6"/>
        <v>261.64000000000004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0</v>
      </c>
      <c r="H150" s="10">
        <f t="shared" si="7"/>
        <v>518.96294000000012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19</v>
      </c>
      <c r="L151" s="9" t="s">
        <v>20</v>
      </c>
      <c r="M151" s="2"/>
    </row>
    <row r="152" spans="1:13" ht="16.5" thickBot="1">
      <c r="A152" s="12">
        <v>1993</v>
      </c>
      <c r="B152" s="12" t="s">
        <v>21</v>
      </c>
      <c r="C152" s="12"/>
      <c r="D152" s="13">
        <f>SUM(C149:L149)</f>
        <v>261.64000000000004</v>
      </c>
      <c r="E152" s="14" t="s">
        <v>17</v>
      </c>
      <c r="F152" s="14"/>
      <c r="G152" s="13">
        <f>D152*1.9835</f>
        <v>518.96294000000012</v>
      </c>
      <c r="H152" s="14" t="s">
        <v>22</v>
      </c>
      <c r="I152" s="12" t="s">
        <v>23</v>
      </c>
      <c r="J152" s="12"/>
      <c r="K152" s="15">
        <v>19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42.39</v>
      </c>
      <c r="H156" s="6">
        <v>28.55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40.5</v>
      </c>
      <c r="H157" s="6">
        <v>30.98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34.15</v>
      </c>
      <c r="H158" s="6">
        <v>38.18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5.93</v>
      </c>
      <c r="H159" s="6">
        <v>41.08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>
        <v>40.06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>
        <v>33.200000000000003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>
        <v>28.97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>
        <v>28.26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>
        <v>28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6.33</v>
      </c>
      <c r="H165" s="6">
        <v>27.77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25.75</v>
      </c>
      <c r="H166" s="6">
        <v>28.09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36.61</v>
      </c>
      <c r="H167" s="6">
        <v>26.51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45.69</v>
      </c>
      <c r="H168" s="6">
        <v>23.6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43.37</v>
      </c>
      <c r="H169" s="6">
        <v>22.98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32.229999999999997</v>
      </c>
      <c r="H170" s="6">
        <v>25.79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28.47</v>
      </c>
      <c r="H171" s="6">
        <v>26.81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11</v>
      </c>
      <c r="G172" s="6">
        <v>11.41</v>
      </c>
      <c r="H172" s="6">
        <v>27.22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15.07</v>
      </c>
      <c r="G173" s="6"/>
      <c r="H173" s="6">
        <v>27.96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15.17</v>
      </c>
      <c r="G174" s="6"/>
      <c r="H174" s="6">
        <v>27.45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24.51</v>
      </c>
      <c r="G175" s="6"/>
      <c r="H175" s="6">
        <v>27.21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32.700000000000003</v>
      </c>
      <c r="G176" s="6"/>
      <c r="H176" s="6">
        <v>27.12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37.74</v>
      </c>
      <c r="G177" s="6"/>
      <c r="H177" s="6">
        <v>27.21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41.22</v>
      </c>
      <c r="G178" s="6"/>
      <c r="H178" s="6">
        <v>27.91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39.82</v>
      </c>
      <c r="G179" s="6">
        <v>6.93</v>
      </c>
      <c r="H179" s="6">
        <v>28.35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41.85</v>
      </c>
      <c r="G180" s="6">
        <v>31.99</v>
      </c>
      <c r="H180" s="6">
        <v>26.64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43.36</v>
      </c>
      <c r="G181" s="6">
        <v>25.6</v>
      </c>
      <c r="H181" s="6">
        <v>24.08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43.14</v>
      </c>
      <c r="G182" s="6">
        <v>15.5</v>
      </c>
      <c r="H182" s="6">
        <v>18.97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42.73</v>
      </c>
      <c r="G183" s="6">
        <v>20.72</v>
      </c>
      <c r="H183" s="6">
        <v>14.64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43.21</v>
      </c>
      <c r="G184" s="6">
        <v>24.56</v>
      </c>
      <c r="H184" s="6">
        <v>5.47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43.41</v>
      </c>
      <c r="G185" s="6">
        <v>24.45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25.03</v>
      </c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474.92999999999995</v>
      </c>
      <c r="G187" s="9">
        <f t="shared" si="8"/>
        <v>527.61000000000013</v>
      </c>
      <c r="H187" s="9">
        <f t="shared" si="8"/>
        <v>789.06000000000029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942.02365499999996</v>
      </c>
      <c r="G188" s="10">
        <f t="shared" si="9"/>
        <v>1046.5144350000003</v>
      </c>
      <c r="H188" s="10">
        <f t="shared" si="9"/>
        <v>1565.1005100000007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63</v>
      </c>
      <c r="L189" s="9" t="s">
        <v>20</v>
      </c>
      <c r="M189" s="2"/>
    </row>
    <row r="190" spans="1:13" ht="16.5" thickBot="1">
      <c r="A190" s="12">
        <v>1994</v>
      </c>
      <c r="B190" s="12" t="s">
        <v>21</v>
      </c>
      <c r="C190" s="12"/>
      <c r="D190" s="13">
        <f>SUM(C187:L187)</f>
        <v>1791.6000000000004</v>
      </c>
      <c r="E190" s="14" t="s">
        <v>17</v>
      </c>
      <c r="F190" s="14"/>
      <c r="G190" s="13">
        <f>D190*1.9835</f>
        <v>3553.6386000000007</v>
      </c>
      <c r="H190" s="14" t="s">
        <v>22</v>
      </c>
      <c r="I190" s="12" t="s">
        <v>23</v>
      </c>
      <c r="J190" s="12"/>
      <c r="K190" s="15">
        <v>74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/>
      <c r="H194" s="6">
        <v>42.32</v>
      </c>
      <c r="I194" s="6">
        <v>29.48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>
        <v>42.97</v>
      </c>
      <c r="I195" s="6">
        <v>18.91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>
        <v>39.01</v>
      </c>
      <c r="I196" s="6">
        <v>14.76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>
        <v>34.07</v>
      </c>
      <c r="I197" s="6">
        <v>15.62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>
        <v>30.01</v>
      </c>
      <c r="I198" s="6">
        <v>24.58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>
        <v>9.8699999999999992</v>
      </c>
      <c r="I199" s="6">
        <v>26.64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>
        <v>28.88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>
        <v>30.44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9.4</v>
      </c>
      <c r="H202" s="6">
        <v>4.28</v>
      </c>
      <c r="I202" s="6">
        <v>30.66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15.87</v>
      </c>
      <c r="H203" s="6">
        <v>23.88</v>
      </c>
      <c r="I203" s="6">
        <v>30.82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15.78</v>
      </c>
      <c r="H204" s="6">
        <v>34.58</v>
      </c>
      <c r="I204" s="6">
        <v>28.25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24.92</v>
      </c>
      <c r="H205" s="6">
        <v>35.15</v>
      </c>
      <c r="I205" s="6">
        <v>24.62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31.15</v>
      </c>
      <c r="H206" s="6">
        <v>35.49</v>
      </c>
      <c r="I206" s="6">
        <v>19.809999999999999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31.64</v>
      </c>
      <c r="H207" s="6">
        <v>35.53</v>
      </c>
      <c r="I207" s="6">
        <v>15.53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32.01</v>
      </c>
      <c r="H208" s="6">
        <v>31.37</v>
      </c>
      <c r="I208" s="6">
        <v>4.95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32.270000000000003</v>
      </c>
      <c r="H209" s="6">
        <v>28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40.130000000000003</v>
      </c>
      <c r="H210" s="6">
        <v>27.21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42.15</v>
      </c>
      <c r="H211" s="6">
        <v>19.489999999999998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40.83</v>
      </c>
      <c r="H212" s="6">
        <v>15.52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40.15</v>
      </c>
      <c r="H213" s="6">
        <v>18.079999999999998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37.93</v>
      </c>
      <c r="H214" s="6">
        <v>28.73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36.1</v>
      </c>
      <c r="H215" s="6">
        <v>31.96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35.94</v>
      </c>
      <c r="H216" s="6">
        <v>34.909999999999997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37.200000000000003</v>
      </c>
      <c r="H217" s="6">
        <v>35.590000000000003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37.229999999999997</v>
      </c>
      <c r="H218" s="6">
        <v>35.06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>
        <v>36.770000000000003</v>
      </c>
      <c r="H219" s="6">
        <v>34.130000000000003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>
        <v>36.58</v>
      </c>
      <c r="H220" s="6">
        <v>33.950000000000003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>
        <v>36.83</v>
      </c>
      <c r="H221" s="6">
        <v>35.299999999999997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>
        <v>37.1</v>
      </c>
      <c r="H222" s="6">
        <v>39.08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>
        <v>36.75</v>
      </c>
      <c r="H223" s="6">
        <v>38.99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40.26</v>
      </c>
      <c r="H224" s="7">
        <v>34.97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764.99</v>
      </c>
      <c r="H225" s="9">
        <f t="shared" si="10"/>
        <v>889.5</v>
      </c>
      <c r="I225" s="9">
        <f t="shared" si="10"/>
        <v>343.94999999999993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1517.357665</v>
      </c>
      <c r="H226" s="10">
        <f t="shared" si="11"/>
        <v>1764.3232500000001</v>
      </c>
      <c r="I226" s="10">
        <f t="shared" si="11"/>
        <v>682.2248249999999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67</v>
      </c>
      <c r="L227" s="9" t="s">
        <v>20</v>
      </c>
      <c r="M227" s="2"/>
    </row>
    <row r="228" spans="1:13" ht="16.5" thickBot="1">
      <c r="A228" s="12">
        <v>1995</v>
      </c>
      <c r="B228" s="12" t="s">
        <v>21</v>
      </c>
      <c r="C228" s="12"/>
      <c r="D228" s="13">
        <f>SUM(C225:L225)</f>
        <v>1998.44</v>
      </c>
      <c r="E228" s="14" t="s">
        <v>17</v>
      </c>
      <c r="F228" s="14"/>
      <c r="G228" s="13">
        <f>D228*1.9835-1</f>
        <v>3962.9057400000002</v>
      </c>
      <c r="H228" s="14" t="s">
        <v>22</v>
      </c>
      <c r="I228" s="12" t="s">
        <v>23</v>
      </c>
      <c r="J228" s="12"/>
      <c r="K228" s="15">
        <v>69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/>
      <c r="H232" s="6">
        <v>32.270000000000003</v>
      </c>
      <c r="I232" s="6">
        <v>24.86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14.51</v>
      </c>
      <c r="H233" s="6">
        <v>29</v>
      </c>
      <c r="I233" s="6">
        <v>25.54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33.770000000000003</v>
      </c>
      <c r="H234" s="6">
        <v>27.11</v>
      </c>
      <c r="I234" s="6">
        <v>19.87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37.590000000000003</v>
      </c>
      <c r="H235" s="6">
        <v>27.22</v>
      </c>
      <c r="I235" s="6">
        <v>16.64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41.56</v>
      </c>
      <c r="H236" s="6">
        <v>20.41</v>
      </c>
      <c r="I236" s="6">
        <v>16.25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43.81</v>
      </c>
      <c r="H237" s="6">
        <v>4.7699999999999996</v>
      </c>
      <c r="I237" s="6">
        <v>16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42.25</v>
      </c>
      <c r="H238" s="6"/>
      <c r="I238" s="6">
        <v>5.7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15.97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6.35</v>
      </c>
      <c r="H249" s="6">
        <v>1.99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>
        <v>24.72</v>
      </c>
      <c r="H250" s="6">
        <v>24.15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>
        <v>10.7</v>
      </c>
      <c r="H251" s="6">
        <v>30.5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>
        <v>31.87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>
        <v>10.85</v>
      </c>
      <c r="H253" s="6">
        <v>35.590000000000003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>
        <v>17.809999999999999</v>
      </c>
      <c r="H254" s="6">
        <v>30.91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>
        <v>15.96</v>
      </c>
      <c r="H255" s="6">
        <v>27.08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15.5</v>
      </c>
      <c r="H256" s="6">
        <v>25.54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12.81</v>
      </c>
      <c r="H257" s="6">
        <v>30.62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11.59</v>
      </c>
      <c r="H258" s="6">
        <v>33.590000000000003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>
        <v>11.61</v>
      </c>
      <c r="H259" s="6">
        <v>33.590000000000003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>
        <v>26.59</v>
      </c>
      <c r="H260" s="6">
        <v>33.51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>
        <v>33.03</v>
      </c>
      <c r="H261" s="6">
        <v>30.05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32.75</v>
      </c>
      <c r="H262" s="7">
        <v>26.75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459.7299999999999</v>
      </c>
      <c r="H263" s="9">
        <f t="shared" si="12"/>
        <v>536.52</v>
      </c>
      <c r="I263" s="9">
        <f t="shared" si="12"/>
        <v>124.86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911.87445499999978</v>
      </c>
      <c r="H264" s="10">
        <f t="shared" si="13"/>
        <v>1064.18742</v>
      </c>
      <c r="I264" s="10">
        <f t="shared" si="13"/>
        <v>247.65980999999999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47</v>
      </c>
      <c r="L265" s="9" t="s">
        <v>20</v>
      </c>
      <c r="M265" s="2"/>
    </row>
    <row r="266" spans="1:13" ht="16.5" thickBot="1">
      <c r="A266" s="12">
        <v>1996</v>
      </c>
      <c r="B266" s="12" t="s">
        <v>21</v>
      </c>
      <c r="C266" s="12"/>
      <c r="D266" s="13">
        <f>SUM(C263:L263)</f>
        <v>1121.1099999999999</v>
      </c>
      <c r="E266" s="14" t="s">
        <v>17</v>
      </c>
      <c r="F266" s="14"/>
      <c r="G266" s="13">
        <f>D266*1.9835</f>
        <v>2223.721685</v>
      </c>
      <c r="H266" s="14" t="s">
        <v>22</v>
      </c>
      <c r="I266" s="12" t="s">
        <v>23</v>
      </c>
      <c r="J266" s="12"/>
      <c r="K266" s="15">
        <v>69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/>
      <c r="G270" s="6">
        <v>16.29</v>
      </c>
      <c r="H270" s="6">
        <v>28.4</v>
      </c>
      <c r="I270" s="6">
        <v>9.2899999999999991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34.53</v>
      </c>
      <c r="H271" s="6">
        <v>26.08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43.75</v>
      </c>
      <c r="H272" s="6">
        <v>24.86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45.48</v>
      </c>
      <c r="H273" s="6">
        <v>27.61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44.1</v>
      </c>
      <c r="H274" s="6">
        <v>31.32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42.73</v>
      </c>
      <c r="H275" s="6">
        <v>30.99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42</v>
      </c>
      <c r="H276" s="6">
        <v>27.6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43.09</v>
      </c>
      <c r="H277" s="6">
        <v>24.35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37.49</v>
      </c>
      <c r="H278" s="6">
        <v>19.29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>
        <v>16.04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>
        <v>6.27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12.47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39.85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45.12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44.02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>
        <v>44.98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45.37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>
        <v>45.6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>
        <v>45.22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>
        <v>44.41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>
        <v>42.96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>
        <v>42.32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>
        <v>42.24</v>
      </c>
      <c r="H294" s="6">
        <v>22.12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38.44</v>
      </c>
      <c r="H295" s="6">
        <v>34.119999999999997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>
        <v>37.130000000000003</v>
      </c>
      <c r="H296" s="6">
        <v>36.83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>
        <v>33.25</v>
      </c>
      <c r="H297" s="6">
        <v>36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>
        <v>29.7</v>
      </c>
      <c r="H298" s="6">
        <v>30.33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4.53</v>
      </c>
      <c r="G299" s="6">
        <v>29.23</v>
      </c>
      <c r="H299" s="6">
        <v>24.72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29.07</v>
      </c>
      <c r="H300" s="7">
        <v>24.12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4.53</v>
      </c>
      <c r="G301" s="9">
        <f t="shared" si="14"/>
        <v>1040.8400000000004</v>
      </c>
      <c r="H301" s="9">
        <f t="shared" si="14"/>
        <v>471.04999999999995</v>
      </c>
      <c r="I301" s="9">
        <f t="shared" si="14"/>
        <v>9.2899999999999991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8.9852550000000004</v>
      </c>
      <c r="G302" s="10">
        <f t="shared" si="15"/>
        <v>2064.5061400000009</v>
      </c>
      <c r="H302" s="10">
        <f t="shared" si="15"/>
        <v>934.32767499999989</v>
      </c>
      <c r="I302" s="10">
        <f t="shared" si="15"/>
        <v>18.426714999999998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47</v>
      </c>
      <c r="L303" s="9" t="s">
        <v>20</v>
      </c>
      <c r="M303" s="2"/>
    </row>
    <row r="304" spans="1:13" ht="16.5" thickBot="1">
      <c r="A304" s="12">
        <v>1997</v>
      </c>
      <c r="B304" s="12" t="s">
        <v>21</v>
      </c>
      <c r="C304" s="12"/>
      <c r="D304" s="13">
        <f>SUM(C301:L301)</f>
        <v>1525.7100000000003</v>
      </c>
      <c r="E304" s="14" t="s">
        <v>17</v>
      </c>
      <c r="F304" s="14"/>
      <c r="G304" s="13">
        <f>D304*1.9835-1</f>
        <v>3025.2457850000005</v>
      </c>
      <c r="H304" s="14" t="s">
        <v>22</v>
      </c>
      <c r="I304" s="12" t="s">
        <v>23</v>
      </c>
      <c r="J304" s="12"/>
      <c r="K304" s="15">
        <v>64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45.07</v>
      </c>
      <c r="H308" s="6"/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44.49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55.61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44.18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43.27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43.03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37.130000000000003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18.12</v>
      </c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>
        <v>2.4900000000000002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/>
      <c r="H317" s="6">
        <v>30.72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/>
      <c r="H318" s="6">
        <v>35.93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>
        <v>36.25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>
        <v>36.97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/>
      <c r="H321" s="6">
        <v>32.880000000000003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/>
      <c r="H322" s="6">
        <v>21.14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7.39</v>
      </c>
      <c r="H323" s="6">
        <v>14.03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16.309999999999999</v>
      </c>
      <c r="H324" s="6">
        <v>14.85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24.34</v>
      </c>
      <c r="H325" s="6">
        <v>23.47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30.58</v>
      </c>
      <c r="H326" s="6">
        <v>27.03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>
        <v>38.200000000000003</v>
      </c>
      <c r="H327" s="6">
        <v>32.33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>
        <v>41.27</v>
      </c>
      <c r="H328" s="6">
        <v>37.9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1.72</v>
      </c>
      <c r="G329" s="6">
        <v>30.74</v>
      </c>
      <c r="H329" s="6">
        <v>32.33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7.75</v>
      </c>
      <c r="G330" s="6">
        <v>28.24</v>
      </c>
      <c r="H330" s="6">
        <v>27.43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23.28</v>
      </c>
      <c r="G331" s="6">
        <v>25.35</v>
      </c>
      <c r="H331" s="6">
        <v>27.68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31.18</v>
      </c>
      <c r="G332" s="6">
        <v>7.74</v>
      </c>
      <c r="H332" s="6">
        <v>28.26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36.57</v>
      </c>
      <c r="G333" s="6"/>
      <c r="H333" s="6">
        <v>11.57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40.04</v>
      </c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41.88</v>
      </c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44.92</v>
      </c>
      <c r="G336" s="6"/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44.11</v>
      </c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/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271.45</v>
      </c>
      <c r="G339" s="9">
        <f t="shared" si="16"/>
        <v>581.05999999999995</v>
      </c>
      <c r="H339" s="9">
        <f t="shared" si="16"/>
        <v>473.25999999999993</v>
      </c>
      <c r="I339" s="9">
        <f t="shared" si="16"/>
        <v>0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538.42107499999997</v>
      </c>
      <c r="G340" s="10">
        <f t="shared" si="17"/>
        <v>1152.53251</v>
      </c>
      <c r="H340" s="10">
        <f t="shared" si="17"/>
        <v>938.71120999999994</v>
      </c>
      <c r="I340" s="10">
        <f t="shared" si="17"/>
        <v>0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45</v>
      </c>
      <c r="L341" s="9" t="s">
        <v>20</v>
      </c>
      <c r="M341" s="2"/>
    </row>
    <row r="342" spans="1:13" ht="16.5" thickBot="1">
      <c r="A342" s="12">
        <v>1998</v>
      </c>
      <c r="B342" s="12" t="s">
        <v>21</v>
      </c>
      <c r="C342" s="12"/>
      <c r="D342" s="13">
        <f>SUM(C339:L339)</f>
        <v>1325.77</v>
      </c>
      <c r="E342" s="14" t="s">
        <v>17</v>
      </c>
      <c r="F342" s="14"/>
      <c r="G342" s="13">
        <f>D342*1.9835</f>
        <v>2629.6647950000001</v>
      </c>
      <c r="H342" s="14" t="s">
        <v>22</v>
      </c>
      <c r="I342" s="12" t="s">
        <v>23</v>
      </c>
      <c r="J342" s="12"/>
      <c r="K342" s="15">
        <v>66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/>
      <c r="H346" s="6">
        <v>26.73</v>
      </c>
      <c r="I346" s="6">
        <v>16.07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2.12</v>
      </c>
      <c r="H347" s="6">
        <v>9.64</v>
      </c>
      <c r="I347" s="6">
        <v>15.94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15.32</v>
      </c>
      <c r="H348" s="6"/>
      <c r="I348" s="6">
        <v>9.2200000000000006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14.74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22.37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28.19</v>
      </c>
      <c r="H351" s="6"/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34.25</v>
      </c>
      <c r="H352" s="6"/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35.630000000000003</v>
      </c>
      <c r="H353" s="6"/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37.4</v>
      </c>
      <c r="H354" s="6">
        <v>13.08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34.35</v>
      </c>
      <c r="H355" s="6">
        <v>29.65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30.83</v>
      </c>
      <c r="H356" s="6">
        <v>28.13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35.85</v>
      </c>
      <c r="H357" s="6">
        <v>27.38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38</v>
      </c>
      <c r="H358" s="6">
        <v>25.34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37.85</v>
      </c>
      <c r="H359" s="6">
        <v>19.07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37.33</v>
      </c>
      <c r="H360" s="6">
        <v>15.54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13.99</v>
      </c>
      <c r="H361" s="6">
        <v>23.97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/>
      <c r="H362" s="6">
        <v>28.29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27.61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11.14</v>
      </c>
      <c r="H364" s="6">
        <v>29.98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26.82</v>
      </c>
      <c r="H365" s="6">
        <v>31.66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30.04</v>
      </c>
      <c r="H366" s="6">
        <v>27.29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34.14</v>
      </c>
      <c r="H367" s="6">
        <v>24.5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37.85</v>
      </c>
      <c r="H368" s="6">
        <v>23.72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37.799999999999997</v>
      </c>
      <c r="H369" s="6">
        <v>27.74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36.44</v>
      </c>
      <c r="H370" s="6">
        <v>28.74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32.15</v>
      </c>
      <c r="H371" s="6">
        <v>28.05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29.69</v>
      </c>
      <c r="H372" s="6">
        <v>29.66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30.64</v>
      </c>
      <c r="H373" s="6">
        <v>29.86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35.17</v>
      </c>
      <c r="H374" s="6">
        <v>27.2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33.5</v>
      </c>
      <c r="H375" s="6">
        <v>26.1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27.92</v>
      </c>
      <c r="H376" s="7">
        <v>21.75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821.52</v>
      </c>
      <c r="H377" s="9">
        <f t="shared" si="18"/>
        <v>630.68000000000018</v>
      </c>
      <c r="I377" s="9">
        <f t="shared" si="18"/>
        <v>41.23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1629.4849200000001</v>
      </c>
      <c r="H378" s="10">
        <f t="shared" si="19"/>
        <v>1250.9537800000003</v>
      </c>
      <c r="I378" s="10">
        <f t="shared" si="19"/>
        <v>81.779704999999993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56</v>
      </c>
      <c r="L379" s="9" t="s">
        <v>20</v>
      </c>
      <c r="M379" s="2"/>
    </row>
    <row r="380" spans="1:13" ht="16.5" thickBot="1">
      <c r="A380" s="12">
        <v>1999</v>
      </c>
      <c r="B380" s="12" t="s">
        <v>21</v>
      </c>
      <c r="C380" s="12"/>
      <c r="D380" s="13">
        <f>SUM(C377:L377)</f>
        <v>1493.4300000000003</v>
      </c>
      <c r="E380" s="14" t="s">
        <v>17</v>
      </c>
      <c r="F380" s="14"/>
      <c r="G380" s="13">
        <f>SUM(C378:L378)</f>
        <v>2962.2184050000005</v>
      </c>
      <c r="H380" s="14" t="s">
        <v>22</v>
      </c>
      <c r="I380" s="12" t="s">
        <v>23</v>
      </c>
      <c r="J380" s="12"/>
      <c r="K380" s="15">
        <v>64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6"/>
  </sheetPr>
  <dimension ref="A1:M418"/>
  <sheetViews>
    <sheetView defaultGridColor="0" topLeftCell="A380" colorId="22" zoomScale="87" workbookViewId="0">
      <selection activeCell="K418" sqref="K418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/>
      <c r="G4" s="6">
        <v>31.32</v>
      </c>
      <c r="H4" s="6">
        <v>32.79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30.79</v>
      </c>
      <c r="H5" s="6">
        <v>33.590000000000003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29.91</v>
      </c>
      <c r="H6" s="6">
        <v>33.42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27.29</v>
      </c>
      <c r="H7" s="6">
        <v>33.51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25.04</v>
      </c>
      <c r="H8" s="6">
        <v>29.61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24.25</v>
      </c>
      <c r="H9" s="6">
        <v>27.21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24.55</v>
      </c>
      <c r="H10" s="6">
        <v>29.71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27.1</v>
      </c>
      <c r="H11" s="6">
        <v>30.75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28.99</v>
      </c>
      <c r="H12" s="6">
        <v>30.52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31.48</v>
      </c>
      <c r="H13" s="6">
        <v>31.88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32.020000000000003</v>
      </c>
      <c r="H14" s="6">
        <v>30.73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31.88</v>
      </c>
      <c r="H15" s="6">
        <v>29.07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37.39</v>
      </c>
      <c r="H16" s="6">
        <v>28.77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40.090000000000003</v>
      </c>
      <c r="H17" s="6">
        <v>30.43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10.050000000000001</v>
      </c>
      <c r="G18" s="6">
        <v>40.090000000000003</v>
      </c>
      <c r="H18" s="6">
        <v>30.81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15.38</v>
      </c>
      <c r="G19" s="6">
        <v>40.119999999999997</v>
      </c>
      <c r="H19" s="6">
        <v>31.95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14.89</v>
      </c>
      <c r="G20" s="6">
        <v>41.11</v>
      </c>
      <c r="H20" s="6">
        <v>31.54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15.89</v>
      </c>
      <c r="G21" s="6">
        <v>20.12</v>
      </c>
      <c r="H21" s="6">
        <v>29.44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24.25</v>
      </c>
      <c r="G22" s="6">
        <v>2.99</v>
      </c>
      <c r="H22" s="6">
        <v>20.2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20.53</v>
      </c>
      <c r="G23" s="6"/>
      <c r="H23" s="6">
        <v>15.3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14.51</v>
      </c>
      <c r="G24" s="6"/>
      <c r="H24" s="6">
        <v>15.25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22.35</v>
      </c>
      <c r="G25" s="6"/>
      <c r="H25" s="6">
        <v>21.98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24.93</v>
      </c>
      <c r="G26" s="6">
        <v>2.27</v>
      </c>
      <c r="H26" s="6">
        <v>24.3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23.29</v>
      </c>
      <c r="G27" s="6">
        <v>26.38</v>
      </c>
      <c r="H27" s="6">
        <v>23.77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23.93</v>
      </c>
      <c r="G28" s="6">
        <v>33.07</v>
      </c>
      <c r="H28" s="6">
        <v>23.47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27.02</v>
      </c>
      <c r="G29" s="6">
        <v>33.770000000000003</v>
      </c>
      <c r="H29" s="6">
        <v>22.93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28.13</v>
      </c>
      <c r="G30" s="6">
        <v>34.090000000000003</v>
      </c>
      <c r="H30" s="6">
        <v>23.65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29.51</v>
      </c>
      <c r="G31" s="6">
        <v>32.380000000000003</v>
      </c>
      <c r="H31" s="6">
        <v>22.95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31.44</v>
      </c>
      <c r="G32" s="6">
        <v>29.13</v>
      </c>
      <c r="H32" s="6">
        <v>22.47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31.48</v>
      </c>
      <c r="G33" s="6">
        <v>27.82</v>
      </c>
      <c r="H33" s="6">
        <v>18.059999999999999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29.64</v>
      </c>
      <c r="H34" s="7">
        <v>6.89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357.58000000000004</v>
      </c>
      <c r="G35" s="9">
        <f t="shared" si="0"/>
        <v>815.08000000000015</v>
      </c>
      <c r="H35" s="9">
        <f t="shared" si="0"/>
        <v>816.94999999999993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709.25993000000005</v>
      </c>
      <c r="G36" s="10">
        <f t="shared" si="1"/>
        <v>1616.7111800000002</v>
      </c>
      <c r="H36" s="10">
        <f t="shared" si="1"/>
        <v>1620.4203249999998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75</v>
      </c>
      <c r="L37" s="9" t="s">
        <v>20</v>
      </c>
      <c r="M37" s="2"/>
    </row>
    <row r="38" spans="1:13" ht="16.5" thickBot="1">
      <c r="A38" s="12">
        <v>2000</v>
      </c>
      <c r="B38" s="12" t="s">
        <v>21</v>
      </c>
      <c r="C38" s="12"/>
      <c r="D38" s="13">
        <f>SUM(C35:L35)</f>
        <v>1989.6100000000001</v>
      </c>
      <c r="E38" s="14" t="s">
        <v>17</v>
      </c>
      <c r="F38" s="14"/>
      <c r="G38" s="13">
        <f>D38*1.9835</f>
        <v>3946.3914350000005</v>
      </c>
      <c r="H38" s="14" t="s">
        <v>22</v>
      </c>
      <c r="I38" s="12" t="s">
        <v>23</v>
      </c>
      <c r="J38" s="12"/>
      <c r="K38" s="15">
        <v>78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24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22.14</v>
      </c>
      <c r="H42" s="6">
        <v>27.66</v>
      </c>
      <c r="I42" s="6">
        <v>23.98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23.53</v>
      </c>
      <c r="H43" s="6">
        <v>29.13</v>
      </c>
      <c r="I43" s="6">
        <v>25.15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25.01</v>
      </c>
      <c r="H44" s="6">
        <v>38.590000000000003</v>
      </c>
      <c r="I44" s="6">
        <v>25.49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33.94</v>
      </c>
      <c r="H45" s="6">
        <v>39.75</v>
      </c>
      <c r="I45" s="6">
        <v>27.34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38.14</v>
      </c>
      <c r="H46" s="6">
        <v>39.94</v>
      </c>
      <c r="I46" s="6">
        <v>28.02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36.78</v>
      </c>
      <c r="H47" s="6">
        <v>41.79</v>
      </c>
      <c r="I47" s="6">
        <v>9.17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36.83</v>
      </c>
      <c r="H48" s="6">
        <v>42.37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36.57</v>
      </c>
      <c r="H49" s="6">
        <v>34.33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38.799999999999997</v>
      </c>
      <c r="H50" s="6">
        <v>27.78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39.68</v>
      </c>
      <c r="H51" s="6">
        <v>23.94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38.86</v>
      </c>
      <c r="H52" s="6">
        <v>23.46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36.25</v>
      </c>
      <c r="H53" s="6">
        <v>20.04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34.86</v>
      </c>
      <c r="H54" s="6">
        <v>18.47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28.73</v>
      </c>
      <c r="H55" s="6">
        <v>29.26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25.33</v>
      </c>
      <c r="H56" s="6">
        <v>28.35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26.15</v>
      </c>
      <c r="H57" s="6">
        <v>28.07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25.3</v>
      </c>
      <c r="H58" s="6">
        <v>29.3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29.13</v>
      </c>
      <c r="H59" s="6">
        <v>25.51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31.71</v>
      </c>
      <c r="H60" s="6">
        <v>22.48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19.72</v>
      </c>
      <c r="H61" s="6">
        <v>25.4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>
        <v>27.81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5.8</v>
      </c>
      <c r="G63" s="6"/>
      <c r="H63" s="6">
        <v>26.58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4.55</v>
      </c>
      <c r="H64" s="6">
        <v>26.65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16.07</v>
      </c>
      <c r="H65" s="6">
        <v>10.8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15.14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/>
      <c r="H67" s="6">
        <v>1.6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>
        <v>17.59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5.3</v>
      </c>
      <c r="G69" s="6"/>
      <c r="H69" s="6">
        <v>29.95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20.23</v>
      </c>
      <c r="G70" s="6"/>
      <c r="H70" s="6">
        <v>38.78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23.1</v>
      </c>
      <c r="G71" s="6"/>
      <c r="H71" s="6">
        <v>37.380000000000003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13.73</v>
      </c>
      <c r="H72" s="7">
        <v>35.15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54.43</v>
      </c>
      <c r="G73" s="9">
        <f t="shared" si="2"/>
        <v>676.95</v>
      </c>
      <c r="H73" s="9">
        <f t="shared" si="2"/>
        <v>847.90999999999985</v>
      </c>
      <c r="I73" s="9">
        <f t="shared" si="2"/>
        <v>139.14999999999998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107.961905</v>
      </c>
      <c r="G74" s="10">
        <f t="shared" si="3"/>
        <v>1342.7303250000002</v>
      </c>
      <c r="H74" s="10">
        <f t="shared" si="3"/>
        <v>1681.8294849999997</v>
      </c>
      <c r="I74" s="10">
        <f t="shared" si="3"/>
        <v>276.00402499999996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64</v>
      </c>
      <c r="L75" s="9" t="s">
        <v>20</v>
      </c>
      <c r="M75" s="2"/>
    </row>
    <row r="76" spans="1:13" ht="16.5" thickBot="1">
      <c r="A76" s="12">
        <v>2001</v>
      </c>
      <c r="B76" s="12" t="s">
        <v>21</v>
      </c>
      <c r="C76" s="12"/>
      <c r="D76" s="13">
        <f>SUM(C73:L73)</f>
        <v>1718.44</v>
      </c>
      <c r="E76" s="14" t="s">
        <v>17</v>
      </c>
      <c r="F76" s="14"/>
      <c r="G76" s="13">
        <f>D76*1.9835</f>
        <v>3408.52574</v>
      </c>
      <c r="H76" s="14" t="s">
        <v>22</v>
      </c>
      <c r="I76" s="12" t="s">
        <v>23</v>
      </c>
      <c r="J76" s="12"/>
      <c r="K76" s="15">
        <v>77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25</v>
      </c>
      <c r="G78" s="2"/>
      <c r="H78" s="2" t="s">
        <v>24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38.6</v>
      </c>
      <c r="H80" s="6">
        <v>38.4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38.15</v>
      </c>
      <c r="H81" s="6">
        <v>40.44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34.33</v>
      </c>
      <c r="H82" s="6">
        <v>39.380000000000003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32.520000000000003</v>
      </c>
      <c r="H83" s="6">
        <v>37.369999999999997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31.19</v>
      </c>
      <c r="H84" s="6">
        <v>31.64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30.89</v>
      </c>
      <c r="H85" s="6">
        <v>28.71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31.57</v>
      </c>
      <c r="H86" s="6">
        <v>30.81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31.31</v>
      </c>
      <c r="H87" s="6">
        <v>36.32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32.06</v>
      </c>
      <c r="H88" s="6">
        <v>35.880000000000003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35.630000000000003</v>
      </c>
      <c r="H89" s="6">
        <v>28.64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38.67</v>
      </c>
      <c r="H90" s="6">
        <v>25.52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38.03</v>
      </c>
      <c r="H91" s="6">
        <v>9.68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13.54</v>
      </c>
      <c r="G92" s="6">
        <v>37.76</v>
      </c>
      <c r="H92" s="6"/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38.25</v>
      </c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38.79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34.130000000000003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26.53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25.69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29.76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29.92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29.45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28.05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16.52</v>
      </c>
      <c r="G102" s="6">
        <v>28.72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17.829999999999998</v>
      </c>
      <c r="G103" s="6">
        <v>35.81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30.47</v>
      </c>
      <c r="G104" s="6">
        <v>39.130000000000003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29.29</v>
      </c>
      <c r="G105" s="6">
        <v>37.31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30.13</v>
      </c>
      <c r="G106" s="6">
        <v>30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39</v>
      </c>
      <c r="G107" s="6">
        <v>26.04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38.46</v>
      </c>
      <c r="G108" s="6">
        <v>26.06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38.53</v>
      </c>
      <c r="G109" s="6">
        <v>27.7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31.94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253.77</v>
      </c>
      <c r="G111" s="9">
        <f t="shared" si="4"/>
        <v>1013.99</v>
      </c>
      <c r="H111" s="9">
        <f t="shared" si="4"/>
        <v>382.79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503.35279500000001</v>
      </c>
      <c r="G112" s="10">
        <f t="shared" si="5"/>
        <v>2011.2491649999999</v>
      </c>
      <c r="H112" s="10">
        <f t="shared" si="5"/>
        <v>759.2639650000001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52</v>
      </c>
      <c r="L113" s="9" t="s">
        <v>20</v>
      </c>
      <c r="M113" s="2"/>
    </row>
    <row r="114" spans="1:13" ht="16.5" thickBot="1">
      <c r="A114" s="12">
        <v>2002</v>
      </c>
      <c r="B114" s="12" t="s">
        <v>21</v>
      </c>
      <c r="C114" s="12"/>
      <c r="D114" s="13">
        <f>SUM(C111:L111)</f>
        <v>1650.55</v>
      </c>
      <c r="E114" s="14" t="s">
        <v>17</v>
      </c>
      <c r="F114" s="14"/>
      <c r="G114" s="13">
        <f>D114*1.9835</f>
        <v>3273.8659250000001</v>
      </c>
      <c r="H114" s="14" t="s">
        <v>22</v>
      </c>
      <c r="I114" s="12" t="s">
        <v>23</v>
      </c>
      <c r="J114" s="12"/>
      <c r="K114" s="15">
        <v>61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t="s">
        <v>24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/>
      <c r="H118" s="6">
        <v>23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8.5500000000000007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/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13.33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21.89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24.16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>
        <v>24.11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7.77</v>
      </c>
      <c r="H125" s="6">
        <v>24.05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15.88</v>
      </c>
      <c r="H126" s="6">
        <v>18.829999999999998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22.26</v>
      </c>
      <c r="H127" s="6">
        <v>16.059999999999999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27.82</v>
      </c>
      <c r="H128" s="6">
        <v>23.27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16.2</v>
      </c>
      <c r="H129" s="6">
        <v>24.73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17.57</v>
      </c>
      <c r="H130" s="6">
        <v>23.33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31.06</v>
      </c>
      <c r="H131" s="6">
        <v>8.16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30.05</v>
      </c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39.47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36.68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26.07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26.17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25.44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27.52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28.4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27.29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26.39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25.72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25.4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20.27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21.61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24.51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23.9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23.36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596.80999999999995</v>
      </c>
      <c r="H149" s="9">
        <f t="shared" si="6"/>
        <v>253.47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1183.7726349999998</v>
      </c>
      <c r="H150" s="10">
        <f t="shared" si="7"/>
        <v>502.757745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37</v>
      </c>
      <c r="L151" s="9" t="s">
        <v>20</v>
      </c>
      <c r="M151" s="2"/>
    </row>
    <row r="152" spans="1:13" ht="16.5" thickBot="1">
      <c r="A152" s="12">
        <v>2003</v>
      </c>
      <c r="B152" s="12" t="s">
        <v>21</v>
      </c>
      <c r="C152" s="12"/>
      <c r="D152" s="13">
        <f>SUM(C149:L149)</f>
        <v>850.28</v>
      </c>
      <c r="E152" s="14" t="s">
        <v>17</v>
      </c>
      <c r="F152" s="14"/>
      <c r="G152" s="13">
        <f>D152*1.9835</f>
        <v>1686.5303799999999</v>
      </c>
      <c r="H152" s="14" t="s">
        <v>22</v>
      </c>
      <c r="I152" s="12" t="s">
        <v>23</v>
      </c>
      <c r="J152" s="12"/>
      <c r="K152" s="15">
        <v>38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0" t="s">
        <v>27</v>
      </c>
      <c r="D170" s="21"/>
      <c r="E170" s="21"/>
      <c r="F170" s="21"/>
      <c r="G170" s="21"/>
      <c r="H170" s="21"/>
      <c r="I170" s="21"/>
      <c r="J170" s="21"/>
      <c r="K170" s="21"/>
      <c r="L170" s="22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/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0</v>
      </c>
      <c r="G187" s="9">
        <f t="shared" si="8"/>
        <v>0</v>
      </c>
      <c r="H187" s="9">
        <f t="shared" si="8"/>
        <v>0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0</v>
      </c>
      <c r="G188" s="10">
        <f t="shared" si="9"/>
        <v>0</v>
      </c>
      <c r="H188" s="10">
        <f t="shared" si="9"/>
        <v>0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v>0</v>
      </c>
      <c r="L189" s="9" t="s">
        <v>20</v>
      </c>
      <c r="M189" s="2"/>
    </row>
    <row r="190" spans="1:13" ht="16.5" thickBot="1">
      <c r="A190" s="12">
        <v>2004</v>
      </c>
      <c r="B190" s="12" t="s">
        <v>21</v>
      </c>
      <c r="C190" s="12"/>
      <c r="D190" s="13">
        <f>SUM(C187:L187)</f>
        <v>0</v>
      </c>
      <c r="E190" s="14" t="s">
        <v>17</v>
      </c>
      <c r="F190" s="14"/>
      <c r="G190" s="13">
        <f>D190*1.9835</f>
        <v>0</v>
      </c>
      <c r="H190" s="14" t="s">
        <v>22</v>
      </c>
      <c r="I190" s="12" t="s">
        <v>23</v>
      </c>
      <c r="J190" s="12"/>
      <c r="K190" s="15">
        <v>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19" t="s">
        <v>28</v>
      </c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/>
      <c r="H224" s="7"/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0</v>
      </c>
      <c r="H225" s="9">
        <f t="shared" si="10"/>
        <v>0</v>
      </c>
      <c r="I225" s="9">
        <f t="shared" si="10"/>
        <v>0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0</v>
      </c>
      <c r="H226" s="10">
        <f t="shared" si="11"/>
        <v>0</v>
      </c>
      <c r="I226" s="10">
        <f t="shared" si="11"/>
        <v>0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1</v>
      </c>
      <c r="L227" s="9" t="s">
        <v>20</v>
      </c>
      <c r="M227" s="2"/>
    </row>
    <row r="228" spans="1:13" ht="16.5" thickBot="1">
      <c r="A228" s="12">
        <v>2005</v>
      </c>
      <c r="B228" s="12" t="s">
        <v>21</v>
      </c>
      <c r="C228" s="12"/>
      <c r="D228" s="13">
        <f>SUM(C225:L225)</f>
        <v>0</v>
      </c>
      <c r="E228" s="14" t="s">
        <v>17</v>
      </c>
      <c r="F228" s="14"/>
      <c r="G228" s="13">
        <f>D228*1.9835</f>
        <v>0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19" t="s">
        <v>29</v>
      </c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0</v>
      </c>
      <c r="H263" s="9">
        <f t="shared" si="12"/>
        <v>0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0</v>
      </c>
      <c r="H264" s="10">
        <f t="shared" si="13"/>
        <v>0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19" t="s">
        <v>30</v>
      </c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0</v>
      </c>
      <c r="G301" s="9">
        <f t="shared" si="14"/>
        <v>0</v>
      </c>
      <c r="H301" s="9">
        <f t="shared" si="14"/>
        <v>0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0</v>
      </c>
      <c r="G302" s="10">
        <f t="shared" si="15"/>
        <v>0</v>
      </c>
      <c r="H302" s="10">
        <f t="shared" si="15"/>
        <v>0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1</v>
      </c>
      <c r="L303" s="9" t="s">
        <v>20</v>
      </c>
      <c r="M303" s="2"/>
    </row>
    <row r="304" spans="1:13" ht="16.5" thickBot="1">
      <c r="A304" s="12"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31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>
        <v>9.36</v>
      </c>
      <c r="H308" s="6">
        <v>13.17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12.34</v>
      </c>
      <c r="H309" s="6">
        <v>13.01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12.17</v>
      </c>
      <c r="H310" s="6">
        <v>12.76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12.09</v>
      </c>
      <c r="H311" s="6">
        <v>20.45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5.95</v>
      </c>
      <c r="H312" s="6">
        <v>24.85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/>
      <c r="H313" s="6">
        <v>12.61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/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/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6.25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4.87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4.8099999999999996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5.42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10.130000000000001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13.01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5.99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/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/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/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/>
      <c r="H329" s="6">
        <v>12.64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/>
      <c r="H330" s="6">
        <v>12.38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/>
      <c r="H331" s="6">
        <v>12.21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/>
      <c r="H332" s="6">
        <v>12.32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/>
      <c r="G333" s="6"/>
      <c r="H333" s="6">
        <v>12.35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/>
      <c r="G334" s="6"/>
      <c r="H334" s="6">
        <v>12.54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/>
      <c r="G335" s="6"/>
      <c r="H335" s="6">
        <v>11.14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/>
      <c r="G336" s="6"/>
      <c r="H336" s="6">
        <v>5.55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/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/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0</v>
      </c>
      <c r="G339" s="9">
        <f t="shared" si="16"/>
        <v>102.38999999999999</v>
      </c>
      <c r="H339" s="9">
        <f t="shared" si="16"/>
        <v>187.98000000000002</v>
      </c>
      <c r="I339" s="9">
        <f t="shared" si="16"/>
        <v>0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0</v>
      </c>
      <c r="G340" s="10">
        <f t="shared" si="17"/>
        <v>203.09056499999997</v>
      </c>
      <c r="H340" s="10">
        <f t="shared" si="17"/>
        <v>372.85833000000002</v>
      </c>
      <c r="I340" s="10">
        <f t="shared" si="17"/>
        <v>0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26</v>
      </c>
      <c r="L341" s="9" t="s">
        <v>20</v>
      </c>
      <c r="M341" s="2"/>
    </row>
    <row r="342" spans="1:13" ht="16.5" thickBot="1">
      <c r="A342" s="12">
        <v>2008</v>
      </c>
      <c r="B342" s="12" t="s">
        <v>21</v>
      </c>
      <c r="C342" s="12"/>
      <c r="D342" s="13">
        <f>SUM(C339:L339)</f>
        <v>290.37</v>
      </c>
      <c r="E342" s="14" t="s">
        <v>17</v>
      </c>
      <c r="F342" s="14"/>
      <c r="G342" s="13">
        <f>D342*1.9835</f>
        <v>575.94889499999999</v>
      </c>
      <c r="H342" s="14" t="s">
        <v>22</v>
      </c>
      <c r="I342" s="12" t="s">
        <v>23</v>
      </c>
      <c r="J342" s="12"/>
      <c r="K342" s="15">
        <v>61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16.84</v>
      </c>
      <c r="H346" s="6">
        <v>11.27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16.87</v>
      </c>
      <c r="H347" s="6">
        <v>11.2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16.190000000000001</v>
      </c>
      <c r="H348" s="6">
        <v>11.1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6.8</v>
      </c>
      <c r="H349" s="6">
        <v>8.6199999999999992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0</v>
      </c>
      <c r="H350" s="6">
        <v>0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0</v>
      </c>
      <c r="H351" s="6">
        <v>0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0</v>
      </c>
      <c r="H352" s="6">
        <v>0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0</v>
      </c>
      <c r="H353" s="6">
        <v>0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16.7</v>
      </c>
      <c r="H354" s="6">
        <v>0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15.89</v>
      </c>
      <c r="H355" s="6">
        <v>0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15.51</v>
      </c>
      <c r="H356" s="6">
        <v>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7.72</v>
      </c>
      <c r="H357" s="6">
        <v>16.850000000000001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0</v>
      </c>
      <c r="H358" s="6">
        <v>16.11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0</v>
      </c>
      <c r="H359" s="6">
        <v>13.51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11.09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10.99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10.95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10.63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0</v>
      </c>
      <c r="G364" s="6">
        <v>0</v>
      </c>
      <c r="H364" s="6">
        <v>10.54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>
        <v>10.31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>
        <v>10.210000000000001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0</v>
      </c>
      <c r="H367" s="6">
        <v>0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0</v>
      </c>
      <c r="G368" s="6">
        <v>0</v>
      </c>
      <c r="H368" s="6">
        <v>0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16.45</v>
      </c>
      <c r="G369" s="6">
        <v>0</v>
      </c>
      <c r="H369" s="6">
        <v>0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15.65</v>
      </c>
      <c r="G370" s="6">
        <v>0</v>
      </c>
      <c r="H370" s="6">
        <v>0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13.81</v>
      </c>
      <c r="G371" s="6">
        <v>0</v>
      </c>
      <c r="H371" s="6">
        <v>0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14.54</v>
      </c>
      <c r="G372" s="6">
        <v>17.13</v>
      </c>
      <c r="H372" s="6">
        <v>0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16.12</v>
      </c>
      <c r="G373" s="6">
        <v>16.63</v>
      </c>
      <c r="H373" s="6">
        <v>0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15.41</v>
      </c>
      <c r="G374" s="6">
        <v>16.21</v>
      </c>
      <c r="H374" s="6">
        <v>0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15.91</v>
      </c>
      <c r="G375" s="6">
        <v>13.06</v>
      </c>
      <c r="H375" s="6">
        <v>0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11.42</v>
      </c>
      <c r="H376" s="7">
        <v>0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107.89</v>
      </c>
      <c r="G377" s="9">
        <f t="shared" si="18"/>
        <v>186.97</v>
      </c>
      <c r="H377" s="9">
        <f t="shared" si="18"/>
        <v>163.38000000000002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213.99981500000001</v>
      </c>
      <c r="G378" s="10">
        <f t="shared" si="19"/>
        <v>370.85499500000003</v>
      </c>
      <c r="H378" s="10">
        <f t="shared" si="19"/>
        <v>324.06423000000007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v>34</v>
      </c>
      <c r="L379" s="9" t="s">
        <v>20</v>
      </c>
      <c r="M379" s="2"/>
    </row>
    <row r="380" spans="1:13" ht="16.5" thickBot="1">
      <c r="A380" s="12">
        <v>2009</v>
      </c>
      <c r="B380" s="12" t="s">
        <v>21</v>
      </c>
      <c r="C380" s="12"/>
      <c r="D380" s="13">
        <f>SUM(C377:L377)</f>
        <v>458.24</v>
      </c>
      <c r="E380" s="14" t="s">
        <v>17</v>
      </c>
      <c r="F380" s="14"/>
      <c r="G380" s="13">
        <f>D380*1.9835</f>
        <v>908.91904</v>
      </c>
      <c r="H380" s="14" t="s">
        <v>22</v>
      </c>
      <c r="I380" s="12" t="s">
        <v>23</v>
      </c>
      <c r="J380" s="12"/>
      <c r="K380" s="15">
        <v>92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2"/>
      <c r="F382" s="2" t="s">
        <v>2</v>
      </c>
      <c r="G382" s="2"/>
      <c r="H382" s="2" t="s">
        <v>3</v>
      </c>
      <c r="I382" s="2"/>
      <c r="J382" s="2"/>
      <c r="K382" s="1"/>
      <c r="L382" s="2"/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/>
      <c r="G384" s="6">
        <v>0</v>
      </c>
      <c r="H384" s="6">
        <v>23.7</v>
      </c>
      <c r="I384" s="6"/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/>
      <c r="G385" s="6">
        <v>0</v>
      </c>
      <c r="H385" s="6">
        <v>22.79</v>
      </c>
      <c r="I385" s="6"/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/>
      <c r="G386" s="6">
        <v>0</v>
      </c>
      <c r="H386" s="6">
        <v>18.04</v>
      </c>
      <c r="I386" s="6"/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/>
      <c r="G387" s="6">
        <v>0</v>
      </c>
      <c r="H387" s="6">
        <v>4.62</v>
      </c>
      <c r="I387" s="6"/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/>
      <c r="G388" s="6">
        <v>0</v>
      </c>
      <c r="H388" s="6">
        <v>0</v>
      </c>
      <c r="I388" s="6"/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/>
      <c r="G389" s="6">
        <v>0</v>
      </c>
      <c r="H389" s="6">
        <v>0</v>
      </c>
      <c r="I389" s="6"/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/>
      <c r="G390" s="6">
        <v>0</v>
      </c>
      <c r="H390" s="6">
        <v>0</v>
      </c>
      <c r="I390" s="6"/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/>
      <c r="G391" s="6">
        <v>0</v>
      </c>
      <c r="H391" s="6">
        <v>0</v>
      </c>
      <c r="I391" s="6"/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/>
      <c r="G392" s="6">
        <v>0</v>
      </c>
      <c r="H392" s="6">
        <v>0</v>
      </c>
      <c r="I392" s="6"/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/>
      <c r="G393" s="6">
        <v>0</v>
      </c>
      <c r="H393" s="6">
        <v>0</v>
      </c>
      <c r="I393" s="6"/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/>
      <c r="G394" s="6">
        <v>0</v>
      </c>
      <c r="H394" s="6">
        <v>2.02</v>
      </c>
      <c r="I394" s="6"/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/>
      <c r="G395" s="6">
        <v>0</v>
      </c>
      <c r="H395" s="6">
        <v>14.2</v>
      </c>
      <c r="I395" s="6"/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/>
      <c r="G396" s="6">
        <v>1.2</v>
      </c>
      <c r="H396" s="6">
        <v>19.39</v>
      </c>
      <c r="I396" s="6"/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/>
      <c r="G397" s="6">
        <v>13.18</v>
      </c>
      <c r="H397" s="6">
        <v>24.95</v>
      </c>
      <c r="I397" s="6"/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/>
      <c r="G398" s="6">
        <v>28.26</v>
      </c>
      <c r="H398" s="6">
        <v>24.78</v>
      </c>
      <c r="I398" s="6"/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/>
      <c r="G399" s="6">
        <v>28.23</v>
      </c>
      <c r="H399" s="6">
        <v>17.62</v>
      </c>
      <c r="I399" s="6"/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/>
      <c r="G400" s="6">
        <v>8.8800000000000008</v>
      </c>
      <c r="H400" s="6">
        <v>11.54</v>
      </c>
      <c r="I400" s="6"/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/>
      <c r="G401" s="6">
        <v>0</v>
      </c>
      <c r="H401" s="6">
        <v>2.98</v>
      </c>
      <c r="I401" s="6"/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/>
      <c r="G402" s="6">
        <v>0</v>
      </c>
      <c r="H402" s="6">
        <v>0</v>
      </c>
      <c r="I402" s="6"/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/>
      <c r="G403" s="6">
        <v>0</v>
      </c>
      <c r="H403" s="6">
        <v>0</v>
      </c>
      <c r="I403" s="6"/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/>
      <c r="G404" s="6">
        <v>0</v>
      </c>
      <c r="H404" s="6">
        <v>0</v>
      </c>
      <c r="I404" s="6"/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/>
      <c r="G405" s="6">
        <v>0</v>
      </c>
      <c r="H405" s="6">
        <v>0</v>
      </c>
      <c r="I405" s="6"/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/>
      <c r="G406" s="6">
        <v>0</v>
      </c>
      <c r="H406" s="6">
        <v>0</v>
      </c>
      <c r="I406" s="6"/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/>
      <c r="G407" s="6">
        <v>0</v>
      </c>
      <c r="H407" s="6">
        <v>0</v>
      </c>
      <c r="I407" s="6"/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/>
      <c r="G408" s="6">
        <v>0</v>
      </c>
      <c r="H408" s="6">
        <v>0</v>
      </c>
      <c r="I408" s="6"/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/>
      <c r="G409" s="6">
        <v>2.38</v>
      </c>
      <c r="H409" s="6">
        <v>0</v>
      </c>
      <c r="I409" s="6"/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/>
      <c r="G410" s="6">
        <v>17.61</v>
      </c>
      <c r="H410" s="6">
        <v>0</v>
      </c>
      <c r="I410" s="6"/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/>
      <c r="G411" s="6">
        <v>17.14</v>
      </c>
      <c r="H411" s="6">
        <v>0</v>
      </c>
      <c r="I411" s="6"/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/>
      <c r="G412" s="6">
        <v>24.52</v>
      </c>
      <c r="H412" s="6">
        <v>0</v>
      </c>
      <c r="I412" s="6"/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/>
      <c r="G413" s="6">
        <v>25.84</v>
      </c>
      <c r="H413" s="6">
        <v>0</v>
      </c>
      <c r="I413" s="6"/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24.93</v>
      </c>
      <c r="H414" s="7">
        <v>0</v>
      </c>
      <c r="I414" s="17" t="s">
        <v>16</v>
      </c>
      <c r="J414" s="18"/>
      <c r="K414" s="17" t="s">
        <v>16</v>
      </c>
      <c r="L414" s="5"/>
    </row>
    <row r="415" spans="1:12" ht="15.75">
      <c r="A415" s="2" t="s">
        <v>17</v>
      </c>
      <c r="B415" s="2"/>
      <c r="C415" s="9">
        <f t="shared" ref="C415:L415" si="20">SUM(C384:C414)</f>
        <v>0</v>
      </c>
      <c r="D415" s="9">
        <f t="shared" si="20"/>
        <v>0</v>
      </c>
      <c r="E415" s="9">
        <f t="shared" si="20"/>
        <v>0</v>
      </c>
      <c r="F415" s="9">
        <f t="shared" si="20"/>
        <v>0</v>
      </c>
      <c r="G415" s="9">
        <f t="shared" si="20"/>
        <v>192.17000000000002</v>
      </c>
      <c r="H415" s="9">
        <f t="shared" si="20"/>
        <v>186.63</v>
      </c>
      <c r="I415" s="9">
        <f t="shared" si="20"/>
        <v>0</v>
      </c>
      <c r="J415" s="9">
        <f t="shared" si="20"/>
        <v>0</v>
      </c>
      <c r="K415" s="9">
        <f t="shared" si="20"/>
        <v>0</v>
      </c>
      <c r="L415" s="9">
        <f t="shared" si="20"/>
        <v>0</v>
      </c>
    </row>
    <row r="416" spans="1:12" ht="15.75">
      <c r="A416" s="2" t="s">
        <v>18</v>
      </c>
      <c r="B416" s="2"/>
      <c r="C416" s="10">
        <f t="shared" ref="C416:L416" si="21">C415*1.9835</f>
        <v>0</v>
      </c>
      <c r="D416" s="10">
        <f t="shared" si="21"/>
        <v>0</v>
      </c>
      <c r="E416" s="10">
        <f t="shared" si="21"/>
        <v>0</v>
      </c>
      <c r="F416" s="10">
        <f t="shared" si="21"/>
        <v>0</v>
      </c>
      <c r="G416" s="10">
        <f t="shared" si="21"/>
        <v>381.16919500000006</v>
      </c>
      <c r="H416" s="10">
        <f t="shared" si="21"/>
        <v>370.18060500000001</v>
      </c>
      <c r="I416" s="10">
        <f t="shared" si="21"/>
        <v>0</v>
      </c>
      <c r="J416" s="10">
        <f t="shared" si="21"/>
        <v>0</v>
      </c>
      <c r="K416" s="10">
        <f t="shared" si="21"/>
        <v>0</v>
      </c>
      <c r="L416" s="10">
        <f t="shared" si="21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23</v>
      </c>
      <c r="L417" s="9" t="s">
        <v>20</v>
      </c>
    </row>
    <row r="418" spans="1:12" ht="16.5" thickBot="1">
      <c r="A418" s="12">
        <v>2010</v>
      </c>
      <c r="B418" s="12" t="s">
        <v>21</v>
      </c>
      <c r="C418" s="12"/>
      <c r="D418" s="13">
        <f>SUM(C415:L415)</f>
        <v>378.8</v>
      </c>
      <c r="E418" s="14" t="s">
        <v>17</v>
      </c>
      <c r="F418" s="14"/>
      <c r="G418" s="13">
        <f>D418*1.9835</f>
        <v>751.34980000000007</v>
      </c>
      <c r="H418" s="14" t="s">
        <v>22</v>
      </c>
      <c r="I418" s="12" t="s">
        <v>23</v>
      </c>
      <c r="J418" s="12"/>
      <c r="K418" s="15">
        <v>37</v>
      </c>
      <c r="L418" s="12" t="s">
        <v>20</v>
      </c>
    </row>
  </sheetData>
  <mergeCells count="1">
    <mergeCell ref="C170:L170"/>
  </mergeCells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77" zoomScale="90" zoomScaleNormal="90" workbookViewId="0">
      <selection activeCell="K116" sqref="K116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/>
      <c r="G4" s="6">
        <v>18.52</v>
      </c>
      <c r="H4" s="6">
        <v>0</v>
      </c>
      <c r="I4" s="6"/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/>
      <c r="G5" s="6">
        <v>22.56</v>
      </c>
      <c r="H5" s="6">
        <v>6.4</v>
      </c>
      <c r="I5" s="6"/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/>
      <c r="G6" s="6">
        <v>15.55</v>
      </c>
      <c r="H6" s="6">
        <v>10.4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/>
      <c r="G7" s="6">
        <v>13.95</v>
      </c>
      <c r="H7" s="6">
        <v>10.1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/>
      <c r="G8" s="6">
        <v>18.78</v>
      </c>
      <c r="H8" s="6">
        <v>2.6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/>
      <c r="G9" s="6">
        <v>6.6</v>
      </c>
      <c r="H9" s="6">
        <v>0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/>
      <c r="G10" s="6">
        <v>0</v>
      </c>
      <c r="H10" s="6">
        <v>0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/>
      <c r="G11" s="6">
        <v>0</v>
      </c>
      <c r="H11" s="6">
        <v>0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/>
      <c r="G12" s="6">
        <v>0</v>
      </c>
      <c r="H12" s="6">
        <v>0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/>
      <c r="G13" s="6">
        <v>0</v>
      </c>
      <c r="H13" s="6">
        <v>0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/>
      <c r="G14" s="6">
        <v>0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/>
      <c r="G15" s="6">
        <v>0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/>
      <c r="G16" s="6">
        <v>1.9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/>
      <c r="G17" s="6">
        <v>4.7</v>
      </c>
      <c r="H17" s="6">
        <v>0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/>
      <c r="G18" s="6">
        <v>0</v>
      </c>
      <c r="H18" s="6">
        <v>0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>
        <v>5.13</v>
      </c>
      <c r="G19" s="6">
        <v>0</v>
      </c>
      <c r="H19" s="6">
        <v>0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>
        <v>0</v>
      </c>
      <c r="G20" s="6">
        <v>3.6</v>
      </c>
      <c r="H20" s="6">
        <v>0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>
        <v>0</v>
      </c>
      <c r="G21" s="6">
        <v>20.37</v>
      </c>
      <c r="H21" s="6">
        <v>2.6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>
        <v>0</v>
      </c>
      <c r="G22" s="6">
        <v>22.65</v>
      </c>
      <c r="H22" s="6">
        <v>11.2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>
        <v>0</v>
      </c>
      <c r="G23" s="6">
        <v>22.36</v>
      </c>
      <c r="H23" s="6">
        <v>3.3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>
        <v>0</v>
      </c>
      <c r="G24" s="6">
        <v>22.33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>
        <v>0</v>
      </c>
      <c r="G25" s="6">
        <v>15.58</v>
      </c>
      <c r="H25" s="6">
        <v>0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>
        <v>0</v>
      </c>
      <c r="G26" s="6">
        <v>3.6</v>
      </c>
      <c r="H26" s="6">
        <v>0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>
        <v>0</v>
      </c>
      <c r="G27" s="6">
        <v>0</v>
      </c>
      <c r="H27" s="6">
        <v>0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/>
      <c r="F28" s="6">
        <v>0</v>
      </c>
      <c r="G28" s="6">
        <v>8.1999999999999993</v>
      </c>
      <c r="H28" s="6">
        <v>0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/>
      <c r="F29" s="6">
        <v>0</v>
      </c>
      <c r="G29" s="6">
        <v>15.34</v>
      </c>
      <c r="H29" s="6">
        <v>0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/>
      <c r="F30" s="6">
        <v>0</v>
      </c>
      <c r="G30" s="6">
        <v>23.32</v>
      </c>
      <c r="H30" s="6">
        <v>0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/>
      <c r="F31" s="6">
        <v>1.7</v>
      </c>
      <c r="G31" s="6">
        <v>7.6</v>
      </c>
      <c r="H31" s="6">
        <v>2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/>
      <c r="F32" s="6">
        <v>12.74</v>
      </c>
      <c r="G32" s="6">
        <v>0</v>
      </c>
      <c r="H32" s="6">
        <v>14.33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/>
      <c r="F33" s="6">
        <v>12</v>
      </c>
      <c r="G33" s="6">
        <v>0</v>
      </c>
      <c r="H33" s="6">
        <v>4.9000000000000004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/>
      <c r="F34" s="8"/>
      <c r="G34" s="6">
        <v>0</v>
      </c>
      <c r="H34" s="7">
        <v>0</v>
      </c>
      <c r="I34" s="17" t="s">
        <v>16</v>
      </c>
      <c r="J34" s="18"/>
      <c r="K34" s="17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31.57</v>
      </c>
      <c r="G35" s="9">
        <f t="shared" si="0"/>
        <v>267.51000000000005</v>
      </c>
      <c r="H35" s="9">
        <f t="shared" si="0"/>
        <v>67.83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62.619095000000002</v>
      </c>
      <c r="G36" s="10">
        <f t="shared" si="1"/>
        <v>530.60608500000012</v>
      </c>
      <c r="H36" s="10">
        <f t="shared" si="1"/>
        <v>134.54080500000001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v>33</v>
      </c>
      <c r="L37" s="9" t="s">
        <v>20</v>
      </c>
    </row>
    <row r="38" spans="1:12" ht="16.5" thickBot="1">
      <c r="A38" s="12">
        <v>2011</v>
      </c>
      <c r="B38" s="12" t="s">
        <v>21</v>
      </c>
      <c r="C38" s="12"/>
      <c r="D38" s="13">
        <f>SUM(C35:L35)</f>
        <v>366.91</v>
      </c>
      <c r="E38" s="14" t="s">
        <v>17</v>
      </c>
      <c r="F38" s="14"/>
      <c r="G38" s="13">
        <f>D38*1.9835</f>
        <v>727.76598500000011</v>
      </c>
      <c r="H38" s="14" t="s">
        <v>22</v>
      </c>
      <c r="I38" s="12" t="s">
        <v>23</v>
      </c>
      <c r="J38" s="12"/>
      <c r="K38" s="15">
        <v>76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2"/>
      <c r="F41" s="2" t="s">
        <v>2</v>
      </c>
      <c r="G41" s="2"/>
      <c r="H41" s="2" t="s">
        <v>3</v>
      </c>
      <c r="I41" s="2"/>
      <c r="J41" s="2"/>
      <c r="K41" s="1"/>
      <c r="L41" s="2"/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/>
      <c r="G43" s="6">
        <v>15.27</v>
      </c>
      <c r="H43" s="6">
        <v>21.58</v>
      </c>
      <c r="I43" s="6"/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/>
      <c r="G44" s="6">
        <v>21.27</v>
      </c>
      <c r="H44" s="6">
        <v>6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/>
      <c r="G45" s="6">
        <v>21.87</v>
      </c>
      <c r="H45" s="6">
        <v>0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/>
      <c r="G46" s="6">
        <v>20.62</v>
      </c>
      <c r="H46" s="6">
        <v>0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/>
      <c r="G47" s="6">
        <v>11.4</v>
      </c>
      <c r="H47" s="6">
        <v>0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15.2</v>
      </c>
      <c r="G48" s="6">
        <v>0</v>
      </c>
      <c r="H48" s="6">
        <v>2.2000000000000002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6.7</v>
      </c>
      <c r="G49" s="6">
        <v>0</v>
      </c>
      <c r="H49" s="6">
        <v>20.16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0</v>
      </c>
      <c r="G50" s="6">
        <v>2</v>
      </c>
      <c r="H50" s="6">
        <v>18.850000000000001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0</v>
      </c>
      <c r="G51" s="6">
        <v>20.309999999999999</v>
      </c>
      <c r="H51" s="6">
        <v>13.67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0</v>
      </c>
      <c r="G52" s="6">
        <v>20.28</v>
      </c>
      <c r="H52" s="6">
        <v>3.5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2</v>
      </c>
      <c r="G53" s="6">
        <v>18.54</v>
      </c>
      <c r="H53" s="6">
        <v>0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15</v>
      </c>
      <c r="G54" s="6">
        <v>14.28</v>
      </c>
      <c r="H54" s="6">
        <v>2.1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14.4</v>
      </c>
      <c r="G55" s="6">
        <v>5.0999999999999996</v>
      </c>
      <c r="H55" s="6">
        <v>17.510000000000002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11.8</v>
      </c>
      <c r="G56" s="6">
        <v>0</v>
      </c>
      <c r="H56" s="6">
        <v>20.91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0</v>
      </c>
      <c r="G57" s="6">
        <v>2.1</v>
      </c>
      <c r="H57" s="6">
        <v>21.32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0</v>
      </c>
      <c r="G58" s="6">
        <v>20.03</v>
      </c>
      <c r="H58" s="6">
        <v>14.96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0</v>
      </c>
      <c r="G59" s="6">
        <v>22.33</v>
      </c>
      <c r="H59" s="6">
        <v>5.3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0</v>
      </c>
      <c r="G60" s="6">
        <v>17.72</v>
      </c>
      <c r="H60" s="6">
        <v>0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0</v>
      </c>
      <c r="G61" s="6">
        <v>11.24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0</v>
      </c>
      <c r="G62" s="6">
        <v>2.4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7.9</v>
      </c>
      <c r="G63" s="6">
        <v>0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14.76</v>
      </c>
      <c r="G64" s="6">
        <v>3.8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16.2</v>
      </c>
      <c r="G65" s="6">
        <v>21.18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17.87</v>
      </c>
      <c r="G66" s="6">
        <v>22.86</v>
      </c>
      <c r="H66" s="6">
        <v>0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20.21</v>
      </c>
      <c r="G67" s="6">
        <v>18.489999999999998</v>
      </c>
      <c r="H67" s="6">
        <v>0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22.1</v>
      </c>
      <c r="G68" s="6">
        <v>14.16</v>
      </c>
      <c r="H68" s="6">
        <v>0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20.86</v>
      </c>
      <c r="G69" s="6">
        <v>5.4</v>
      </c>
      <c r="H69" s="6">
        <v>2.6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17.920000000000002</v>
      </c>
      <c r="G70" s="6">
        <v>0</v>
      </c>
      <c r="H70" s="6">
        <v>23.01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15.43</v>
      </c>
      <c r="G71" s="6">
        <v>2.5</v>
      </c>
      <c r="H71" s="6">
        <v>21.6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/>
      <c r="F72" s="6">
        <v>12.61</v>
      </c>
      <c r="G72" s="6">
        <v>18.53</v>
      </c>
      <c r="H72" s="6">
        <v>9.6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/>
      <c r="F73" s="8"/>
      <c r="G73" s="6">
        <v>21.35</v>
      </c>
      <c r="H73" s="7"/>
      <c r="I73" s="17" t="s">
        <v>16</v>
      </c>
      <c r="J73" s="18"/>
      <c r="K73" s="17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230.96000000000004</v>
      </c>
      <c r="G74" s="9">
        <f t="shared" si="2"/>
        <v>375.03000000000009</v>
      </c>
      <c r="H74" s="9">
        <f t="shared" si="2"/>
        <v>224.86999999999998</v>
      </c>
      <c r="I74" s="9">
        <f t="shared" si="2"/>
        <v>0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458.10916000000009</v>
      </c>
      <c r="G75" s="10">
        <f t="shared" si="3"/>
        <v>743.87200500000017</v>
      </c>
      <c r="H75" s="10">
        <f t="shared" si="3"/>
        <v>446.02964499999996</v>
      </c>
      <c r="I75" s="10">
        <f t="shared" si="3"/>
        <v>0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11">
        <v>59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830.86000000000013</v>
      </c>
      <c r="E77" s="14" t="s">
        <v>17</v>
      </c>
      <c r="F77" s="14"/>
      <c r="G77" s="13">
        <f>D77*1.9835</f>
        <v>1648.0108100000002</v>
      </c>
      <c r="H77" s="14" t="s">
        <v>22</v>
      </c>
      <c r="I77" s="12" t="s">
        <v>23</v>
      </c>
      <c r="J77" s="12"/>
      <c r="K77" s="15">
        <v>86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2"/>
      <c r="F80" s="2" t="s">
        <v>2</v>
      </c>
      <c r="G80" s="2"/>
      <c r="H80" s="2" t="s">
        <v>3</v>
      </c>
      <c r="I80" s="2"/>
      <c r="J80" s="2"/>
      <c r="K80" s="1"/>
      <c r="L80" s="2"/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20.8</v>
      </c>
      <c r="H82" s="6">
        <v>0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22.2</v>
      </c>
      <c r="H83" s="6">
        <v>0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19.2</v>
      </c>
      <c r="H84" s="6">
        <v>0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15.8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9.5</v>
      </c>
      <c r="H86" s="6">
        <v>8.23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0</v>
      </c>
      <c r="H87" s="6">
        <v>19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2</v>
      </c>
      <c r="H88" s="6">
        <v>22.3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20.2</v>
      </c>
      <c r="H89" s="6">
        <v>12.5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21.2</v>
      </c>
      <c r="H90" s="6">
        <v>5.62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20.3</v>
      </c>
      <c r="H91" s="6">
        <v>0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16.2</v>
      </c>
      <c r="H92" s="6">
        <v>1.84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8.5</v>
      </c>
      <c r="H93" s="6">
        <v>4.33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0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2.13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18.600000000000001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21.5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20.9</v>
      </c>
      <c r="H98" s="6">
        <v>0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17.8</v>
      </c>
      <c r="H99" s="6">
        <v>1.98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9.5</v>
      </c>
      <c r="H100" s="6">
        <v>19.7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0</v>
      </c>
      <c r="H101" s="6">
        <v>22.2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/>
      <c r="G102" s="6">
        <v>1.94</v>
      </c>
      <c r="H102" s="6">
        <v>18.8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20.9</v>
      </c>
      <c r="H103" s="6">
        <v>13.9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21.1</v>
      </c>
      <c r="H104" s="6">
        <v>7.22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/>
      <c r="G105" s="6">
        <v>16.7</v>
      </c>
      <c r="H105" s="6">
        <v>0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/>
      <c r="G106" s="6">
        <v>13.7</v>
      </c>
      <c r="H106" s="6">
        <v>1.8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24">
        <v>7</v>
      </c>
      <c r="G107" s="6">
        <v>3.81</v>
      </c>
      <c r="H107" s="6">
        <v>20.3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>
        <v>0</v>
      </c>
      <c r="G108" s="6">
        <v>0</v>
      </c>
      <c r="H108" s="6">
        <v>25.2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>
        <v>0</v>
      </c>
      <c r="G109" s="6">
        <v>0</v>
      </c>
      <c r="H109" s="6">
        <v>24.2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>
        <v>0</v>
      </c>
      <c r="G110" s="6">
        <v>0</v>
      </c>
      <c r="H110" s="6">
        <v>20.8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>
        <v>0</v>
      </c>
      <c r="G111" s="6">
        <v>0</v>
      </c>
      <c r="H111" s="6">
        <v>4.71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23">
        <v>1.88</v>
      </c>
      <c r="G112" s="6">
        <v>0</v>
      </c>
      <c r="H112" s="7">
        <v>0</v>
      </c>
      <c r="I112" s="17" t="s">
        <v>16</v>
      </c>
      <c r="J112" s="18"/>
      <c r="K112" s="17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8.879999999999999</v>
      </c>
      <c r="G113" s="9">
        <f t="shared" si="4"/>
        <v>344.47999999999996</v>
      </c>
      <c r="H113" s="9">
        <f t="shared" si="4"/>
        <v>254.63000000000005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17.613479999999999</v>
      </c>
      <c r="G114" s="10">
        <f t="shared" si="5"/>
        <v>683.27607999999998</v>
      </c>
      <c r="H114" s="10">
        <f t="shared" si="5"/>
        <v>505.05860500000011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11">
        <v>44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607.99</v>
      </c>
      <c r="E116" s="14" t="s">
        <v>17</v>
      </c>
      <c r="F116" s="14"/>
      <c r="G116" s="13">
        <f>D116*1.9835</f>
        <v>1205.948165</v>
      </c>
      <c r="H116" s="14" t="s">
        <v>22</v>
      </c>
      <c r="I116" s="12" t="s">
        <v>23</v>
      </c>
      <c r="J116" s="12"/>
      <c r="K116" s="15">
        <v>67</v>
      </c>
      <c r="L116" s="1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2003-11-19T17:20:30Z</cp:lastPrinted>
  <dcterms:created xsi:type="dcterms:W3CDTF">2003-03-04T19:22:14Z</dcterms:created>
  <dcterms:modified xsi:type="dcterms:W3CDTF">2014-01-14T16:22:22Z</dcterms:modified>
</cp:coreProperties>
</file>