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0">'1960''s'!$A$1:$L$114</definedName>
    <definedName name="_xlnm.Print_Area" localSheetId="2">'1980''s'!$A$1:$L$380</definedName>
  </definedNames>
  <calcPr calcId="145621" iterate="1" iterateCount="1"/>
</workbook>
</file>

<file path=xl/calcChain.xml><?xml version="1.0" encoding="utf-8"?>
<calcChain xmlns="http://schemas.openxmlformats.org/spreadsheetml/2006/main">
  <c r="A115" i="6" l="1"/>
  <c r="L112" i="6"/>
  <c r="L113" i="6" s="1"/>
  <c r="K112" i="6"/>
  <c r="K113" i="6" s="1"/>
  <c r="J112" i="6"/>
  <c r="J113" i="6" s="1"/>
  <c r="I112" i="6"/>
  <c r="I113" i="6" s="1"/>
  <c r="H112" i="6"/>
  <c r="H113" i="6" s="1"/>
  <c r="G112" i="6"/>
  <c r="G113" i="6" s="1"/>
  <c r="F112" i="6"/>
  <c r="F113" i="6" s="1"/>
  <c r="E112" i="6"/>
  <c r="E113" i="6" s="1"/>
  <c r="D112" i="6"/>
  <c r="D113" i="6" s="1"/>
  <c r="C112" i="6"/>
  <c r="L73" i="6"/>
  <c r="L74" i="6" s="1"/>
  <c r="K73" i="6"/>
  <c r="K74" i="6" s="1"/>
  <c r="J73" i="6"/>
  <c r="J74" i="6" s="1"/>
  <c r="I73" i="6"/>
  <c r="I74" i="6" s="1"/>
  <c r="H73" i="6"/>
  <c r="H74" i="6" s="1"/>
  <c r="G73" i="6"/>
  <c r="G74" i="6" s="1"/>
  <c r="F73" i="6"/>
  <c r="F74" i="6" s="1"/>
  <c r="E73" i="6"/>
  <c r="E74" i="6" s="1"/>
  <c r="D73" i="6"/>
  <c r="D74" i="6" s="1"/>
  <c r="C73" i="6"/>
  <c r="C74" i="6" s="1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C416" i="5" s="1"/>
  <c r="D380" i="5"/>
  <c r="G380" i="5" s="1"/>
  <c r="C111" i="1"/>
  <c r="D111" i="1"/>
  <c r="E111" i="1"/>
  <c r="F111" i="1"/>
  <c r="G111" i="1"/>
  <c r="H111" i="1"/>
  <c r="I111" i="1"/>
  <c r="J111" i="1"/>
  <c r="K111" i="1"/>
  <c r="L111" i="1"/>
  <c r="D114" i="1"/>
  <c r="G114" i="1" s="1"/>
  <c r="K113" i="1"/>
  <c r="L112" i="1"/>
  <c r="K112" i="1"/>
  <c r="J112" i="1"/>
  <c r="I112" i="1"/>
  <c r="H112" i="1"/>
  <c r="G112" i="1"/>
  <c r="F112" i="1"/>
  <c r="E112" i="1"/>
  <c r="D112" i="1"/>
  <c r="C112" i="1"/>
  <c r="C73" i="1"/>
  <c r="D73" i="1"/>
  <c r="E73" i="1"/>
  <c r="F73" i="1"/>
  <c r="G73" i="1"/>
  <c r="H73" i="1"/>
  <c r="I73" i="1"/>
  <c r="J73" i="1"/>
  <c r="K73" i="1"/>
  <c r="L73" i="1"/>
  <c r="K75" i="1"/>
  <c r="L74" i="1"/>
  <c r="K74" i="1"/>
  <c r="J74" i="1"/>
  <c r="I74" i="1"/>
  <c r="H74" i="1"/>
  <c r="G74" i="1"/>
  <c r="F74" i="1"/>
  <c r="E74" i="1"/>
  <c r="D74" i="1"/>
  <c r="C74" i="1"/>
  <c r="C35" i="1"/>
  <c r="D35" i="1"/>
  <c r="E35" i="1"/>
  <c r="F35" i="1"/>
  <c r="G35" i="1"/>
  <c r="H35" i="1"/>
  <c r="I35" i="1"/>
  <c r="J35" i="1"/>
  <c r="K35" i="1"/>
  <c r="L35" i="1"/>
  <c r="D38" i="1"/>
  <c r="G38" i="1" s="1"/>
  <c r="K37" i="1"/>
  <c r="L36" i="1"/>
  <c r="K36" i="1"/>
  <c r="J36" i="1"/>
  <c r="I36" i="1"/>
  <c r="H36" i="1"/>
  <c r="G36" i="1"/>
  <c r="F36" i="1"/>
  <c r="E36" i="1"/>
  <c r="D36" i="1"/>
  <c r="C36" i="1"/>
  <c r="C377" i="2"/>
  <c r="D377" i="2"/>
  <c r="E377" i="2"/>
  <c r="F377" i="2"/>
  <c r="G377" i="2"/>
  <c r="H377" i="2"/>
  <c r="I377" i="2"/>
  <c r="J377" i="2"/>
  <c r="K377" i="2"/>
  <c r="L377" i="2"/>
  <c r="K379" i="2"/>
  <c r="L378" i="2"/>
  <c r="K378" i="2"/>
  <c r="J378" i="2"/>
  <c r="I378" i="2"/>
  <c r="H378" i="2"/>
  <c r="G378" i="2"/>
  <c r="F378" i="2"/>
  <c r="E378" i="2"/>
  <c r="D378" i="2"/>
  <c r="C378" i="2"/>
  <c r="C339" i="2"/>
  <c r="D339" i="2"/>
  <c r="E339" i="2"/>
  <c r="F339" i="2"/>
  <c r="G339" i="2"/>
  <c r="H339" i="2"/>
  <c r="D342" i="2" s="1"/>
  <c r="G342" i="2" s="1"/>
  <c r="I339" i="2"/>
  <c r="J339" i="2"/>
  <c r="J340" i="2" s="1"/>
  <c r="K339" i="2"/>
  <c r="L339" i="2"/>
  <c r="L340" i="2" s="1"/>
  <c r="K341" i="2"/>
  <c r="K340" i="2"/>
  <c r="I340" i="2"/>
  <c r="H340" i="2"/>
  <c r="G340" i="2"/>
  <c r="F340" i="2"/>
  <c r="E340" i="2"/>
  <c r="D340" i="2"/>
  <c r="C340" i="2"/>
  <c r="C301" i="2"/>
  <c r="D301" i="2"/>
  <c r="E301" i="2"/>
  <c r="F301" i="2"/>
  <c r="G301" i="2"/>
  <c r="H301" i="2"/>
  <c r="I301" i="2"/>
  <c r="J301" i="2"/>
  <c r="K301" i="2"/>
  <c r="L301" i="2"/>
  <c r="K303" i="2"/>
  <c r="L302" i="2"/>
  <c r="K302" i="2"/>
  <c r="J302" i="2"/>
  <c r="I302" i="2"/>
  <c r="H302" i="2"/>
  <c r="G302" i="2"/>
  <c r="F302" i="2"/>
  <c r="E302" i="2"/>
  <c r="D302" i="2"/>
  <c r="C302" i="2"/>
  <c r="C263" i="2"/>
  <c r="D263" i="2"/>
  <c r="E263" i="2"/>
  <c r="F263" i="2"/>
  <c r="G263" i="2"/>
  <c r="H263" i="2"/>
  <c r="I263" i="2"/>
  <c r="J263" i="2"/>
  <c r="K263" i="2"/>
  <c r="L263" i="2"/>
  <c r="D266" i="2"/>
  <c r="G266" i="2" s="1"/>
  <c r="K265" i="2"/>
  <c r="L264" i="2"/>
  <c r="K264" i="2"/>
  <c r="J264" i="2"/>
  <c r="I264" i="2"/>
  <c r="H264" i="2"/>
  <c r="G264" i="2"/>
  <c r="F264" i="2"/>
  <c r="E264" i="2"/>
  <c r="D264" i="2"/>
  <c r="C264" i="2"/>
  <c r="C225" i="2"/>
  <c r="D225" i="2"/>
  <c r="E225" i="2"/>
  <c r="F225" i="2"/>
  <c r="G225" i="2"/>
  <c r="H225" i="2"/>
  <c r="I225" i="2"/>
  <c r="J225" i="2"/>
  <c r="K225" i="2"/>
  <c r="L225" i="2"/>
  <c r="K227" i="2"/>
  <c r="L226" i="2"/>
  <c r="K226" i="2"/>
  <c r="J226" i="2"/>
  <c r="I226" i="2"/>
  <c r="H226" i="2"/>
  <c r="G226" i="2"/>
  <c r="F226" i="2"/>
  <c r="E226" i="2"/>
  <c r="D226" i="2"/>
  <c r="C226" i="2"/>
  <c r="C187" i="2"/>
  <c r="D187" i="2"/>
  <c r="E187" i="2"/>
  <c r="F187" i="2"/>
  <c r="G187" i="2"/>
  <c r="H187" i="2"/>
  <c r="I187" i="2"/>
  <c r="J187" i="2"/>
  <c r="K187" i="2"/>
  <c r="L187" i="2"/>
  <c r="D190" i="2"/>
  <c r="G190" i="2" s="1"/>
  <c r="K189" i="2"/>
  <c r="L188" i="2"/>
  <c r="K188" i="2"/>
  <c r="J188" i="2"/>
  <c r="I188" i="2"/>
  <c r="H188" i="2"/>
  <c r="G188" i="2"/>
  <c r="F188" i="2"/>
  <c r="E188" i="2"/>
  <c r="D188" i="2"/>
  <c r="C188" i="2"/>
  <c r="C149" i="2"/>
  <c r="D149" i="2"/>
  <c r="E149" i="2"/>
  <c r="F149" i="2"/>
  <c r="G149" i="2"/>
  <c r="H149" i="2"/>
  <c r="I149" i="2"/>
  <c r="J149" i="2"/>
  <c r="K149" i="2"/>
  <c r="L149" i="2"/>
  <c r="K151" i="2"/>
  <c r="L150" i="2"/>
  <c r="K150" i="2"/>
  <c r="J150" i="2"/>
  <c r="I150" i="2"/>
  <c r="H150" i="2"/>
  <c r="G150" i="2"/>
  <c r="F150" i="2"/>
  <c r="E150" i="2"/>
  <c r="D150" i="2"/>
  <c r="C150" i="2"/>
  <c r="C111" i="2"/>
  <c r="D111" i="2"/>
  <c r="E111" i="2"/>
  <c r="F111" i="2"/>
  <c r="G111" i="2"/>
  <c r="H111" i="2"/>
  <c r="I111" i="2"/>
  <c r="J111" i="2"/>
  <c r="K111" i="2"/>
  <c r="L111" i="2"/>
  <c r="D114" i="2"/>
  <c r="G114" i="2" s="1"/>
  <c r="K113" i="2"/>
  <c r="L112" i="2"/>
  <c r="K112" i="2"/>
  <c r="J112" i="2"/>
  <c r="I112" i="2"/>
  <c r="H112" i="2"/>
  <c r="G112" i="2"/>
  <c r="F112" i="2"/>
  <c r="E112" i="2"/>
  <c r="D112" i="2"/>
  <c r="C112" i="2"/>
  <c r="C73" i="2"/>
  <c r="D73" i="2"/>
  <c r="E73" i="2"/>
  <c r="F73" i="2"/>
  <c r="G73" i="2"/>
  <c r="H73" i="2"/>
  <c r="I73" i="2"/>
  <c r="J73" i="2"/>
  <c r="K73" i="2"/>
  <c r="L73" i="2"/>
  <c r="K75" i="2"/>
  <c r="L74" i="2"/>
  <c r="K74" i="2"/>
  <c r="J74" i="2"/>
  <c r="I74" i="2"/>
  <c r="H74" i="2"/>
  <c r="G74" i="2"/>
  <c r="F74" i="2"/>
  <c r="E74" i="2"/>
  <c r="D74" i="2"/>
  <c r="C74" i="2"/>
  <c r="C35" i="2"/>
  <c r="D35" i="2"/>
  <c r="E35" i="2"/>
  <c r="F35" i="2"/>
  <c r="G35" i="2"/>
  <c r="H35" i="2"/>
  <c r="I35" i="2"/>
  <c r="J35" i="2"/>
  <c r="D38" i="2" s="1"/>
  <c r="G38" i="2" s="1"/>
  <c r="K35" i="2"/>
  <c r="L35" i="2"/>
  <c r="L36" i="2" s="1"/>
  <c r="K37" i="2"/>
  <c r="K36" i="2"/>
  <c r="J36" i="2"/>
  <c r="I36" i="2"/>
  <c r="H36" i="2"/>
  <c r="G36" i="2"/>
  <c r="F36" i="2"/>
  <c r="E36" i="2"/>
  <c r="D36" i="2"/>
  <c r="C36" i="2"/>
  <c r="C377" i="3"/>
  <c r="D377" i="3"/>
  <c r="E377" i="3"/>
  <c r="F377" i="3"/>
  <c r="G377" i="3"/>
  <c r="H377" i="3"/>
  <c r="I377" i="3"/>
  <c r="J377" i="3"/>
  <c r="K377" i="3"/>
  <c r="L377" i="3"/>
  <c r="K379" i="3"/>
  <c r="L378" i="3"/>
  <c r="K378" i="3"/>
  <c r="J378" i="3"/>
  <c r="I378" i="3"/>
  <c r="H378" i="3"/>
  <c r="G378" i="3"/>
  <c r="F378" i="3"/>
  <c r="E378" i="3"/>
  <c r="D378" i="3"/>
  <c r="C378" i="3"/>
  <c r="C339" i="3"/>
  <c r="D339" i="3"/>
  <c r="E339" i="3"/>
  <c r="F339" i="3"/>
  <c r="G339" i="3"/>
  <c r="H339" i="3"/>
  <c r="I339" i="3"/>
  <c r="J339" i="3"/>
  <c r="K339" i="3"/>
  <c r="L339" i="3"/>
  <c r="D342" i="3"/>
  <c r="G342" i="3" s="1"/>
  <c r="K341" i="3"/>
  <c r="L340" i="3"/>
  <c r="K340" i="3"/>
  <c r="J340" i="3"/>
  <c r="I340" i="3"/>
  <c r="H340" i="3"/>
  <c r="G340" i="3"/>
  <c r="F340" i="3"/>
  <c r="E340" i="3"/>
  <c r="D340" i="3"/>
  <c r="C340" i="3"/>
  <c r="C301" i="3"/>
  <c r="D301" i="3"/>
  <c r="E301" i="3"/>
  <c r="F301" i="3"/>
  <c r="G301" i="3"/>
  <c r="H301" i="3"/>
  <c r="I301" i="3"/>
  <c r="J301" i="3"/>
  <c r="K301" i="3"/>
  <c r="L301" i="3"/>
  <c r="K303" i="3"/>
  <c r="L302" i="3"/>
  <c r="K302" i="3"/>
  <c r="J302" i="3"/>
  <c r="I302" i="3"/>
  <c r="H302" i="3"/>
  <c r="G302" i="3"/>
  <c r="F302" i="3"/>
  <c r="E302" i="3"/>
  <c r="D302" i="3"/>
  <c r="C302" i="3"/>
  <c r="C263" i="3"/>
  <c r="D263" i="3"/>
  <c r="E263" i="3"/>
  <c r="F263" i="3"/>
  <c r="G263" i="3"/>
  <c r="H263" i="3"/>
  <c r="I263" i="3"/>
  <c r="J263" i="3"/>
  <c r="K263" i="3"/>
  <c r="L263" i="3"/>
  <c r="K265" i="3"/>
  <c r="L264" i="3"/>
  <c r="K264" i="3"/>
  <c r="J264" i="3"/>
  <c r="I264" i="3"/>
  <c r="H264" i="3"/>
  <c r="G264" i="3"/>
  <c r="F264" i="3"/>
  <c r="E264" i="3"/>
  <c r="D264" i="3"/>
  <c r="C264" i="3"/>
  <c r="C225" i="3"/>
  <c r="D225" i="3"/>
  <c r="E225" i="3"/>
  <c r="F225" i="3"/>
  <c r="G225" i="3"/>
  <c r="H225" i="3"/>
  <c r="I225" i="3"/>
  <c r="J225" i="3"/>
  <c r="K225" i="3"/>
  <c r="L225" i="3"/>
  <c r="D228" i="3"/>
  <c r="G228" i="3" s="1"/>
  <c r="K227" i="3"/>
  <c r="L226" i="3"/>
  <c r="K226" i="3"/>
  <c r="J226" i="3"/>
  <c r="I226" i="3"/>
  <c r="H226" i="3"/>
  <c r="G226" i="3"/>
  <c r="F226" i="3"/>
  <c r="E226" i="3"/>
  <c r="D226" i="3"/>
  <c r="C226" i="3"/>
  <c r="C187" i="3"/>
  <c r="D187" i="3"/>
  <c r="E187" i="3"/>
  <c r="F187" i="3"/>
  <c r="G187" i="3"/>
  <c r="H187" i="3"/>
  <c r="I187" i="3"/>
  <c r="J187" i="3"/>
  <c r="K187" i="3"/>
  <c r="L187" i="3"/>
  <c r="D190" i="3" s="1"/>
  <c r="G190" i="3" s="1"/>
  <c r="K189" i="3"/>
  <c r="L188" i="3"/>
  <c r="K188" i="3"/>
  <c r="J188" i="3"/>
  <c r="I188" i="3"/>
  <c r="H188" i="3"/>
  <c r="G188" i="3"/>
  <c r="F188" i="3"/>
  <c r="E188" i="3"/>
  <c r="D188" i="3"/>
  <c r="C188" i="3"/>
  <c r="C149" i="3"/>
  <c r="D149" i="3"/>
  <c r="E149" i="3"/>
  <c r="F149" i="3"/>
  <c r="G149" i="3"/>
  <c r="H149" i="3"/>
  <c r="I149" i="3"/>
  <c r="J149" i="3"/>
  <c r="K149" i="3"/>
  <c r="L149" i="3"/>
  <c r="K151" i="3"/>
  <c r="L150" i="3"/>
  <c r="K150" i="3"/>
  <c r="J150" i="3"/>
  <c r="I150" i="3"/>
  <c r="H150" i="3"/>
  <c r="G150" i="3"/>
  <c r="F150" i="3"/>
  <c r="E150" i="3"/>
  <c r="D150" i="3"/>
  <c r="C150" i="3"/>
  <c r="C111" i="3"/>
  <c r="D111" i="3"/>
  <c r="E111" i="3"/>
  <c r="F111" i="3"/>
  <c r="G111" i="3"/>
  <c r="H111" i="3"/>
  <c r="I111" i="3"/>
  <c r="J111" i="3"/>
  <c r="K111" i="3"/>
  <c r="L111" i="3"/>
  <c r="D114" i="3"/>
  <c r="G114" i="3" s="1"/>
  <c r="K113" i="3"/>
  <c r="L112" i="3"/>
  <c r="K112" i="3"/>
  <c r="J112" i="3"/>
  <c r="I112" i="3"/>
  <c r="H112" i="3"/>
  <c r="G112" i="3"/>
  <c r="F112" i="3"/>
  <c r="E112" i="3"/>
  <c r="D112" i="3"/>
  <c r="C112" i="3"/>
  <c r="C73" i="3"/>
  <c r="D73" i="3"/>
  <c r="E73" i="3"/>
  <c r="F73" i="3"/>
  <c r="G73" i="3"/>
  <c r="H73" i="3"/>
  <c r="I73" i="3"/>
  <c r="J73" i="3"/>
  <c r="K73" i="3"/>
  <c r="L73" i="3"/>
  <c r="K75" i="3"/>
  <c r="L74" i="3"/>
  <c r="K74" i="3"/>
  <c r="J74" i="3"/>
  <c r="I74" i="3"/>
  <c r="H74" i="3"/>
  <c r="G74" i="3"/>
  <c r="F74" i="3"/>
  <c r="E74" i="3"/>
  <c r="D74" i="3"/>
  <c r="C74" i="3"/>
  <c r="C35" i="3"/>
  <c r="D35" i="3"/>
  <c r="E35" i="3"/>
  <c r="F35" i="3"/>
  <c r="G35" i="3"/>
  <c r="H35" i="3"/>
  <c r="I35" i="3"/>
  <c r="J35" i="3"/>
  <c r="K35" i="3"/>
  <c r="L35" i="3"/>
  <c r="D38" i="3"/>
  <c r="G38" i="3" s="1"/>
  <c r="K37" i="3"/>
  <c r="L36" i="3"/>
  <c r="K36" i="3"/>
  <c r="J36" i="3"/>
  <c r="I36" i="3"/>
  <c r="H36" i="3"/>
  <c r="G36" i="3"/>
  <c r="F36" i="3"/>
  <c r="E36" i="3"/>
  <c r="D36" i="3"/>
  <c r="C36" i="3"/>
  <c r="C377" i="4"/>
  <c r="C378" i="4" s="1"/>
  <c r="D377" i="4"/>
  <c r="D378" i="4" s="1"/>
  <c r="E377" i="4"/>
  <c r="E378" i="4" s="1"/>
  <c r="F377" i="4"/>
  <c r="F378" i="4" s="1"/>
  <c r="G377" i="4"/>
  <c r="G378" i="4" s="1"/>
  <c r="H377" i="4"/>
  <c r="H378" i="4" s="1"/>
  <c r="I377" i="4"/>
  <c r="I378" i="4" s="1"/>
  <c r="J377" i="4"/>
  <c r="J378" i="4" s="1"/>
  <c r="K377" i="4"/>
  <c r="K378" i="4" s="1"/>
  <c r="L377" i="4"/>
  <c r="L378" i="4" s="1"/>
  <c r="C339" i="4"/>
  <c r="D339" i="4"/>
  <c r="E339" i="4"/>
  <c r="F339" i="4"/>
  <c r="G339" i="4"/>
  <c r="H339" i="4"/>
  <c r="I339" i="4"/>
  <c r="J339" i="4"/>
  <c r="K339" i="4"/>
  <c r="L339" i="4"/>
  <c r="D342" i="4"/>
  <c r="G342" i="4" s="1"/>
  <c r="K341" i="4"/>
  <c r="L340" i="4"/>
  <c r="K340" i="4"/>
  <c r="J340" i="4"/>
  <c r="I340" i="4"/>
  <c r="H340" i="4"/>
  <c r="G340" i="4"/>
  <c r="F340" i="4"/>
  <c r="E340" i="4"/>
  <c r="D340" i="4"/>
  <c r="C340" i="4"/>
  <c r="C301" i="4"/>
  <c r="D301" i="4"/>
  <c r="E301" i="4"/>
  <c r="F301" i="4"/>
  <c r="G301" i="4"/>
  <c r="H301" i="4"/>
  <c r="I301" i="4"/>
  <c r="J301" i="4"/>
  <c r="K301" i="4"/>
  <c r="L301" i="4"/>
  <c r="K303" i="4"/>
  <c r="L302" i="4"/>
  <c r="K302" i="4"/>
  <c r="J302" i="4"/>
  <c r="I302" i="4"/>
  <c r="H302" i="4"/>
  <c r="G302" i="4"/>
  <c r="F302" i="4"/>
  <c r="E302" i="4"/>
  <c r="D302" i="4"/>
  <c r="C302" i="4"/>
  <c r="C263" i="4"/>
  <c r="D263" i="4"/>
  <c r="E263" i="4"/>
  <c r="F263" i="4"/>
  <c r="G263" i="4"/>
  <c r="H263" i="4"/>
  <c r="I263" i="4"/>
  <c r="J263" i="4"/>
  <c r="K263" i="4"/>
  <c r="L263" i="4"/>
  <c r="D266" i="4" s="1"/>
  <c r="G266" i="4" s="1"/>
  <c r="K265" i="4"/>
  <c r="K264" i="4"/>
  <c r="J264" i="4"/>
  <c r="I264" i="4"/>
  <c r="H264" i="4"/>
  <c r="G264" i="4"/>
  <c r="F264" i="4"/>
  <c r="E264" i="4"/>
  <c r="D264" i="4"/>
  <c r="C264" i="4"/>
  <c r="C225" i="4"/>
  <c r="D225" i="4"/>
  <c r="E225" i="4"/>
  <c r="F225" i="4"/>
  <c r="G225" i="4"/>
  <c r="H225" i="4"/>
  <c r="I225" i="4"/>
  <c r="J225" i="4"/>
  <c r="K225" i="4"/>
  <c r="L225" i="4"/>
  <c r="K227" i="4"/>
  <c r="L226" i="4"/>
  <c r="K226" i="4"/>
  <c r="J226" i="4"/>
  <c r="I226" i="4"/>
  <c r="H226" i="4"/>
  <c r="G226" i="4"/>
  <c r="F226" i="4"/>
  <c r="E226" i="4"/>
  <c r="D226" i="4"/>
  <c r="C226" i="4"/>
  <c r="C187" i="4"/>
  <c r="D187" i="4"/>
  <c r="E187" i="4"/>
  <c r="F187" i="4"/>
  <c r="G187" i="4"/>
  <c r="H187" i="4"/>
  <c r="I187" i="4"/>
  <c r="J187" i="4"/>
  <c r="K187" i="4"/>
  <c r="L187" i="4"/>
  <c r="D190" i="4"/>
  <c r="G190" i="4" s="1"/>
  <c r="K189" i="4"/>
  <c r="L188" i="4"/>
  <c r="K188" i="4"/>
  <c r="J188" i="4"/>
  <c r="I188" i="4"/>
  <c r="H188" i="4"/>
  <c r="G188" i="4"/>
  <c r="F188" i="4"/>
  <c r="E188" i="4"/>
  <c r="D188" i="4"/>
  <c r="C188" i="4"/>
  <c r="C149" i="4"/>
  <c r="D149" i="4"/>
  <c r="E149" i="4"/>
  <c r="F149" i="4"/>
  <c r="G149" i="4"/>
  <c r="H149" i="4"/>
  <c r="I149" i="4"/>
  <c r="J149" i="4"/>
  <c r="K149" i="4"/>
  <c r="L149" i="4"/>
  <c r="K151" i="4"/>
  <c r="L150" i="4"/>
  <c r="K150" i="4"/>
  <c r="J150" i="4"/>
  <c r="I150" i="4"/>
  <c r="H150" i="4"/>
  <c r="G150" i="4"/>
  <c r="F150" i="4"/>
  <c r="E150" i="4"/>
  <c r="D150" i="4"/>
  <c r="C150" i="4"/>
  <c r="C111" i="4"/>
  <c r="D111" i="4"/>
  <c r="E111" i="4"/>
  <c r="F111" i="4"/>
  <c r="G111" i="4"/>
  <c r="H111" i="4"/>
  <c r="I111" i="4"/>
  <c r="J111" i="4"/>
  <c r="K111" i="4"/>
  <c r="L111" i="4"/>
  <c r="D114" i="4" s="1"/>
  <c r="G114" i="4" s="1"/>
  <c r="L112" i="4"/>
  <c r="K112" i="4"/>
  <c r="J112" i="4"/>
  <c r="I112" i="4"/>
  <c r="H112" i="4"/>
  <c r="G112" i="4"/>
  <c r="F112" i="4"/>
  <c r="E112" i="4"/>
  <c r="D112" i="4"/>
  <c r="C112" i="4"/>
  <c r="C73" i="4"/>
  <c r="D73" i="4"/>
  <c r="E73" i="4"/>
  <c r="F73" i="4"/>
  <c r="G73" i="4"/>
  <c r="H73" i="4"/>
  <c r="I73" i="4"/>
  <c r="J73" i="4"/>
  <c r="K73" i="4"/>
  <c r="L73" i="4"/>
  <c r="D76" i="4"/>
  <c r="G76" i="4" s="1"/>
  <c r="L74" i="4"/>
  <c r="K74" i="4"/>
  <c r="J74" i="4"/>
  <c r="I74" i="4"/>
  <c r="H74" i="4"/>
  <c r="G74" i="4"/>
  <c r="F74" i="4"/>
  <c r="E74" i="4"/>
  <c r="D74" i="4"/>
  <c r="C74" i="4"/>
  <c r="C35" i="4"/>
  <c r="D35" i="4"/>
  <c r="E35" i="4"/>
  <c r="F35" i="4"/>
  <c r="G35" i="4"/>
  <c r="H35" i="4"/>
  <c r="I35" i="4"/>
  <c r="J35" i="4"/>
  <c r="K35" i="4"/>
  <c r="L35" i="4"/>
  <c r="D38" i="4"/>
  <c r="G38" i="4" s="1"/>
  <c r="K37" i="4"/>
  <c r="L36" i="4"/>
  <c r="K36" i="4"/>
  <c r="J36" i="4"/>
  <c r="I36" i="4"/>
  <c r="H36" i="4"/>
  <c r="G36" i="4"/>
  <c r="F36" i="4"/>
  <c r="E36" i="4"/>
  <c r="D36" i="4"/>
  <c r="C36" i="4"/>
  <c r="C377" i="5"/>
  <c r="D377" i="5"/>
  <c r="E377" i="5"/>
  <c r="F377" i="5"/>
  <c r="G377" i="5"/>
  <c r="H377" i="5"/>
  <c r="I377" i="5"/>
  <c r="J377" i="5"/>
  <c r="K377" i="5"/>
  <c r="L377" i="5"/>
  <c r="L378" i="5"/>
  <c r="K378" i="5"/>
  <c r="J378" i="5"/>
  <c r="I378" i="5"/>
  <c r="H378" i="5"/>
  <c r="G378" i="5"/>
  <c r="F378" i="5"/>
  <c r="E378" i="5"/>
  <c r="D378" i="5"/>
  <c r="C378" i="5"/>
  <c r="C339" i="5"/>
  <c r="D339" i="5"/>
  <c r="E339" i="5"/>
  <c r="F339" i="5"/>
  <c r="G339" i="5"/>
  <c r="H339" i="5"/>
  <c r="I339" i="5"/>
  <c r="J339" i="5"/>
  <c r="K339" i="5"/>
  <c r="L339" i="5"/>
  <c r="K341" i="5"/>
  <c r="L340" i="5"/>
  <c r="K340" i="5"/>
  <c r="J340" i="5"/>
  <c r="I340" i="5"/>
  <c r="H340" i="5"/>
  <c r="G340" i="5"/>
  <c r="F340" i="5"/>
  <c r="E340" i="5"/>
  <c r="D340" i="5"/>
  <c r="C340" i="5"/>
  <c r="C301" i="5"/>
  <c r="D301" i="5"/>
  <c r="E301" i="5"/>
  <c r="F301" i="5"/>
  <c r="G301" i="5"/>
  <c r="H301" i="5"/>
  <c r="I301" i="5"/>
  <c r="J301" i="5"/>
  <c r="K301" i="5"/>
  <c r="L301" i="5"/>
  <c r="K303" i="5"/>
  <c r="L302" i="5"/>
  <c r="K302" i="5"/>
  <c r="J302" i="5"/>
  <c r="I302" i="5"/>
  <c r="H302" i="5"/>
  <c r="G302" i="5"/>
  <c r="F302" i="5"/>
  <c r="E302" i="5"/>
  <c r="D302" i="5"/>
  <c r="C302" i="5"/>
  <c r="C263" i="5"/>
  <c r="D263" i="5"/>
  <c r="E263" i="5"/>
  <c r="F263" i="5"/>
  <c r="F264" i="5" s="1"/>
  <c r="G263" i="5"/>
  <c r="H263" i="5"/>
  <c r="I263" i="5"/>
  <c r="J263" i="5"/>
  <c r="J264" i="5" s="1"/>
  <c r="K263" i="5"/>
  <c r="L263" i="5"/>
  <c r="L264" i="5" s="1"/>
  <c r="K264" i="5"/>
  <c r="I264" i="5"/>
  <c r="H264" i="5"/>
  <c r="G264" i="5"/>
  <c r="E264" i="5"/>
  <c r="D264" i="5"/>
  <c r="C264" i="5"/>
  <c r="C225" i="5"/>
  <c r="D225" i="5"/>
  <c r="E225" i="5"/>
  <c r="F225" i="5"/>
  <c r="F226" i="5" s="1"/>
  <c r="G225" i="5"/>
  <c r="H225" i="5"/>
  <c r="I225" i="5"/>
  <c r="J225" i="5"/>
  <c r="K225" i="5"/>
  <c r="L225" i="5"/>
  <c r="L226" i="5" s="1"/>
  <c r="K226" i="5"/>
  <c r="J226" i="5"/>
  <c r="I226" i="5"/>
  <c r="H226" i="5"/>
  <c r="G226" i="5"/>
  <c r="E226" i="5"/>
  <c r="D226" i="5"/>
  <c r="C226" i="5"/>
  <c r="C187" i="5"/>
  <c r="D187" i="5"/>
  <c r="E187" i="5"/>
  <c r="F187" i="5"/>
  <c r="G187" i="5"/>
  <c r="H187" i="5"/>
  <c r="I187" i="5"/>
  <c r="J187" i="5"/>
  <c r="K187" i="5"/>
  <c r="L187" i="5"/>
  <c r="D190" i="5" s="1"/>
  <c r="G190" i="5" s="1"/>
  <c r="K188" i="5"/>
  <c r="J188" i="5"/>
  <c r="I188" i="5"/>
  <c r="H188" i="5"/>
  <c r="G188" i="5"/>
  <c r="F188" i="5"/>
  <c r="E188" i="5"/>
  <c r="D188" i="5"/>
  <c r="C188" i="5"/>
  <c r="C149" i="5"/>
  <c r="D149" i="5"/>
  <c r="E149" i="5"/>
  <c r="F149" i="5"/>
  <c r="G149" i="5"/>
  <c r="H149" i="5"/>
  <c r="I149" i="5"/>
  <c r="J149" i="5"/>
  <c r="K149" i="5"/>
  <c r="L149" i="5"/>
  <c r="D152" i="5"/>
  <c r="G152" i="5" s="1"/>
  <c r="K151" i="5"/>
  <c r="L150" i="5"/>
  <c r="K150" i="5"/>
  <c r="J150" i="5"/>
  <c r="I150" i="5"/>
  <c r="H150" i="5"/>
  <c r="G150" i="5"/>
  <c r="F150" i="5"/>
  <c r="E150" i="5"/>
  <c r="D150" i="5"/>
  <c r="C150" i="5"/>
  <c r="C111" i="5"/>
  <c r="D111" i="5"/>
  <c r="E111" i="5"/>
  <c r="F111" i="5"/>
  <c r="G111" i="5"/>
  <c r="H111" i="5"/>
  <c r="I111" i="5"/>
  <c r="J111" i="5"/>
  <c r="K111" i="5"/>
  <c r="L111" i="5"/>
  <c r="K113" i="5"/>
  <c r="L112" i="5"/>
  <c r="K112" i="5"/>
  <c r="J112" i="5"/>
  <c r="I112" i="5"/>
  <c r="H112" i="5"/>
  <c r="G112" i="5"/>
  <c r="F112" i="5"/>
  <c r="E112" i="5"/>
  <c r="D112" i="5"/>
  <c r="C112" i="5"/>
  <c r="C73" i="5"/>
  <c r="D73" i="5"/>
  <c r="E73" i="5"/>
  <c r="F73" i="5"/>
  <c r="G73" i="5"/>
  <c r="H73" i="5"/>
  <c r="H74" i="5" s="1"/>
  <c r="I73" i="5"/>
  <c r="J73" i="5"/>
  <c r="J74" i="5" s="1"/>
  <c r="K73" i="5"/>
  <c r="L73" i="5"/>
  <c r="L74" i="5" s="1"/>
  <c r="K75" i="5"/>
  <c r="K74" i="5"/>
  <c r="I74" i="5"/>
  <c r="G74" i="5"/>
  <c r="F74" i="5"/>
  <c r="E74" i="5"/>
  <c r="D74" i="5"/>
  <c r="C74" i="5"/>
  <c r="C35" i="5"/>
  <c r="D35" i="5"/>
  <c r="E35" i="5"/>
  <c r="F35" i="5"/>
  <c r="G35" i="5"/>
  <c r="H35" i="5"/>
  <c r="I35" i="5"/>
  <c r="J35" i="5"/>
  <c r="K35" i="5"/>
  <c r="L35" i="5"/>
  <c r="L36" i="5" s="1"/>
  <c r="K37" i="5"/>
  <c r="K36" i="5"/>
  <c r="J36" i="5"/>
  <c r="I36" i="5"/>
  <c r="H36" i="5"/>
  <c r="G36" i="5"/>
  <c r="F36" i="5"/>
  <c r="E36" i="5"/>
  <c r="D36" i="5"/>
  <c r="C36" i="5"/>
  <c r="D115" i="6" l="1"/>
  <c r="G115" i="6" s="1"/>
  <c r="C113" i="6"/>
  <c r="D76" i="5"/>
  <c r="G76" i="5" s="1"/>
  <c r="D228" i="4"/>
  <c r="G228" i="4" s="1"/>
  <c r="D76" i="3"/>
  <c r="G76" i="3" s="1"/>
  <c r="D266" i="3"/>
  <c r="G266" i="3" s="1"/>
  <c r="D380" i="3"/>
  <c r="G380" i="3" s="1"/>
  <c r="D152" i="2"/>
  <c r="G152" i="2" s="1"/>
  <c r="D228" i="2"/>
  <c r="G228" i="2" s="1"/>
  <c r="D380" i="2"/>
  <c r="G380" i="2" s="1"/>
  <c r="D152" i="4"/>
  <c r="G152" i="4" s="1"/>
  <c r="L264" i="4"/>
  <c r="D304" i="4"/>
  <c r="G304" i="4" s="1"/>
  <c r="D152" i="3"/>
  <c r="G152" i="3" s="1"/>
  <c r="D304" i="3"/>
  <c r="G304" i="3" s="1"/>
  <c r="D76" i="2"/>
  <c r="G76" i="2" s="1"/>
  <c r="D304" i="2"/>
  <c r="G304" i="2" s="1"/>
  <c r="D76" i="1"/>
  <c r="G76" i="1" s="1"/>
  <c r="D418" i="5"/>
  <c r="G418" i="5" s="1"/>
  <c r="D76" i="6"/>
  <c r="G76" i="6" s="1"/>
  <c r="D38" i="6"/>
  <c r="G38" i="6" s="1"/>
  <c r="C36" i="6"/>
  <c r="D114" i="5"/>
  <c r="G114" i="5" s="1"/>
  <c r="D228" i="5"/>
  <c r="G228" i="5" s="1"/>
  <c r="D304" i="5"/>
  <c r="G304" i="5" s="1"/>
  <c r="D38" i="5"/>
  <c r="G38" i="5" s="1"/>
  <c r="D266" i="5"/>
  <c r="G266" i="5" s="1"/>
  <c r="D342" i="5"/>
  <c r="G342" i="5" s="1"/>
  <c r="G380" i="4"/>
  <c r="D380" i="4"/>
  <c r="L188" i="5"/>
</calcChain>
</file>

<file path=xl/sharedStrings.xml><?xml version="1.0" encoding="utf-8"?>
<sst xmlns="http://schemas.openxmlformats.org/spreadsheetml/2006/main" count="1395" uniqueCount="48">
  <si>
    <t>ALMENA IRRIGATION DISTRICT NO. 5</t>
  </si>
  <si>
    <t>File Name:  ALM-DLY.XLS</t>
  </si>
  <si>
    <t>ALMENA CANAL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</si>
  <si>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</si>
  <si>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</si>
  <si>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</si>
  <si>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</si>
  <si>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</si>
  <si>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</si>
  <si>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</si>
  <si>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</si>
  <si>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</si>
  <si>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</si>
  <si>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</si>
  <si>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</si>
  <si>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</si>
  <si>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</si>
  <si>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</si>
  <si>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</si>
  <si>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</si>
  <si>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</si>
  <si>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</si>
  <si>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</si>
  <si>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</si>
  <si>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Canal Season =</t>
  </si>
  <si>
    <t>On/Off Apr 18/Aug 13 (off 4-30/5-13; 8-2/5) Op 100, Se 118</t>
  </si>
  <si>
    <t>DUE TO THE SHORTAGE OF STORAGE WATER IN</t>
  </si>
  <si>
    <t>NORTON RESERVOIR, ALMENA CANAL WAS NOT IN</t>
  </si>
  <si>
    <t>OPERATION DURING THE 1979 IRRIGATION SEASON.</t>
  </si>
  <si>
    <t>OPERATION DURING THE 1981 IRRIGATION SEASON.</t>
  </si>
  <si>
    <t>KEITH SEBELIUS LAKE, ALMENA CANAL WAS NOT IN</t>
  </si>
  <si>
    <t>OPERATION DURING THE 1982 IRRIGATION SEASON.</t>
  </si>
  <si>
    <t>OPERATION DURING THE 1983 IRRIGATION SEASON.</t>
  </si>
  <si>
    <t>OPERATION DURING THE 1984 IRRIGATION SEASON.</t>
  </si>
  <si>
    <t>OPERATION DURING THE 1985 IRRIGATION SEASON.</t>
  </si>
  <si>
    <t>ALMENA CANAL WAS NOT IN OPERATION</t>
  </si>
  <si>
    <t>DURING THE 1991 IRRIGATION SEASON.</t>
  </si>
  <si>
    <t>DURING THE 1992 IRRIGATION SEASON.</t>
  </si>
  <si>
    <t>24 thru 31</t>
  </si>
  <si>
    <t xml:space="preserve"> 1 thru 30</t>
  </si>
  <si>
    <t xml:space="preserve"> 1 thru 31</t>
  </si>
  <si>
    <t xml:space="preserve"> 1 thru 15</t>
  </si>
  <si>
    <t>DCP DATA</t>
  </si>
  <si>
    <t>FROM HYDROMET PRINTOUT</t>
  </si>
  <si>
    <t>CANAL DID NOT RUN IN 2004</t>
  </si>
  <si>
    <t>FROM DCP (HYDROMET)</t>
  </si>
  <si>
    <t>CANAL DID NOT RUN IN 2005</t>
  </si>
  <si>
    <t>CANAL DID NOT RUN IN 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</si>
</sst>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"/>
    <numFmt numFmtId="165" formatCode="0_)"/>
  </numFmts>
  <fonts count="3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11"/>
      </patternFill>
    </fill>
    <fill>
      <patternFill patternType="solid">
        <fgColor indexed="10"/>
        <bgColor indexed="10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2" fillId="2" borderId="3" xfId="0" applyNumberFormat="1" applyFont="1" applyFill="1" applyBorder="1" applyProtection="1"/>
    <xf numFmtId="164" fontId="2" fillId="3" borderId="0" xfId="0" applyNumberFormat="1" applyFont="1" applyFill="1" applyProtection="1"/>
    <xf numFmtId="164" fontId="1" fillId="0" borderId="2" xfId="0" applyNumberFormat="1" applyFont="1" applyBorder="1" applyProtection="1"/>
    <xf numFmtId="165" fontId="2" fillId="0" borderId="0" xfId="0" applyNumberFormat="1" applyFont="1" applyProtection="1"/>
    <xf numFmtId="164" fontId="1" fillId="0" borderId="3" xfId="0" applyNumberFormat="1" applyFont="1" applyBorder="1" applyProtection="1"/>
    <xf numFmtId="164" fontId="1" fillId="0" borderId="5" xfId="0" applyNumberFormat="1" applyFont="1" applyBorder="1" applyAlignment="1" applyProtection="1">
      <alignment horizontal="center"/>
    </xf>
    <xf numFmtId="164" fontId="1" fillId="0" borderId="6" xfId="0" applyNumberFormat="1" applyFont="1" applyBorder="1" applyAlignment="1" applyProtection="1">
      <alignment horizontal="center"/>
    </xf>
    <xf numFmtId="164" fontId="1" fillId="0" borderId="7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0"/>
  </sheetPr>
  <dimension ref="A1:M114"/>
  <sheetViews>
    <sheetView defaultGridColor="0" colorId="22" zoomScale="87" workbookViewId="0"/>
  </sheetViews>
  <sheetFormatPr defaultColWidth="9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 t="s">
        <v>3</v>
      </c>
      <c r="E2" s="2"/>
      <c r="F2" s="2" t="s">
        <v>4</v>
      </c>
      <c r="G2" s="2"/>
      <c r="H2" s="2"/>
      <c r="I2" s="2"/>
      <c r="J2" s="2"/>
      <c r="K2" s="1"/>
      <c r="L2" s="2"/>
      <c r="M2" s="2"/>
    </row>
    <row r="3" spans="1:13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2"/>
    </row>
    <row r="4" spans="1:13" ht="16.5" thickTop="1">
      <c r="A4" s="1">
        <v>1967</v>
      </c>
      <c r="B4" s="5">
        <v>1</v>
      </c>
      <c r="C4" s="6"/>
      <c r="D4" s="6"/>
      <c r="E4" s="6">
        <v>16.62</v>
      </c>
      <c r="F4" s="6"/>
      <c r="G4" s="6">
        <v>8.6326999999999998</v>
      </c>
      <c r="H4" s="6">
        <v>34.457000000000001</v>
      </c>
      <c r="I4" s="6">
        <v>56.911999999999999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>
        <v>21.024000000000001</v>
      </c>
      <c r="F5" s="6"/>
      <c r="G5" s="6">
        <v>9.0510000000000002</v>
      </c>
      <c r="H5" s="6">
        <v>36.945999999999998</v>
      </c>
      <c r="I5" s="6">
        <v>54.893000000000001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>
        <v>18.998000000000001</v>
      </c>
      <c r="F6" s="6"/>
      <c r="G6" s="6">
        <v>13.976000000000001</v>
      </c>
      <c r="H6" s="6">
        <v>37.517000000000003</v>
      </c>
      <c r="I6" s="6">
        <v>52.262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15.356999999999999</v>
      </c>
      <c r="F7" s="6"/>
      <c r="G7" s="6">
        <v>15.509</v>
      </c>
      <c r="H7" s="6">
        <v>36.984999999999999</v>
      </c>
      <c r="I7" s="6">
        <v>42.664000000000001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8.3901000000000003</v>
      </c>
      <c r="F8" s="6"/>
      <c r="G8" s="6">
        <v>15.476000000000001</v>
      </c>
      <c r="H8" s="6">
        <v>39.781999999999996</v>
      </c>
      <c r="I8" s="6">
        <v>34.069000000000003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8.1287000000000003</v>
      </c>
      <c r="F9" s="6"/>
      <c r="G9" s="6">
        <v>18.951000000000001</v>
      </c>
      <c r="H9" s="6">
        <v>41.338999999999999</v>
      </c>
      <c r="I9" s="6">
        <v>28.751999999999999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8.1331000000000007</v>
      </c>
      <c r="F10" s="6"/>
      <c r="G10" s="6">
        <v>20.113</v>
      </c>
      <c r="H10" s="6">
        <v>49.963000000000001</v>
      </c>
      <c r="I10" s="6">
        <v>24.957999999999998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8.7650000000000006</v>
      </c>
      <c r="F11" s="6"/>
      <c r="G11" s="6">
        <v>18.611999999999998</v>
      </c>
      <c r="H11" s="6">
        <v>57.591000000000001</v>
      </c>
      <c r="I11" s="6">
        <v>22.65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15.598000000000001</v>
      </c>
      <c r="H12" s="6">
        <v>54.405000000000001</v>
      </c>
      <c r="I12" s="6">
        <v>21.571000000000002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16.852</v>
      </c>
      <c r="H13" s="6">
        <v>53.643999999999998</v>
      </c>
      <c r="I13" s="6">
        <v>20.234999999999999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>
        <v>10.239000000000001</v>
      </c>
      <c r="F14" s="6"/>
      <c r="G14" s="6">
        <v>17.722999999999999</v>
      </c>
      <c r="H14" s="6">
        <v>47.683999999999997</v>
      </c>
      <c r="I14" s="6">
        <v>19.396999999999998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15.984999999999999</v>
      </c>
      <c r="F15" s="6"/>
      <c r="G15" s="6">
        <v>18.582999999999998</v>
      </c>
      <c r="H15" s="6">
        <v>46.392000000000003</v>
      </c>
      <c r="I15" s="6">
        <v>17.847000000000001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14.709</v>
      </c>
      <c r="F16" s="6"/>
      <c r="G16" s="6">
        <v>20.555</v>
      </c>
      <c r="H16" s="6">
        <v>46.232999999999997</v>
      </c>
      <c r="I16" s="6">
        <v>13.471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11.173</v>
      </c>
      <c r="F17" s="6"/>
      <c r="G17" s="6">
        <v>28.420999999999999</v>
      </c>
      <c r="H17" s="6">
        <v>45.776000000000003</v>
      </c>
      <c r="I17" s="6">
        <v>11.884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10.250999999999999</v>
      </c>
      <c r="F18" s="6"/>
      <c r="G18" s="6">
        <v>33.095999999999997</v>
      </c>
      <c r="H18" s="6">
        <v>42.052</v>
      </c>
      <c r="I18" s="6">
        <v>11.438000000000001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10.180999999999999</v>
      </c>
      <c r="F19" s="6"/>
      <c r="G19" s="6">
        <v>36.771000000000001</v>
      </c>
      <c r="H19" s="6">
        <v>36.348999999999997</v>
      </c>
      <c r="I19" s="6">
        <v>7.1504000000000003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>
        <v>8.1532999999999998</v>
      </c>
      <c r="E20" s="6">
        <v>12.012</v>
      </c>
      <c r="F20" s="6"/>
      <c r="G20" s="6">
        <v>38.284999999999997</v>
      </c>
      <c r="H20" s="6">
        <v>34.319000000000003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>
        <v>11.679</v>
      </c>
      <c r="E21" s="6">
        <v>12.957000000000001</v>
      </c>
      <c r="F21" s="6"/>
      <c r="G21" s="6">
        <v>46.917999999999999</v>
      </c>
      <c r="H21" s="6">
        <v>35.033000000000001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>
        <v>6.2255000000000003</v>
      </c>
      <c r="E22" s="6">
        <v>12.581</v>
      </c>
      <c r="F22" s="6"/>
      <c r="G22" s="6">
        <v>54.414999999999999</v>
      </c>
      <c r="H22" s="6">
        <v>35.692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>
        <v>14.271000000000001</v>
      </c>
      <c r="E23" s="6">
        <v>12.259</v>
      </c>
      <c r="F23" s="6"/>
      <c r="G23" s="6">
        <v>53.628999999999998</v>
      </c>
      <c r="H23" s="6">
        <v>35.718000000000004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>
        <v>14.627000000000001</v>
      </c>
      <c r="E24" s="6">
        <v>12.038</v>
      </c>
      <c r="F24" s="6"/>
      <c r="G24" s="6">
        <v>54.545000000000002</v>
      </c>
      <c r="H24" s="6">
        <v>36.372999999999998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>
        <v>14.583</v>
      </c>
      <c r="E25" s="6">
        <v>11.493</v>
      </c>
      <c r="F25" s="6"/>
      <c r="G25" s="6">
        <v>56.579000000000001</v>
      </c>
      <c r="H25" s="6">
        <v>37.481999999999999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>
        <v>9.5870999999999995</v>
      </c>
      <c r="E26" s="6">
        <v>11.577</v>
      </c>
      <c r="F26" s="6"/>
      <c r="G26" s="6">
        <v>58.167999999999999</v>
      </c>
      <c r="H26" s="6">
        <v>39.927999999999997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>
        <v>8.4547000000000008</v>
      </c>
      <c r="E27" s="6">
        <v>11.802</v>
      </c>
      <c r="F27" s="6"/>
      <c r="G27" s="6">
        <v>63.813000000000002</v>
      </c>
      <c r="H27" s="6">
        <v>40.593000000000004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>
        <v>9.5149000000000008</v>
      </c>
      <c r="E28" s="6">
        <v>12.577</v>
      </c>
      <c r="F28" s="6"/>
      <c r="G28" s="6">
        <v>70.171000000000006</v>
      </c>
      <c r="H28" s="6">
        <v>40.039000000000001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>
        <v>12.164</v>
      </c>
      <c r="E29" s="6">
        <v>12.775</v>
      </c>
      <c r="F29" s="6">
        <v>5.4046000000000003</v>
      </c>
      <c r="G29" s="6">
        <v>78.677999999999997</v>
      </c>
      <c r="H29" s="6">
        <v>40.219000000000001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>
        <v>13.057</v>
      </c>
      <c r="E30" s="6">
        <v>9.9055999999999997</v>
      </c>
      <c r="F30" s="6">
        <v>7.2320000000000002</v>
      </c>
      <c r="G30" s="6">
        <v>80.373999999999995</v>
      </c>
      <c r="H30" s="6">
        <v>41.231000000000002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>
        <v>14.502000000000001</v>
      </c>
      <c r="E31" s="6">
        <v>2.9297</v>
      </c>
      <c r="F31" s="6">
        <v>7.1299000000000001</v>
      </c>
      <c r="G31" s="6">
        <v>15.500999999999999</v>
      </c>
      <c r="H31" s="6">
        <v>45.753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>
        <v>16.574000000000002</v>
      </c>
      <c r="E32" s="6"/>
      <c r="F32" s="6">
        <v>8.0767000000000007</v>
      </c>
      <c r="G32" s="6">
        <v>23.692</v>
      </c>
      <c r="H32" s="6">
        <v>53.347000000000001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>
        <v>16.385999999999999</v>
      </c>
      <c r="E33" s="6"/>
      <c r="F33" s="6">
        <v>7.8895</v>
      </c>
      <c r="G33" s="6">
        <v>23.006</v>
      </c>
      <c r="H33" s="6">
        <v>56.713000000000001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17</v>
      </c>
      <c r="E34" s="7"/>
      <c r="F34" s="8" t="s">
        <v>17</v>
      </c>
      <c r="G34" s="6">
        <v>27.875</v>
      </c>
      <c r="H34" s="7">
        <v>56.395000000000003</v>
      </c>
      <c r="I34" s="9" t="s">
        <v>17</v>
      </c>
      <c r="J34" s="10"/>
      <c r="K34" s="9" t="s">
        <v>17</v>
      </c>
      <c r="L34" s="5"/>
      <c r="M34" s="2"/>
    </row>
    <row r="35" spans="1:13" ht="15.75">
      <c r="A35" s="2" t="s">
        <v>18</v>
      </c>
      <c r="B35" s="2"/>
      <c r="C35" s="11">
        <f t="shared" ref="C35:L35" si="0">SUM(C4:C34)</f>
        <v>0</v>
      </c>
      <c r="D35" s="11">
        <f t="shared" si="0"/>
        <v>169.77850000000001</v>
      </c>
      <c r="E35" s="11">
        <f t="shared" si="0"/>
        <v>312.86020000000002</v>
      </c>
      <c r="F35" s="11">
        <f t="shared" si="0"/>
        <v>35.732700000000001</v>
      </c>
      <c r="G35" s="11">
        <f t="shared" si="0"/>
        <v>1053.5687</v>
      </c>
      <c r="H35" s="11">
        <f t="shared" si="0"/>
        <v>1335.9499999999998</v>
      </c>
      <c r="I35" s="11">
        <f t="shared" si="0"/>
        <v>440.15339999999998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19</v>
      </c>
      <c r="B36" s="2"/>
      <c r="C36" s="12">
        <f t="shared" ref="C36:L36" si="1">C35*1.9835</f>
        <v>0</v>
      </c>
      <c r="D36" s="12">
        <f t="shared" si="1"/>
        <v>336.75565475000002</v>
      </c>
      <c r="E36" s="12">
        <f t="shared" si="1"/>
        <v>620.55820670000003</v>
      </c>
      <c r="F36" s="12">
        <f t="shared" si="1"/>
        <v>70.875810450000003</v>
      </c>
      <c r="G36" s="12">
        <f t="shared" si="1"/>
        <v>2089.75351645</v>
      </c>
      <c r="H36" s="12">
        <f t="shared" si="1"/>
        <v>2649.8568249999998</v>
      </c>
      <c r="I36" s="12">
        <f t="shared" si="1"/>
        <v>873.04426890000002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20</v>
      </c>
      <c r="J37" s="11"/>
      <c r="K37" s="13">
        <f>COUNTA(C4:L34)-4</f>
        <v>123</v>
      </c>
      <c r="L37" s="11" t="s">
        <v>21</v>
      </c>
      <c r="M37" s="2"/>
    </row>
    <row r="38" spans="1:13" ht="16.5" thickBot="1">
      <c r="A38" s="14">
        <v>1967</v>
      </c>
      <c r="B38" s="14" t="s">
        <v>22</v>
      </c>
      <c r="C38" s="14"/>
      <c r="D38" s="15">
        <f>SUM(C35:L35)</f>
        <v>3348.0434999999998</v>
      </c>
      <c r="E38" s="16" t="s">
        <v>18</v>
      </c>
      <c r="F38" s="16"/>
      <c r="G38" s="15">
        <f>D38*1.9835</f>
        <v>6640.8442822500001</v>
      </c>
      <c r="H38" s="15" t="s">
        <v>23</v>
      </c>
      <c r="I38" s="14" t="s">
        <v>24</v>
      </c>
      <c r="J38" s="14"/>
      <c r="K38" s="17">
        <v>153</v>
      </c>
      <c r="L38" s="14" t="s">
        <v>21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2</v>
      </c>
      <c r="D40" t="s">
        <v>3</v>
      </c>
      <c r="F40" t="s">
        <v>4</v>
      </c>
    </row>
    <row r="41" spans="1:13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>
        <v>8.3120999999999992</v>
      </c>
      <c r="F42" s="6">
        <v>2.8565</v>
      </c>
      <c r="G42" s="6">
        <v>82.828000000000003</v>
      </c>
      <c r="H42" s="6">
        <v>31.971</v>
      </c>
      <c r="I42" s="6">
        <v>68.998000000000005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>
        <v>7.4077999999999999</v>
      </c>
      <c r="F43" s="6">
        <v>2.6981000000000002</v>
      </c>
      <c r="G43" s="6">
        <v>89.14</v>
      </c>
      <c r="H43" s="6">
        <v>32.948</v>
      </c>
      <c r="I43" s="6">
        <v>65.188000000000002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3.7848000000000002</v>
      </c>
      <c r="F44" s="6">
        <v>1.8986000000000001</v>
      </c>
      <c r="G44" s="6">
        <v>97.983000000000004</v>
      </c>
      <c r="H44" s="6">
        <v>35.424999999999997</v>
      </c>
      <c r="I44" s="6">
        <v>56.850999999999999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1.518</v>
      </c>
      <c r="G45" s="6">
        <v>100.06</v>
      </c>
      <c r="H45" s="6">
        <v>35.652999999999999</v>
      </c>
      <c r="I45" s="6">
        <v>54.113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1.2697000000000001</v>
      </c>
      <c r="G46" s="6">
        <v>105.67</v>
      </c>
      <c r="H46" s="6">
        <v>30.181999999999999</v>
      </c>
      <c r="I46" s="6">
        <v>51.048999999999999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1.1989000000000001</v>
      </c>
      <c r="G47" s="6">
        <v>109.78</v>
      </c>
      <c r="H47" s="6">
        <v>29.038</v>
      </c>
      <c r="I47" s="6">
        <v>48.759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1.1989000000000001</v>
      </c>
      <c r="G48" s="6">
        <v>111.88</v>
      </c>
      <c r="H48" s="6">
        <v>32.101999999999997</v>
      </c>
      <c r="I48" s="6">
        <v>16.629000000000001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0.95767000000000002</v>
      </c>
      <c r="G49" s="6">
        <v>113.01</v>
      </c>
      <c r="H49" s="6">
        <v>41.28</v>
      </c>
      <c r="I49" s="6">
        <v>16.898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1.3487</v>
      </c>
      <c r="G50" s="6">
        <v>114.92</v>
      </c>
      <c r="H50" s="6">
        <v>48.1098</v>
      </c>
      <c r="I50" s="6">
        <v>12.29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>
        <v>19.074999999999999</v>
      </c>
      <c r="E51" s="6"/>
      <c r="F51" s="6">
        <v>13.552</v>
      </c>
      <c r="G51" s="6">
        <v>120.19</v>
      </c>
      <c r="H51" s="6"/>
      <c r="I51" s="6">
        <v>11.112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>
        <v>22.055</v>
      </c>
      <c r="E52" s="6"/>
      <c r="F52" s="6">
        <v>23.547999999999998</v>
      </c>
      <c r="G52" s="6">
        <v>120.63</v>
      </c>
      <c r="H52" s="6"/>
      <c r="I52" s="6">
        <v>3.1425000000000001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>
        <v>22.292999999999999</v>
      </c>
      <c r="E53" s="6"/>
      <c r="F53" s="6">
        <v>14.851000000000001</v>
      </c>
      <c r="G53" s="6">
        <v>120.7</v>
      </c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>
        <v>21.712</v>
      </c>
      <c r="E54" s="6"/>
      <c r="F54" s="6">
        <v>10.72</v>
      </c>
      <c r="G54" s="6">
        <v>121.08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>
        <v>21.971</v>
      </c>
      <c r="E55" s="6"/>
      <c r="F55" s="6">
        <v>10.169</v>
      </c>
      <c r="G55" s="6">
        <v>119.87</v>
      </c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>
        <v>26.317</v>
      </c>
      <c r="E56" s="6"/>
      <c r="F56" s="6">
        <v>9.8865999999999996</v>
      </c>
      <c r="G56" s="6">
        <v>118.3</v>
      </c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>
        <v>33.756</v>
      </c>
      <c r="E57" s="6"/>
      <c r="F57" s="6">
        <v>9.7391000000000005</v>
      </c>
      <c r="G57" s="6">
        <v>117.08</v>
      </c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>
        <v>44.713000000000001</v>
      </c>
      <c r="E58" s="6"/>
      <c r="F58" s="6">
        <v>9.5914000000000001</v>
      </c>
      <c r="G58" s="6">
        <v>117.47</v>
      </c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>
        <v>45.877000000000002</v>
      </c>
      <c r="E59" s="6"/>
      <c r="F59" s="6">
        <v>9.2817000000000007</v>
      </c>
      <c r="G59" s="6">
        <v>117.9</v>
      </c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>
        <v>47.313000000000002</v>
      </c>
      <c r="E60" s="6"/>
      <c r="F60" s="6">
        <v>14.374000000000001</v>
      </c>
      <c r="G60" s="6">
        <v>118.04</v>
      </c>
      <c r="H60" s="6">
        <v>3.0497999999999998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>
        <v>49.991</v>
      </c>
      <c r="E61" s="6"/>
      <c r="F61" s="6">
        <v>19.896000000000001</v>
      </c>
      <c r="G61" s="6">
        <v>117.47</v>
      </c>
      <c r="H61" s="6">
        <v>4.8196000000000003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48.759</v>
      </c>
      <c r="E62" s="6"/>
      <c r="F62" s="6">
        <v>23.504999999999999</v>
      </c>
      <c r="G62" s="6">
        <v>117.48</v>
      </c>
      <c r="H62" s="6">
        <v>9.8149999999999995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38.634999999999998</v>
      </c>
      <c r="E63" s="6"/>
      <c r="F63" s="6">
        <v>25.021999999999998</v>
      </c>
      <c r="G63" s="6">
        <v>117.76</v>
      </c>
      <c r="H63" s="6">
        <v>24.241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>
        <v>34.828000000000003</v>
      </c>
      <c r="E64" s="6"/>
      <c r="F64" s="6">
        <v>27.861999999999998</v>
      </c>
      <c r="G64" s="6">
        <v>118.2</v>
      </c>
      <c r="H64" s="6">
        <v>36.020000000000003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22.626999999999999</v>
      </c>
      <c r="E65" s="6"/>
      <c r="F65" s="6">
        <v>39.198</v>
      </c>
      <c r="G65" s="6">
        <v>118.33</v>
      </c>
      <c r="H65" s="6">
        <v>43.515000000000001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18.111000000000001</v>
      </c>
      <c r="E66" s="6"/>
      <c r="F66" s="6">
        <v>43.423999999999999</v>
      </c>
      <c r="G66" s="6">
        <v>109.32</v>
      </c>
      <c r="H66" s="6">
        <v>50.954000000000001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18.305</v>
      </c>
      <c r="E67" s="6"/>
      <c r="F67" s="6">
        <v>48.530999999999999</v>
      </c>
      <c r="G67" s="6">
        <v>82.379000000000005</v>
      </c>
      <c r="H67" s="6">
        <v>82.575999999999993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17.207000000000001</v>
      </c>
      <c r="E68" s="6"/>
      <c r="F68" s="6">
        <v>50.48</v>
      </c>
      <c r="G68" s="6">
        <v>24.216999999999999</v>
      </c>
      <c r="H68" s="6">
        <v>107.5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>
        <v>15.004</v>
      </c>
      <c r="E69" s="6"/>
      <c r="F69" s="6">
        <v>58.427</v>
      </c>
      <c r="G69" s="6"/>
      <c r="H69" s="6">
        <v>111.9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>
        <v>12.811</v>
      </c>
      <c r="E70" s="6"/>
      <c r="F70" s="6">
        <v>67.319000000000003</v>
      </c>
      <c r="G70" s="6">
        <v>13.826000000000001</v>
      </c>
      <c r="H70" s="6">
        <v>107.2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>
        <v>11.034000000000001</v>
      </c>
      <c r="E71" s="6"/>
      <c r="F71" s="6">
        <v>70.141999999999996</v>
      </c>
      <c r="G71" s="6">
        <v>24.509</v>
      </c>
      <c r="H71" s="6">
        <v>92.703999999999994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17</v>
      </c>
      <c r="E72" s="7"/>
      <c r="F72" s="8" t="s">
        <v>17</v>
      </c>
      <c r="G72" s="6">
        <v>29.734999999999999</v>
      </c>
      <c r="H72" s="7">
        <v>74.561000000000007</v>
      </c>
      <c r="I72" s="9" t="s">
        <v>17</v>
      </c>
      <c r="J72" s="10"/>
      <c r="K72" s="9" t="s">
        <v>17</v>
      </c>
      <c r="L72" s="5"/>
      <c r="M72" s="2"/>
    </row>
    <row r="73" spans="1:13" ht="15.75">
      <c r="A73" s="2" t="s">
        <v>18</v>
      </c>
      <c r="B73" s="2"/>
      <c r="C73" s="11">
        <f t="shared" ref="C73:L73" si="2">SUM(C42:C72)</f>
        <v>0</v>
      </c>
      <c r="D73" s="11">
        <f t="shared" si="2"/>
        <v>592.39400000000001</v>
      </c>
      <c r="E73" s="11">
        <f t="shared" si="2"/>
        <v>19.5047</v>
      </c>
      <c r="F73" s="11">
        <f t="shared" si="2"/>
        <v>614.46387000000004</v>
      </c>
      <c r="G73" s="11">
        <f t="shared" si="2"/>
        <v>2989.7570000000001</v>
      </c>
      <c r="H73" s="11">
        <f t="shared" si="2"/>
        <v>1065.5641999999998</v>
      </c>
      <c r="I73" s="11">
        <f t="shared" si="2"/>
        <v>405.0295000000001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19</v>
      </c>
      <c r="B74" s="2"/>
      <c r="C74" s="12">
        <f t="shared" ref="C74:L74" si="3">C73*1.9835</f>
        <v>0</v>
      </c>
      <c r="D74" s="12">
        <f t="shared" si="3"/>
        <v>1175.0134990000001</v>
      </c>
      <c r="E74" s="12">
        <f t="shared" si="3"/>
        <v>38.687572449999998</v>
      </c>
      <c r="F74" s="12">
        <f t="shared" si="3"/>
        <v>1218.7890861450001</v>
      </c>
      <c r="G74" s="12">
        <f t="shared" si="3"/>
        <v>5930.1830095000005</v>
      </c>
      <c r="H74" s="12">
        <f t="shared" si="3"/>
        <v>2113.5465906999998</v>
      </c>
      <c r="I74" s="12">
        <f t="shared" si="3"/>
        <v>803.37601325000026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20</v>
      </c>
      <c r="J75" s="11"/>
      <c r="K75" s="13">
        <f>COUNTA(C42:L72)-4</f>
        <v>117</v>
      </c>
      <c r="L75" s="11" t="s">
        <v>21</v>
      </c>
      <c r="M75" s="2"/>
    </row>
    <row r="76" spans="1:13" ht="16.5" thickBot="1">
      <c r="A76" s="14">
        <v>1968</v>
      </c>
      <c r="B76" s="14" t="s">
        <v>22</v>
      </c>
      <c r="C76" s="14"/>
      <c r="D76" s="15">
        <f>SUM(C73:L73)</f>
        <v>5686.7132700000002</v>
      </c>
      <c r="E76" s="16" t="s">
        <v>18</v>
      </c>
      <c r="F76" s="16"/>
      <c r="G76" s="15">
        <f>D76*1.9835</f>
        <v>11279.595771045</v>
      </c>
      <c r="H76" s="15" t="s">
        <v>23</v>
      </c>
      <c r="I76" s="14" t="s">
        <v>24</v>
      </c>
      <c r="J76" s="14"/>
      <c r="K76" s="17">
        <v>155</v>
      </c>
      <c r="L76" s="14" t="s">
        <v>21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2</v>
      </c>
      <c r="D78" t="s">
        <v>3</v>
      </c>
      <c r="F78" t="s">
        <v>4</v>
      </c>
    </row>
    <row r="79" spans="1:13" ht="16.5" thickBot="1">
      <c r="A79" s="3" t="s">
        <v>5</v>
      </c>
      <c r="B79" s="3" t="s">
        <v>6</v>
      </c>
      <c r="C79" s="4" t="s">
        <v>7</v>
      </c>
      <c r="D79" s="4" t="s">
        <v>8</v>
      </c>
      <c r="E79" s="4" t="s">
        <v>9</v>
      </c>
      <c r="F79" s="4" t="s">
        <v>10</v>
      </c>
      <c r="G79" s="4" t="s">
        <v>11</v>
      </c>
      <c r="H79" s="4" t="s">
        <v>12</v>
      </c>
      <c r="I79" s="4" t="s">
        <v>13</v>
      </c>
      <c r="J79" s="4" t="s">
        <v>14</v>
      </c>
      <c r="K79" s="4" t="s">
        <v>15</v>
      </c>
      <c r="L79" s="4" t="s">
        <v>16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>
        <v>2.4803999999999999</v>
      </c>
      <c r="G80" s="6">
        <v>33.750999999999998</v>
      </c>
      <c r="H80" s="6">
        <v>112.65</v>
      </c>
      <c r="I80" s="6">
        <v>2.8815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>
        <v>0.64478000000000002</v>
      </c>
      <c r="F81" s="6">
        <v>2.3915000000000002</v>
      </c>
      <c r="G81" s="6">
        <v>51.646999999999998</v>
      </c>
      <c r="H81" s="6">
        <v>97.094999999999999</v>
      </c>
      <c r="I81" s="6">
        <v>1.4408000000000001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>
        <v>1.4431</v>
      </c>
      <c r="F82" s="6">
        <v>2.1425000000000001</v>
      </c>
      <c r="G82" s="6">
        <v>70.938000000000002</v>
      </c>
      <c r="H82" s="6">
        <v>82.474999999999994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>
        <v>2.0573000000000001</v>
      </c>
      <c r="F83" s="6">
        <v>1.9048</v>
      </c>
      <c r="G83" s="6">
        <v>80.14</v>
      </c>
      <c r="H83" s="6">
        <v>77.867000000000004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>
        <v>2.0956999999999999</v>
      </c>
      <c r="F84" s="6">
        <v>1.6910000000000001</v>
      </c>
      <c r="G84" s="6">
        <v>91.802000000000007</v>
      </c>
      <c r="H84" s="6">
        <v>75.391999999999996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1.8185</v>
      </c>
      <c r="F85" s="6">
        <v>1.5287999999999999</v>
      </c>
      <c r="G85" s="6">
        <v>98.680999999999997</v>
      </c>
      <c r="H85" s="6">
        <v>75.459999999999994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2.0718999999999999</v>
      </c>
      <c r="F86" s="6">
        <v>1.3469</v>
      </c>
      <c r="G86" s="6">
        <v>99.835999999999999</v>
      </c>
      <c r="H86" s="6">
        <v>80.349000000000004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6.1207000000000003</v>
      </c>
      <c r="F87" s="6">
        <v>1.1355</v>
      </c>
      <c r="G87" s="6">
        <v>100.82</v>
      </c>
      <c r="H87" s="6">
        <v>85.685000000000002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9.1234000000000002</v>
      </c>
      <c r="F88" s="6">
        <v>1.0207999999999999</v>
      </c>
      <c r="G88" s="6">
        <v>103.53</v>
      </c>
      <c r="H88" s="6">
        <v>85.686000000000007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5.3371000000000004</v>
      </c>
      <c r="F89" s="6">
        <v>1.0207999999999999</v>
      </c>
      <c r="G89" s="6">
        <v>104.93</v>
      </c>
      <c r="H89" s="6">
        <v>85.867000000000004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3.3521000000000001</v>
      </c>
      <c r="F90" s="6">
        <v>0.87129000000000001</v>
      </c>
      <c r="G90" s="6">
        <v>105.82</v>
      </c>
      <c r="H90" s="6">
        <v>93.94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1.9673</v>
      </c>
      <c r="F91" s="6">
        <v>0.7218</v>
      </c>
      <c r="G91" s="6">
        <v>103.22</v>
      </c>
      <c r="H91" s="6">
        <v>102.38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1.6910000000000001</v>
      </c>
      <c r="F92" s="6">
        <v>0.79886000000000001</v>
      </c>
      <c r="G92" s="6">
        <v>105.89</v>
      </c>
      <c r="H92" s="6">
        <v>106.47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1.6261000000000001</v>
      </c>
      <c r="F93" s="6">
        <v>1.9303999999999999</v>
      </c>
      <c r="G93" s="6">
        <v>103.81</v>
      </c>
      <c r="H93" s="6">
        <v>107.21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1.3469</v>
      </c>
      <c r="F94" s="6">
        <v>3.1057000000000001</v>
      </c>
      <c r="G94" s="6">
        <v>102.15</v>
      </c>
      <c r="H94" s="6">
        <v>102.85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1.2779</v>
      </c>
      <c r="F95" s="6">
        <v>17.117999999999999</v>
      </c>
      <c r="G95" s="6">
        <v>103.15</v>
      </c>
      <c r="H95" s="6">
        <v>90.688999999999993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1.2524999999999999</v>
      </c>
      <c r="F96" s="6">
        <v>14.933999999999999</v>
      </c>
      <c r="G96" s="6">
        <v>103.08</v>
      </c>
      <c r="H96" s="6">
        <v>88.605000000000004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1.3816999999999999</v>
      </c>
      <c r="F97" s="6">
        <v>15.909000000000001</v>
      </c>
      <c r="G97" s="6">
        <v>88.566999999999993</v>
      </c>
      <c r="H97" s="6">
        <v>85.704999999999998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1.4113</v>
      </c>
      <c r="F98" s="6">
        <v>16.013999999999999</v>
      </c>
      <c r="G98" s="6">
        <v>27.515000000000001</v>
      </c>
      <c r="H98" s="6">
        <v>78.45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1.4320999999999999</v>
      </c>
      <c r="F99" s="6">
        <v>15.073</v>
      </c>
      <c r="G99" s="6"/>
      <c r="H99" s="6">
        <v>77.325000000000003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16.574000000000002</v>
      </c>
      <c r="F100" s="6">
        <v>15.31</v>
      </c>
      <c r="G100" s="6">
        <v>14.340999999999999</v>
      </c>
      <c r="H100" s="6">
        <v>79.867999999999995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17.725999999999999</v>
      </c>
      <c r="F101" s="6">
        <v>19.024999999999999</v>
      </c>
      <c r="G101" s="6">
        <v>25.064</v>
      </c>
      <c r="H101" s="6">
        <v>87.608000000000004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10.532</v>
      </c>
      <c r="F102" s="6">
        <v>20.981999999999999</v>
      </c>
      <c r="G102" s="6">
        <v>28.853000000000002</v>
      </c>
      <c r="H102" s="6">
        <v>36.055999999999997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3.4878</v>
      </c>
      <c r="F103" s="6">
        <v>22.548999999999999</v>
      </c>
      <c r="G103" s="6">
        <v>28.111999999999998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3.3811</v>
      </c>
      <c r="F104" s="6">
        <v>23.75</v>
      </c>
      <c r="G104" s="6">
        <v>30.503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3.4152</v>
      </c>
      <c r="F105" s="6">
        <v>25.149000000000001</v>
      </c>
      <c r="G105" s="6">
        <v>31.754000000000001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3.3536999999999999</v>
      </c>
      <c r="F106" s="6">
        <v>23.170999999999999</v>
      </c>
      <c r="G106" s="6">
        <v>35.493000000000002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2.9708999999999999</v>
      </c>
      <c r="F107" s="6">
        <v>23.379000000000001</v>
      </c>
      <c r="G107" s="6">
        <v>61.482999999999997</v>
      </c>
      <c r="H107" s="6">
        <v>1.8083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2.7079</v>
      </c>
      <c r="F108" s="6">
        <v>28.23</v>
      </c>
      <c r="G108" s="6">
        <v>84.757000000000005</v>
      </c>
      <c r="H108" s="6">
        <v>3.5691999999999999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2.4982000000000002</v>
      </c>
      <c r="F109" s="6">
        <v>31.856000000000002</v>
      </c>
      <c r="G109" s="6">
        <v>105.85</v>
      </c>
      <c r="H109" s="6">
        <v>3.2037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17</v>
      </c>
      <c r="E110" s="7">
        <v>2.3660999999999999</v>
      </c>
      <c r="F110" s="8" t="s">
        <v>17</v>
      </c>
      <c r="G110" s="6">
        <v>111.26</v>
      </c>
      <c r="H110" s="7">
        <v>3.0497999999999998</v>
      </c>
      <c r="I110" s="9" t="s">
        <v>17</v>
      </c>
      <c r="J110" s="10"/>
      <c r="K110" s="9" t="s">
        <v>17</v>
      </c>
      <c r="L110" s="5"/>
      <c r="M110" s="2"/>
    </row>
    <row r="111" spans="1:13" ht="15.75">
      <c r="A111" s="2" t="s">
        <v>18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116.46427999999999</v>
      </c>
      <c r="F111" s="11">
        <f t="shared" si="4"/>
        <v>336.54005000000001</v>
      </c>
      <c r="G111" s="11">
        <f t="shared" si="4"/>
        <v>2236.7470000000003</v>
      </c>
      <c r="H111" s="11">
        <f t="shared" si="4"/>
        <v>2007.3129999999999</v>
      </c>
      <c r="I111" s="11">
        <f t="shared" si="4"/>
        <v>4.3223000000000003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19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231.00689937999999</v>
      </c>
      <c r="F112" s="12">
        <f t="shared" si="5"/>
        <v>667.52718917499999</v>
      </c>
      <c r="G112" s="12">
        <f t="shared" si="5"/>
        <v>4436.5876745000005</v>
      </c>
      <c r="H112" s="12">
        <f t="shared" si="5"/>
        <v>3981.5053355</v>
      </c>
      <c r="I112" s="12">
        <f t="shared" si="5"/>
        <v>8.5732820500000013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20</v>
      </c>
      <c r="J113" s="11"/>
      <c r="K113" s="13">
        <f>COUNTA(C80:L110)-4</f>
        <v>119</v>
      </c>
      <c r="L113" s="11" t="s">
        <v>21</v>
      </c>
      <c r="M113" s="2"/>
    </row>
    <row r="114" spans="1:13" ht="16.5" thickBot="1">
      <c r="A114" s="14">
        <v>1969</v>
      </c>
      <c r="B114" s="14" t="s">
        <v>22</v>
      </c>
      <c r="C114" s="14"/>
      <c r="D114" s="15">
        <f>SUM(C111:L111)</f>
        <v>4701.38663</v>
      </c>
      <c r="E114" s="16" t="s">
        <v>18</v>
      </c>
      <c r="F114" s="16"/>
      <c r="G114" s="15">
        <f>D114*1.9835</f>
        <v>9325.2003806049997</v>
      </c>
      <c r="H114" s="15" t="s">
        <v>23</v>
      </c>
      <c r="I114" s="14" t="s">
        <v>24</v>
      </c>
      <c r="J114" s="14"/>
      <c r="K114" s="17">
        <v>124</v>
      </c>
      <c r="L114" s="14" t="s">
        <v>21</v>
      </c>
      <c r="M114" s="2"/>
    </row>
  </sheetData>
  <phoneticPr fontId="0" type="noConversion"/>
  <pageMargins left="1" right="0" top="0.5" bottom="0.25" header="0.5" footer="0.5"/>
  <pageSetup scale="60" orientation="portrait" r:id="rId1"/>
  <headerFooter alignWithMargins="0"/>
  <rowBreaks count="2" manualBreakCount="2">
    <brk id="38" max="65535" man="1"/>
    <brk id="114" max="655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4"/>
  </sheetPr>
  <dimension ref="A1:M380"/>
  <sheetViews>
    <sheetView defaultGridColor="0" colorId="22" zoomScale="87" workbookViewId="0"/>
  </sheetViews>
  <sheetFormatPr defaultColWidth="9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2" t="s">
        <v>3</v>
      </c>
      <c r="F2" s="2"/>
      <c r="G2" s="2" t="s">
        <v>4</v>
      </c>
      <c r="H2" s="2"/>
      <c r="I2" s="2"/>
      <c r="J2" s="2"/>
      <c r="K2" s="1"/>
      <c r="L2" s="2"/>
      <c r="M2" s="2"/>
    </row>
    <row r="3" spans="1:13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>
        <v>1.6140000000000001</v>
      </c>
      <c r="G4" s="6">
        <v>107.46</v>
      </c>
      <c r="H4" s="6">
        <v>63.298000000000002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1.3839999999999999</v>
      </c>
      <c r="G5" s="6">
        <v>109.53</v>
      </c>
      <c r="H5" s="6">
        <v>64.903000000000006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1.5069999999999999</v>
      </c>
      <c r="G6" s="6">
        <v>110.09</v>
      </c>
      <c r="H6" s="6">
        <v>75.716999999999999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1.9899</v>
      </c>
      <c r="F7" s="6">
        <v>1.1519999999999999</v>
      </c>
      <c r="G7" s="6">
        <v>106.42</v>
      </c>
      <c r="H7" s="6">
        <v>79.105000000000004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1.7399</v>
      </c>
      <c r="F8" s="6">
        <v>0.871</v>
      </c>
      <c r="G8" s="6">
        <v>102.12</v>
      </c>
      <c r="H8" s="6">
        <v>78.453000000000003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1.1792</v>
      </c>
      <c r="F9" s="6">
        <v>0.36</v>
      </c>
      <c r="G9" s="6">
        <v>96.093000000000004</v>
      </c>
      <c r="H9" s="6">
        <v>80.051000000000002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0.7218</v>
      </c>
      <c r="F10" s="6"/>
      <c r="G10" s="6">
        <v>94.763999999999996</v>
      </c>
      <c r="H10" s="6">
        <v>79.486999999999995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0.7218</v>
      </c>
      <c r="F11" s="6"/>
      <c r="G11" s="6">
        <v>89.466999999999999</v>
      </c>
      <c r="H11" s="6">
        <v>78.38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>
        <v>0.93981000000000003</v>
      </c>
      <c r="F12" s="6"/>
      <c r="G12" s="6">
        <v>84.031000000000006</v>
      </c>
      <c r="H12" s="6">
        <v>79.367000000000004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>
        <v>1.0207999999999999</v>
      </c>
      <c r="F13" s="6"/>
      <c r="G13" s="6">
        <v>82.048000000000002</v>
      </c>
      <c r="H13" s="6">
        <v>80.807000000000002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>
        <v>1.0207999999999999</v>
      </c>
      <c r="F14" s="6">
        <v>1.167</v>
      </c>
      <c r="G14" s="6">
        <v>85.106999999999999</v>
      </c>
      <c r="H14" s="6">
        <v>80.504000000000005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1.0207999999999999</v>
      </c>
      <c r="F15" s="6">
        <v>14.394</v>
      </c>
      <c r="G15" s="6">
        <v>85.051000000000002</v>
      </c>
      <c r="H15" s="6">
        <v>78.911000000000001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1.0207999999999999</v>
      </c>
      <c r="F16" s="6">
        <v>15.026</v>
      </c>
      <c r="G16" s="6">
        <v>81.926000000000002</v>
      </c>
      <c r="H16" s="6">
        <v>71.350999999999999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1.2322</v>
      </c>
      <c r="F17" s="6">
        <v>8.9730000000000008</v>
      </c>
      <c r="G17" s="6">
        <v>81.218000000000004</v>
      </c>
      <c r="H17" s="6">
        <v>64.248999999999995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1.4436</v>
      </c>
      <c r="F18" s="6">
        <v>7.3890000000000002</v>
      </c>
      <c r="G18" s="6">
        <v>81.283000000000001</v>
      </c>
      <c r="H18" s="6">
        <v>60.698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1.3952</v>
      </c>
      <c r="F19" s="6">
        <v>9.577</v>
      </c>
      <c r="G19" s="6">
        <v>82.204999999999998</v>
      </c>
      <c r="H19" s="6">
        <v>61.462000000000003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1.2502</v>
      </c>
      <c r="F20" s="6">
        <v>8.6579999999999995</v>
      </c>
      <c r="G20" s="6">
        <v>73.864000000000004</v>
      </c>
      <c r="H20" s="6">
        <v>63.255000000000003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1.2502</v>
      </c>
      <c r="F21" s="6">
        <v>6.5739999999999998</v>
      </c>
      <c r="G21" s="6">
        <v>65.92</v>
      </c>
      <c r="H21" s="6">
        <v>63.622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1.2502</v>
      </c>
      <c r="F22" s="6">
        <v>4.234</v>
      </c>
      <c r="G22" s="6">
        <v>64.024000000000001</v>
      </c>
      <c r="H22" s="6">
        <v>63.106999999999999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1.2502</v>
      </c>
      <c r="F23" s="6">
        <v>3.24</v>
      </c>
      <c r="G23" s="6">
        <v>70.260000000000005</v>
      </c>
      <c r="H23" s="6">
        <v>64.674000000000007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1.2789999999999999</v>
      </c>
      <c r="F24" s="6">
        <v>4.8</v>
      </c>
      <c r="G24" s="6">
        <v>72.983999999999995</v>
      </c>
      <c r="H24" s="6">
        <v>67.349000000000004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2.8765000000000001</v>
      </c>
      <c r="F25" s="6">
        <v>15.544</v>
      </c>
      <c r="G25" s="6">
        <v>73.531999999999996</v>
      </c>
      <c r="H25" s="6">
        <v>71.673000000000002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6.7565999999999997</v>
      </c>
      <c r="F26" s="6">
        <v>22.02</v>
      </c>
      <c r="G26" s="6">
        <v>77.661000000000001</v>
      </c>
      <c r="H26" s="6">
        <v>75.602000000000004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5.2996999999999996</v>
      </c>
      <c r="F27" s="6">
        <v>28.795000000000002</v>
      </c>
      <c r="G27" s="6">
        <v>72.515000000000001</v>
      </c>
      <c r="H27" s="6">
        <v>84.522000000000006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11.332000000000001</v>
      </c>
      <c r="F28" s="6">
        <v>44.838000000000001</v>
      </c>
      <c r="G28" s="6">
        <v>60.976999999999997</v>
      </c>
      <c r="H28" s="6">
        <v>90.903999999999996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6.4560000000000004</v>
      </c>
      <c r="F29" s="6">
        <v>60.47</v>
      </c>
      <c r="G29" s="6">
        <v>60.537999999999997</v>
      </c>
      <c r="H29" s="6">
        <v>86.388999999999996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4.6471</v>
      </c>
      <c r="F30" s="6">
        <v>68.66</v>
      </c>
      <c r="G30" s="6">
        <v>63.537999999999997</v>
      </c>
      <c r="H30" s="6">
        <v>22.34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3.3913000000000002</v>
      </c>
      <c r="F31" s="6">
        <v>80.376999999999995</v>
      </c>
      <c r="G31" s="6">
        <v>62.253999999999998</v>
      </c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2.7143999999999999</v>
      </c>
      <c r="F32" s="6">
        <v>99.507999999999996</v>
      </c>
      <c r="G32" s="6">
        <v>59.828000000000003</v>
      </c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1.7356</v>
      </c>
      <c r="F33" s="6">
        <v>106.67</v>
      </c>
      <c r="G33" s="6">
        <v>57.301000000000002</v>
      </c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17</v>
      </c>
      <c r="E34" s="7">
        <v>1.5571999999999999</v>
      </c>
      <c r="F34" s="8" t="s">
        <v>17</v>
      </c>
      <c r="G34" s="6">
        <v>57.127000000000002</v>
      </c>
      <c r="H34" s="7"/>
      <c r="I34" s="9" t="s">
        <v>17</v>
      </c>
      <c r="J34" s="10"/>
      <c r="K34" s="9" t="s">
        <v>17</v>
      </c>
      <c r="L34" s="5"/>
      <c r="M34" s="2"/>
    </row>
    <row r="35" spans="1:13" ht="15.75">
      <c r="A35" s="2" t="s">
        <v>18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68.492810000000006</v>
      </c>
      <c r="F35" s="11">
        <f t="shared" si="0"/>
        <v>617.80199999999991</v>
      </c>
      <c r="G35" s="11">
        <f t="shared" si="0"/>
        <v>2471.1359999999995</v>
      </c>
      <c r="H35" s="11">
        <f t="shared" si="0"/>
        <v>1930.1799999999998</v>
      </c>
      <c r="I35" s="11">
        <f t="shared" si="0"/>
        <v>0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19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135.855488635</v>
      </c>
      <c r="F36" s="12">
        <f t="shared" si="1"/>
        <v>1225.4102669999997</v>
      </c>
      <c r="G36" s="12">
        <f t="shared" si="1"/>
        <v>4901.4982559999989</v>
      </c>
      <c r="H36" s="12">
        <f t="shared" si="1"/>
        <v>3828.5120299999999</v>
      </c>
      <c r="I36" s="12">
        <f t="shared" si="1"/>
        <v>0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20</v>
      </c>
      <c r="J37" s="11"/>
      <c r="K37" s="13">
        <f>COUNTA(C4:L34)-4</f>
        <v>112</v>
      </c>
      <c r="L37" s="11" t="s">
        <v>21</v>
      </c>
      <c r="M37" s="2"/>
    </row>
    <row r="38" spans="1:13" ht="16.5" thickBot="1">
      <c r="A38" s="14">
        <v>1970</v>
      </c>
      <c r="B38" s="14" t="s">
        <v>22</v>
      </c>
      <c r="C38" s="14"/>
      <c r="D38" s="15">
        <f>SUM(C35:L35)</f>
        <v>5087.6108099999992</v>
      </c>
      <c r="E38" s="16" t="s">
        <v>18</v>
      </c>
      <c r="F38" s="16"/>
      <c r="G38" s="15">
        <f>D38*1.9835</f>
        <v>10091.276041634999</v>
      </c>
      <c r="H38" s="16" t="s">
        <v>23</v>
      </c>
      <c r="I38" s="14" t="s">
        <v>24</v>
      </c>
      <c r="J38" s="14"/>
      <c r="K38" s="17">
        <v>116</v>
      </c>
      <c r="L38" s="14" t="s">
        <v>21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2</v>
      </c>
      <c r="D40" t="s">
        <v>3</v>
      </c>
      <c r="F40" t="s">
        <v>4</v>
      </c>
    </row>
    <row r="41" spans="1:13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>
        <v>1.4359999999999999</v>
      </c>
      <c r="G42" s="6">
        <v>88.11</v>
      </c>
      <c r="H42" s="6">
        <v>37.965000000000003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1.2490000000000001</v>
      </c>
      <c r="G43" s="6">
        <v>84.126000000000005</v>
      </c>
      <c r="H43" s="6">
        <v>47.902000000000001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0.68300000000000005</v>
      </c>
      <c r="F44" s="6">
        <v>1.1220000000000001</v>
      </c>
      <c r="G44" s="6">
        <v>79.251000000000005</v>
      </c>
      <c r="H44" s="6">
        <v>53.192999999999998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>
        <v>2.8740000000000001</v>
      </c>
      <c r="F45" s="6">
        <v>1.2490000000000001</v>
      </c>
      <c r="G45" s="6">
        <v>79.533000000000001</v>
      </c>
      <c r="H45" s="6">
        <v>56.530999999999999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>
        <v>1.784</v>
      </c>
      <c r="F46" s="6">
        <v>1.2490000000000001</v>
      </c>
      <c r="G46" s="6">
        <v>74.960999999999999</v>
      </c>
      <c r="H46" s="6">
        <v>58.331000000000003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>
        <v>1.1639999999999999</v>
      </c>
      <c r="F47" s="6">
        <v>1.1220000000000001</v>
      </c>
      <c r="G47" s="6">
        <v>67.483000000000004</v>
      </c>
      <c r="H47" s="6">
        <v>60.939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>
        <v>1.2949999999999999</v>
      </c>
      <c r="F48" s="6">
        <v>0.95799999999999996</v>
      </c>
      <c r="G48" s="6">
        <v>62.350999999999999</v>
      </c>
      <c r="H48" s="6">
        <v>59.548999999999999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>
        <v>1.47</v>
      </c>
      <c r="F49" s="6">
        <v>0.79300000000000004</v>
      </c>
      <c r="G49" s="6">
        <v>59.345999999999997</v>
      </c>
      <c r="H49" s="6">
        <v>58.917999999999999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>
        <v>1.1220000000000001</v>
      </c>
      <c r="F50" s="6">
        <v>2.6720000000000002</v>
      </c>
      <c r="G50" s="6">
        <v>60.624000000000002</v>
      </c>
      <c r="H50" s="6">
        <v>61.841999999999999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1.1220000000000001</v>
      </c>
      <c r="F51" s="6">
        <v>3.0009999999999999</v>
      </c>
      <c r="G51" s="6">
        <v>61.890999999999998</v>
      </c>
      <c r="H51" s="6">
        <v>62.848999999999997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1.569</v>
      </c>
      <c r="F52" s="6">
        <v>2.3330000000000002</v>
      </c>
      <c r="G52" s="6">
        <v>61.887</v>
      </c>
      <c r="H52" s="6">
        <v>61.783000000000001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2.6960000000000002</v>
      </c>
      <c r="F53" s="6">
        <v>2.7069999999999999</v>
      </c>
      <c r="G53" s="6">
        <v>50.271999999999998</v>
      </c>
      <c r="H53" s="6">
        <v>61.470999999999997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2.3239999999999998</v>
      </c>
      <c r="F54" s="6">
        <v>12.019</v>
      </c>
      <c r="G54" s="6">
        <v>44.335000000000001</v>
      </c>
      <c r="H54" s="6">
        <v>56.716999999999999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1.575</v>
      </c>
      <c r="F55" s="6">
        <v>37.262</v>
      </c>
      <c r="G55" s="6">
        <v>41.011000000000003</v>
      </c>
      <c r="H55" s="6">
        <v>55.65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1.2490000000000001</v>
      </c>
      <c r="F56" s="6">
        <v>13.243</v>
      </c>
      <c r="G56" s="6">
        <v>35.194000000000003</v>
      </c>
      <c r="H56" s="6">
        <v>56.561999999999998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1.1220000000000001</v>
      </c>
      <c r="F57" s="6">
        <v>4.3140000000000001</v>
      </c>
      <c r="G57" s="6">
        <v>39.154000000000003</v>
      </c>
      <c r="H57" s="6">
        <v>61.866999999999997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1.1220000000000001</v>
      </c>
      <c r="F58" s="6">
        <v>4.0430000000000001</v>
      </c>
      <c r="G58" s="6">
        <v>42.061999999999998</v>
      </c>
      <c r="H58" s="6">
        <v>65.063000000000002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1.4890000000000001</v>
      </c>
      <c r="F59" s="6">
        <v>4.2300000000000004</v>
      </c>
      <c r="G59" s="6">
        <v>42.731999999999999</v>
      </c>
      <c r="H59" s="6">
        <v>65.495000000000005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3.073</v>
      </c>
      <c r="F60" s="6">
        <v>3.74</v>
      </c>
      <c r="G60" s="6">
        <v>51.555999999999997</v>
      </c>
      <c r="H60" s="6">
        <v>64.891999999999996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2.8490000000000002</v>
      </c>
      <c r="F61" s="6">
        <v>3.1280000000000001</v>
      </c>
      <c r="G61" s="6">
        <v>56.680999999999997</v>
      </c>
      <c r="H61" s="6">
        <v>24.687000000000001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1.752</v>
      </c>
      <c r="F62" s="6">
        <v>2.4689999999999999</v>
      </c>
      <c r="G62" s="6">
        <v>54.591000000000001</v>
      </c>
      <c r="H62" s="6"/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1.27</v>
      </c>
      <c r="F63" s="6">
        <v>4.859</v>
      </c>
      <c r="G63" s="6">
        <v>54.424999999999997</v>
      </c>
      <c r="H63" s="6"/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1.2490000000000001</v>
      </c>
      <c r="F64" s="6">
        <v>26.443000000000001</v>
      </c>
      <c r="G64" s="6">
        <v>52.976999999999997</v>
      </c>
      <c r="H64" s="6"/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1.1220000000000001</v>
      </c>
      <c r="F65" s="6">
        <v>33.548000000000002</v>
      </c>
      <c r="G65" s="6">
        <v>50.447000000000003</v>
      </c>
      <c r="H65" s="6"/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1.1220000000000001</v>
      </c>
      <c r="F66" s="6">
        <v>43.848999999999997</v>
      </c>
      <c r="G66" s="6">
        <v>50.493000000000002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0.95799999999999996</v>
      </c>
      <c r="F67" s="6">
        <v>59.433</v>
      </c>
      <c r="G67" s="6">
        <v>51.607999999999997</v>
      </c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0.79300000000000004</v>
      </c>
      <c r="F68" s="6">
        <v>61.082000000000001</v>
      </c>
      <c r="G68" s="6">
        <v>51.851999999999997</v>
      </c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0.79300000000000004</v>
      </c>
      <c r="F69" s="6">
        <v>76.676000000000002</v>
      </c>
      <c r="G69" s="6">
        <v>51.5</v>
      </c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0.95799999999999996</v>
      </c>
      <c r="F70" s="6">
        <v>85.549000000000007</v>
      </c>
      <c r="G70" s="6">
        <v>48.243000000000002</v>
      </c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1.333</v>
      </c>
      <c r="F71" s="6">
        <v>85.72</v>
      </c>
      <c r="G71" s="6">
        <v>39.573999999999998</v>
      </c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17</v>
      </c>
      <c r="E72" s="7">
        <v>1.4810000000000001</v>
      </c>
      <c r="F72" s="8" t="s">
        <v>17</v>
      </c>
      <c r="G72" s="6">
        <v>36.539000000000001</v>
      </c>
      <c r="H72" s="7"/>
      <c r="I72" s="9" t="s">
        <v>17</v>
      </c>
      <c r="J72" s="10"/>
      <c r="K72" s="9" t="s">
        <v>17</v>
      </c>
      <c r="L72" s="5"/>
      <c r="M72" s="2"/>
    </row>
    <row r="73" spans="1:13" ht="15.75">
      <c r="A73" s="2" t="s">
        <v>18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43.412999999999997</v>
      </c>
      <c r="F73" s="11">
        <f t="shared" si="2"/>
        <v>581.49800000000005</v>
      </c>
      <c r="G73" s="11">
        <f t="shared" si="2"/>
        <v>1724.809</v>
      </c>
      <c r="H73" s="11">
        <f t="shared" si="2"/>
        <v>1132.2059999999999</v>
      </c>
      <c r="I73" s="11">
        <f t="shared" si="2"/>
        <v>0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19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86.109685499999998</v>
      </c>
      <c r="F74" s="12">
        <f t="shared" si="3"/>
        <v>1153.4012830000001</v>
      </c>
      <c r="G74" s="12">
        <f t="shared" si="3"/>
        <v>3421.1586514999999</v>
      </c>
      <c r="H74" s="12">
        <f t="shared" si="3"/>
        <v>2245.7306009999998</v>
      </c>
      <c r="I74" s="12">
        <f t="shared" si="3"/>
        <v>0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20</v>
      </c>
      <c r="J75" s="11"/>
      <c r="K75" s="13">
        <f>COUNTA(C42:L72)-4</f>
        <v>110</v>
      </c>
      <c r="L75" s="11" t="s">
        <v>21</v>
      </c>
      <c r="M75" s="2"/>
    </row>
    <row r="76" spans="1:13" ht="16.5" thickBot="1">
      <c r="A76" s="14">
        <v>1971</v>
      </c>
      <c r="B76" s="14" t="s">
        <v>22</v>
      </c>
      <c r="C76" s="14"/>
      <c r="D76" s="15">
        <f>SUM(C73:L73)</f>
        <v>3481.9260000000004</v>
      </c>
      <c r="E76" s="16" t="s">
        <v>18</v>
      </c>
      <c r="F76" s="16"/>
      <c r="G76" s="15">
        <f>D76*1.9835</f>
        <v>6906.4002210000008</v>
      </c>
      <c r="H76" s="16" t="s">
        <v>23</v>
      </c>
      <c r="I76" s="14" t="s">
        <v>24</v>
      </c>
      <c r="J76" s="14"/>
      <c r="K76" s="17">
        <v>110</v>
      </c>
      <c r="L76" s="14" t="s">
        <v>21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2</v>
      </c>
      <c r="D78" t="s">
        <v>3</v>
      </c>
      <c r="F78" t="s">
        <v>4</v>
      </c>
    </row>
    <row r="79" spans="1:13" ht="16.5" thickBot="1">
      <c r="A79" s="3" t="s">
        <v>5</v>
      </c>
      <c r="B79" s="3" t="s">
        <v>6</v>
      </c>
      <c r="C79" s="4" t="s">
        <v>7</v>
      </c>
      <c r="D79" s="4" t="s">
        <v>8</v>
      </c>
      <c r="E79" s="4" t="s">
        <v>9</v>
      </c>
      <c r="F79" s="4" t="s">
        <v>10</v>
      </c>
      <c r="G79" s="4" t="s">
        <v>11</v>
      </c>
      <c r="H79" s="4" t="s">
        <v>12</v>
      </c>
      <c r="I79" s="4" t="s">
        <v>13</v>
      </c>
      <c r="J79" s="4" t="s">
        <v>14</v>
      </c>
      <c r="K79" s="4" t="s">
        <v>15</v>
      </c>
      <c r="L79" s="4" t="s">
        <v>16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>
        <v>14.79</v>
      </c>
      <c r="F80" s="6">
        <v>2.61</v>
      </c>
      <c r="G80" s="6"/>
      <c r="H80" s="6">
        <v>28.47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>
        <v>6.03</v>
      </c>
      <c r="F81" s="6">
        <v>2.29</v>
      </c>
      <c r="G81" s="6"/>
      <c r="H81" s="6">
        <v>2.97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>
        <v>5.39</v>
      </c>
      <c r="F82" s="6">
        <v>2.04</v>
      </c>
      <c r="G82" s="6"/>
      <c r="H82" s="6">
        <v>17.14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>
        <v>4.45</v>
      </c>
      <c r="F83" s="6">
        <v>2.04</v>
      </c>
      <c r="G83" s="6"/>
      <c r="H83" s="6">
        <v>24.92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>
        <v>4.29</v>
      </c>
      <c r="F84" s="6">
        <v>1.74</v>
      </c>
      <c r="G84" s="6"/>
      <c r="H84" s="6">
        <v>14.06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6.79</v>
      </c>
      <c r="F85" s="6">
        <v>1.44</v>
      </c>
      <c r="G85" s="6">
        <v>2.0699999999999998</v>
      </c>
      <c r="H85" s="6">
        <v>2.75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6.85</v>
      </c>
      <c r="F86" s="6">
        <v>1.44</v>
      </c>
      <c r="G86" s="6">
        <v>29.24</v>
      </c>
      <c r="H86" s="6">
        <v>1.88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6.25</v>
      </c>
      <c r="F87" s="6">
        <v>1.44</v>
      </c>
      <c r="G87" s="6">
        <v>39.93</v>
      </c>
      <c r="H87" s="6">
        <v>0.43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5.5</v>
      </c>
      <c r="F88" s="6">
        <v>1.44</v>
      </c>
      <c r="G88" s="6">
        <v>42.89</v>
      </c>
      <c r="H88" s="6"/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4.76</v>
      </c>
      <c r="F89" s="6">
        <v>1.44</v>
      </c>
      <c r="G89" s="6">
        <v>47.63</v>
      </c>
      <c r="H89" s="6"/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3.99</v>
      </c>
      <c r="F90" s="6">
        <v>1.44</v>
      </c>
      <c r="G90" s="6">
        <v>49.71</v>
      </c>
      <c r="H90" s="6">
        <v>0.33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3.75</v>
      </c>
      <c r="F91" s="6">
        <v>1.44</v>
      </c>
      <c r="G91" s="6">
        <v>49.43</v>
      </c>
      <c r="H91" s="6">
        <v>0.84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4</v>
      </c>
      <c r="F92" s="6">
        <v>1.44</v>
      </c>
      <c r="G92" s="6">
        <v>47.97</v>
      </c>
      <c r="H92" s="6">
        <v>0.72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3.56</v>
      </c>
      <c r="F93" s="6">
        <v>1.52</v>
      </c>
      <c r="G93" s="6">
        <v>43.69</v>
      </c>
      <c r="H93" s="6">
        <v>0.65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2.82</v>
      </c>
      <c r="F94" s="6">
        <v>2.04</v>
      </c>
      <c r="G94" s="6">
        <v>40.29</v>
      </c>
      <c r="H94" s="6"/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2.41</v>
      </c>
      <c r="F95" s="6">
        <v>1.74</v>
      </c>
      <c r="G95" s="6">
        <v>40.42</v>
      </c>
      <c r="H95" s="6"/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2.59</v>
      </c>
      <c r="F96" s="6">
        <v>1.44</v>
      </c>
      <c r="G96" s="6">
        <v>38.44</v>
      </c>
      <c r="H96" s="6"/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2.36</v>
      </c>
      <c r="F97" s="6">
        <v>1.44</v>
      </c>
      <c r="G97" s="6">
        <v>36.090000000000003</v>
      </c>
      <c r="H97" s="6"/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2.95</v>
      </c>
      <c r="F98" s="6">
        <v>1.54</v>
      </c>
      <c r="G98" s="6">
        <v>34.340000000000003</v>
      </c>
      <c r="H98" s="6"/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2.64</v>
      </c>
      <c r="F99" s="6">
        <v>2.2999999999999998</v>
      </c>
      <c r="G99" s="6">
        <v>34.270000000000003</v>
      </c>
      <c r="H99" s="6"/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2.29</v>
      </c>
      <c r="F100" s="6">
        <v>1.74</v>
      </c>
      <c r="G100" s="6">
        <v>32.659999999999997</v>
      </c>
      <c r="H100" s="6"/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1.85</v>
      </c>
      <c r="F101" s="6">
        <v>1.44</v>
      </c>
      <c r="G101" s="6">
        <v>32.770000000000003</v>
      </c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1.79</v>
      </c>
      <c r="F102" s="6">
        <v>1.44</v>
      </c>
      <c r="G102" s="6">
        <v>34.729999999999997</v>
      </c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6.25</v>
      </c>
      <c r="F103" s="6">
        <v>1.44</v>
      </c>
      <c r="G103" s="6">
        <v>36.11</v>
      </c>
      <c r="H103" s="6">
        <v>0.38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6.02</v>
      </c>
      <c r="F104" s="6">
        <v>1.44</v>
      </c>
      <c r="G104" s="6">
        <v>36.06</v>
      </c>
      <c r="H104" s="6">
        <v>5.79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5.23</v>
      </c>
      <c r="F105" s="6">
        <v>1.49</v>
      </c>
      <c r="G105" s="6">
        <v>36.06</v>
      </c>
      <c r="H105" s="6">
        <v>3.76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4.67</v>
      </c>
      <c r="F106" s="6">
        <v>2.5299999999999998</v>
      </c>
      <c r="G106" s="6">
        <v>36.380000000000003</v>
      </c>
      <c r="H106" s="6">
        <v>2.4700000000000002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4.1100000000000003</v>
      </c>
      <c r="F107" s="6">
        <v>2.89</v>
      </c>
      <c r="G107" s="6">
        <v>46.35</v>
      </c>
      <c r="H107" s="6">
        <v>1.95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4.32</v>
      </c>
      <c r="F108" s="6">
        <v>2.34</v>
      </c>
      <c r="G108" s="6">
        <v>48.77</v>
      </c>
      <c r="H108" s="6">
        <v>1.51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3.17</v>
      </c>
      <c r="F109" s="6">
        <v>1.76</v>
      </c>
      <c r="G109" s="6">
        <v>41.25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17</v>
      </c>
      <c r="E110" s="7">
        <v>2.89</v>
      </c>
      <c r="F110" s="8" t="s">
        <v>17</v>
      </c>
      <c r="G110" s="6">
        <v>38.69</v>
      </c>
      <c r="H110" s="7"/>
      <c r="I110" s="9" t="s">
        <v>17</v>
      </c>
      <c r="J110" s="10"/>
      <c r="K110" s="9" t="s">
        <v>17</v>
      </c>
      <c r="L110" s="5"/>
      <c r="M110" s="2"/>
    </row>
    <row r="111" spans="1:13" ht="15.75">
      <c r="A111" s="2" t="s">
        <v>18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138.76</v>
      </c>
      <c r="F111" s="11">
        <f t="shared" si="4"/>
        <v>52.77</v>
      </c>
      <c r="G111" s="11">
        <f t="shared" si="4"/>
        <v>996.24</v>
      </c>
      <c r="H111" s="11">
        <f t="shared" si="4"/>
        <v>111.02000000000002</v>
      </c>
      <c r="I111" s="11">
        <f t="shared" si="4"/>
        <v>0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19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275.23045999999999</v>
      </c>
      <c r="F112" s="12">
        <f t="shared" si="5"/>
        <v>104.66929500000001</v>
      </c>
      <c r="G112" s="12">
        <f t="shared" si="5"/>
        <v>1976.04204</v>
      </c>
      <c r="H112" s="12">
        <f t="shared" si="5"/>
        <v>220.20817000000005</v>
      </c>
      <c r="I112" s="12">
        <f t="shared" si="5"/>
        <v>0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20</v>
      </c>
      <c r="J113" s="11"/>
      <c r="K113" s="13">
        <f>COUNTA(C80:L110)-4</f>
        <v>105</v>
      </c>
      <c r="L113" s="11" t="s">
        <v>21</v>
      </c>
      <c r="M113" s="2"/>
    </row>
    <row r="114" spans="1:13" ht="16.5" thickBot="1">
      <c r="A114" s="14">
        <v>1972</v>
      </c>
      <c r="B114" s="14" t="s">
        <v>22</v>
      </c>
      <c r="C114" s="14"/>
      <c r="D114" s="15">
        <f>SUM(C111:L111)</f>
        <v>1298.79</v>
      </c>
      <c r="E114" s="16" t="s">
        <v>18</v>
      </c>
      <c r="F114" s="16"/>
      <c r="G114" s="15">
        <f>D114*1.9835</f>
        <v>2576.1499650000001</v>
      </c>
      <c r="H114" s="16" t="s">
        <v>23</v>
      </c>
      <c r="I114" s="14" t="s">
        <v>24</v>
      </c>
      <c r="J114" s="14"/>
      <c r="K114" s="17">
        <v>121</v>
      </c>
      <c r="L114" s="14" t="s">
        <v>21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2</v>
      </c>
      <c r="D116" t="s">
        <v>3</v>
      </c>
      <c r="F116" t="s">
        <v>4</v>
      </c>
    </row>
    <row r="117" spans="1:13" ht="16.5" thickBot="1">
      <c r="A117" s="3" t="s">
        <v>5</v>
      </c>
      <c r="B117" s="3" t="s">
        <v>6</v>
      </c>
      <c r="C117" s="4" t="s">
        <v>7</v>
      </c>
      <c r="D117" s="4" t="s">
        <v>8</v>
      </c>
      <c r="E117" s="4" t="s">
        <v>9</v>
      </c>
      <c r="F117" s="4" t="s">
        <v>10</v>
      </c>
      <c r="G117" s="4" t="s">
        <v>11</v>
      </c>
      <c r="H117" s="4" t="s">
        <v>12</v>
      </c>
      <c r="I117" s="4" t="s">
        <v>13</v>
      </c>
      <c r="J117" s="4" t="s">
        <v>14</v>
      </c>
      <c r="K117" s="4" t="s">
        <v>15</v>
      </c>
      <c r="L117" s="4" t="s">
        <v>16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>
        <v>2.66</v>
      </c>
      <c r="G118" s="6">
        <v>59.49</v>
      </c>
      <c r="H118" s="6">
        <v>63.54</v>
      </c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2.69</v>
      </c>
      <c r="G119" s="6">
        <v>69.930000000000007</v>
      </c>
      <c r="H119" s="6">
        <v>66.34</v>
      </c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2.27</v>
      </c>
      <c r="G120" s="6">
        <v>82.55</v>
      </c>
      <c r="H120" s="6">
        <v>69.180000000000007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>
        <v>2.84</v>
      </c>
      <c r="G121" s="6">
        <v>86.34</v>
      </c>
      <c r="H121" s="6">
        <v>68.38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2.37</v>
      </c>
      <c r="G122" s="6">
        <v>93.37</v>
      </c>
      <c r="H122" s="6">
        <v>71.16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>
        <v>2.29</v>
      </c>
      <c r="G123" s="6">
        <v>94.8</v>
      </c>
      <c r="H123" s="6">
        <v>75.7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>
        <v>2.04</v>
      </c>
      <c r="G124" s="6">
        <v>93.56</v>
      </c>
      <c r="H124" s="6">
        <v>77.73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>
        <v>1.74</v>
      </c>
      <c r="G125" s="6">
        <v>95.33</v>
      </c>
      <c r="H125" s="6">
        <v>77.75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>
        <v>1.44</v>
      </c>
      <c r="G126" s="6">
        <v>96.77</v>
      </c>
      <c r="H126" s="6">
        <v>77.260000000000005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>
        <v>1.44</v>
      </c>
      <c r="G127" s="6">
        <v>97.1</v>
      </c>
      <c r="H127" s="6">
        <v>77.61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>
        <v>1.44</v>
      </c>
      <c r="G128" s="6">
        <v>96.86</v>
      </c>
      <c r="H128" s="6">
        <v>76.17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>
        <v>0.06</v>
      </c>
      <c r="G129" s="6">
        <v>97.54</v>
      </c>
      <c r="H129" s="6">
        <v>75.14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>
        <v>0.15</v>
      </c>
      <c r="G130" s="6">
        <v>91.8</v>
      </c>
      <c r="H130" s="6">
        <v>78.37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>
        <v>1.44</v>
      </c>
      <c r="G131" s="6">
        <v>56.41</v>
      </c>
      <c r="H131" s="6">
        <v>80.349999999999994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>
        <v>1.44</v>
      </c>
      <c r="G132" s="6">
        <v>16.02</v>
      </c>
      <c r="H132" s="6">
        <v>80.5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>
        <v>1.44</v>
      </c>
      <c r="G133" s="6">
        <v>10.8</v>
      </c>
      <c r="H133" s="6">
        <v>81.39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>
        <v>1.44</v>
      </c>
      <c r="G134" s="6">
        <v>9.66</v>
      </c>
      <c r="H134" s="6">
        <v>81.14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>
        <v>1.44</v>
      </c>
      <c r="G135" s="6">
        <v>26.77</v>
      </c>
      <c r="H135" s="6">
        <v>79.52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>
        <v>1.44</v>
      </c>
      <c r="G136" s="6">
        <v>19.41</v>
      </c>
      <c r="H136" s="6">
        <v>76.989999999999995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>
        <v>1.44</v>
      </c>
      <c r="G137" s="6">
        <v>16.47</v>
      </c>
      <c r="H137" s="6">
        <v>58.3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4.1900000000000004</v>
      </c>
      <c r="F138" s="6">
        <v>1.44</v>
      </c>
      <c r="G138" s="6">
        <v>16.190000000000001</v>
      </c>
      <c r="H138" s="6">
        <v>40.549999999999997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6.88</v>
      </c>
      <c r="F139" s="6">
        <v>1.2</v>
      </c>
      <c r="G139" s="6">
        <v>12.76</v>
      </c>
      <c r="H139" s="6">
        <v>9.64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5.76</v>
      </c>
      <c r="F140" s="6"/>
      <c r="G140" s="6">
        <v>8.68</v>
      </c>
      <c r="H140" s="6">
        <v>2.4300000000000002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5.2</v>
      </c>
      <c r="F141" s="6"/>
      <c r="G141" s="6">
        <v>6.18</v>
      </c>
      <c r="H141" s="6">
        <v>2.19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4.53</v>
      </c>
      <c r="F142" s="6"/>
      <c r="G142" s="6">
        <v>8.2100000000000009</v>
      </c>
      <c r="H142" s="6">
        <v>1.86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3.52</v>
      </c>
      <c r="F143" s="6"/>
      <c r="G143" s="6">
        <v>9.89</v>
      </c>
      <c r="H143" s="6">
        <v>1.31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3.06</v>
      </c>
      <c r="F144" s="6">
        <v>0.09</v>
      </c>
      <c r="G144" s="6">
        <v>22.2</v>
      </c>
      <c r="H144" s="6">
        <v>1.17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3.06</v>
      </c>
      <c r="F145" s="19">
        <v>16.52</v>
      </c>
      <c r="G145" s="6">
        <v>31.37</v>
      </c>
      <c r="H145" s="6">
        <v>1.23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3.45</v>
      </c>
      <c r="F146" s="6">
        <v>35.229999999999997</v>
      </c>
      <c r="G146" s="6">
        <v>32.74</v>
      </c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3.06</v>
      </c>
      <c r="F147" s="6">
        <v>53.99</v>
      </c>
      <c r="G147" s="6">
        <v>48.58</v>
      </c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17</v>
      </c>
      <c r="E148" s="7">
        <v>2.69</v>
      </c>
      <c r="F148" s="8" t="s">
        <v>17</v>
      </c>
      <c r="G148" s="6">
        <v>60.65</v>
      </c>
      <c r="H148" s="7"/>
      <c r="I148" s="9" t="s">
        <v>17</v>
      </c>
      <c r="J148" s="10"/>
      <c r="K148" s="9" t="s">
        <v>17</v>
      </c>
      <c r="L148" s="5"/>
      <c r="M148" s="2"/>
    </row>
    <row r="149" spans="1:13" ht="15.75">
      <c r="A149" s="2" t="s">
        <v>18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45.400000000000006</v>
      </c>
      <c r="F149" s="20">
        <f t="shared" si="6"/>
        <v>141.98000000000002</v>
      </c>
      <c r="G149" s="11">
        <f t="shared" si="6"/>
        <v>1568.4300000000005</v>
      </c>
      <c r="H149" s="11">
        <f t="shared" si="6"/>
        <v>1552.9</v>
      </c>
      <c r="I149" s="11">
        <f t="shared" si="6"/>
        <v>0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19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90.050900000000013</v>
      </c>
      <c r="F150" s="12">
        <f t="shared" si="7"/>
        <v>281.61733000000004</v>
      </c>
      <c r="G150" s="12">
        <f t="shared" si="7"/>
        <v>3110.9809050000013</v>
      </c>
      <c r="H150" s="12">
        <f t="shared" si="7"/>
        <v>3080.1771500000004</v>
      </c>
      <c r="I150" s="12">
        <f t="shared" si="7"/>
        <v>0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20</v>
      </c>
      <c r="J151" s="11"/>
      <c r="K151" s="13">
        <f>COUNTA(C118:L148)-4</f>
        <v>96</v>
      </c>
      <c r="L151" s="11" t="s">
        <v>21</v>
      </c>
      <c r="M151" s="2"/>
    </row>
    <row r="152" spans="1:13" ht="16.5" thickBot="1">
      <c r="A152" s="14">
        <v>1973</v>
      </c>
      <c r="B152" s="14" t="s">
        <v>22</v>
      </c>
      <c r="C152" s="14"/>
      <c r="D152" s="15">
        <f>SUM(C149:L149)</f>
        <v>3308.7100000000009</v>
      </c>
      <c r="E152" s="16" t="s">
        <v>18</v>
      </c>
      <c r="F152" s="16"/>
      <c r="G152" s="15">
        <f>D152*1.9835</f>
        <v>6562.8262850000019</v>
      </c>
      <c r="H152" s="16" t="s">
        <v>23</v>
      </c>
      <c r="I152" s="14" t="s">
        <v>24</v>
      </c>
      <c r="J152" s="14"/>
      <c r="K152" s="17">
        <v>100</v>
      </c>
      <c r="L152" s="14" t="s">
        <v>21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2</v>
      </c>
      <c r="D154" t="s">
        <v>3</v>
      </c>
      <c r="F154" t="s">
        <v>4</v>
      </c>
    </row>
    <row r="155" spans="1:13" ht="16.5" thickBot="1">
      <c r="A155" s="3" t="s">
        <v>5</v>
      </c>
      <c r="B155" s="3" t="s">
        <v>6</v>
      </c>
      <c r="C155" s="4" t="s">
        <v>7</v>
      </c>
      <c r="D155" s="4" t="s">
        <v>8</v>
      </c>
      <c r="E155" s="4" t="s">
        <v>9</v>
      </c>
      <c r="F155" s="4" t="s">
        <v>10</v>
      </c>
      <c r="G155" s="4" t="s">
        <v>11</v>
      </c>
      <c r="H155" s="4" t="s">
        <v>12</v>
      </c>
      <c r="I155" s="4" t="s">
        <v>13</v>
      </c>
      <c r="J155" s="4" t="s">
        <v>14</v>
      </c>
      <c r="K155" s="4" t="s">
        <v>15</v>
      </c>
      <c r="L155" s="4" t="s">
        <v>16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>
        <v>1.38</v>
      </c>
      <c r="G156" s="6">
        <v>54.67</v>
      </c>
      <c r="H156" s="6">
        <v>0.68</v>
      </c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1.25</v>
      </c>
      <c r="G157" s="6">
        <v>63.83</v>
      </c>
      <c r="H157" s="6">
        <v>1.56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1.1399999999999999</v>
      </c>
      <c r="G158" s="6">
        <v>66.040000000000006</v>
      </c>
      <c r="H158" s="6">
        <v>1.51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1.02</v>
      </c>
      <c r="G159" s="6">
        <v>65.33</v>
      </c>
      <c r="H159" s="6">
        <v>0.69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1.02</v>
      </c>
      <c r="G160" s="6">
        <v>66.11</v>
      </c>
      <c r="H160" s="6">
        <v>2.77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1.18</v>
      </c>
      <c r="G161" s="6">
        <v>65.16</v>
      </c>
      <c r="H161" s="6">
        <v>4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1.38</v>
      </c>
      <c r="G162" s="6">
        <v>62.19</v>
      </c>
      <c r="H162" s="6">
        <v>2.92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1.52</v>
      </c>
      <c r="G163" s="6">
        <v>62.26</v>
      </c>
      <c r="H163" s="6">
        <v>2.69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25.05</v>
      </c>
      <c r="G164" s="6">
        <v>61.18</v>
      </c>
      <c r="H164" s="6">
        <v>1.29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18.690000000000001</v>
      </c>
      <c r="G165" s="6">
        <v>61.55</v>
      </c>
      <c r="H165" s="6"/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6.57</v>
      </c>
      <c r="G166" s="6">
        <v>62.73</v>
      </c>
      <c r="H166" s="6"/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3.24</v>
      </c>
      <c r="G167" s="6">
        <v>64.400000000000006</v>
      </c>
      <c r="H167" s="6"/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1.35</v>
      </c>
      <c r="G168" s="6">
        <v>66.930000000000007</v>
      </c>
      <c r="H168" s="6"/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1.93</v>
      </c>
      <c r="F169" s="6">
        <v>1.25</v>
      </c>
      <c r="G169" s="6">
        <v>68.72</v>
      </c>
      <c r="H169" s="6"/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2.76</v>
      </c>
      <c r="F170" s="6">
        <v>1.1399999999999999</v>
      </c>
      <c r="G170" s="6">
        <v>69.63</v>
      </c>
      <c r="H170" s="6"/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2.5</v>
      </c>
      <c r="F171" s="6">
        <v>1.02</v>
      </c>
      <c r="G171" s="6">
        <v>70.52</v>
      </c>
      <c r="H171" s="6"/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2.31</v>
      </c>
      <c r="F172" s="6">
        <v>1.02</v>
      </c>
      <c r="G172" s="6">
        <v>69.069999999999993</v>
      </c>
      <c r="H172" s="6"/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>
        <v>3.84</v>
      </c>
      <c r="E173" s="6">
        <v>2.39</v>
      </c>
      <c r="F173" s="6">
        <v>1.02</v>
      </c>
      <c r="G173" s="6">
        <v>67.56</v>
      </c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>
        <v>5.65</v>
      </c>
      <c r="E174" s="6">
        <v>2.5</v>
      </c>
      <c r="F174" s="6">
        <v>1.02</v>
      </c>
      <c r="G174" s="6">
        <v>62.53</v>
      </c>
      <c r="H174" s="6"/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>
        <v>5</v>
      </c>
      <c r="E175" s="6">
        <v>2.48</v>
      </c>
      <c r="F175" s="6">
        <v>0.8</v>
      </c>
      <c r="G175" s="6">
        <v>43.11</v>
      </c>
      <c r="H175" s="6"/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>
        <v>4.68</v>
      </c>
      <c r="E176" s="6">
        <v>2.31</v>
      </c>
      <c r="F176" s="6">
        <v>0.72</v>
      </c>
      <c r="G176" s="6">
        <v>36.369999999999997</v>
      </c>
      <c r="H176" s="6"/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>
        <v>4.26</v>
      </c>
      <c r="E177" s="6">
        <v>2.2200000000000002</v>
      </c>
      <c r="F177" s="6">
        <v>0.72</v>
      </c>
      <c r="G177" s="6">
        <v>35.51</v>
      </c>
      <c r="H177" s="6"/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>
        <v>3.92</v>
      </c>
      <c r="E178" s="6">
        <v>2.1</v>
      </c>
      <c r="F178" s="6">
        <v>0.72</v>
      </c>
      <c r="G178" s="6">
        <v>34.840000000000003</v>
      </c>
      <c r="H178" s="6"/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>
        <v>3.68</v>
      </c>
      <c r="E179" s="6">
        <v>1.98</v>
      </c>
      <c r="F179" s="6">
        <v>0.72</v>
      </c>
      <c r="G179" s="6">
        <v>17.440000000000001</v>
      </c>
      <c r="H179" s="6"/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>
        <v>3.54</v>
      </c>
      <c r="E180" s="6">
        <v>1.84</v>
      </c>
      <c r="F180" s="6">
        <v>0.72</v>
      </c>
      <c r="G180" s="6">
        <v>5.56</v>
      </c>
      <c r="H180" s="6"/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>
        <v>3.41</v>
      </c>
      <c r="E181" s="6">
        <v>1.77</v>
      </c>
      <c r="F181" s="6">
        <v>1.65</v>
      </c>
      <c r="G181" s="6">
        <v>4.76</v>
      </c>
      <c r="H181" s="6"/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>
        <v>2.97</v>
      </c>
      <c r="E182" s="6">
        <v>1.77</v>
      </c>
      <c r="F182" s="6">
        <v>24.31</v>
      </c>
      <c r="G182" s="6">
        <v>3.6</v>
      </c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>
        <v>2.89</v>
      </c>
      <c r="E183" s="6">
        <v>1.73</v>
      </c>
      <c r="F183" s="6">
        <v>35.79</v>
      </c>
      <c r="G183" s="6">
        <v>2.17</v>
      </c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>
        <v>1.53</v>
      </c>
      <c r="E184" s="6">
        <v>1.61</v>
      </c>
      <c r="F184" s="6">
        <v>40.25</v>
      </c>
      <c r="G184" s="6">
        <v>2.2799999999999998</v>
      </c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1.53</v>
      </c>
      <c r="F185" s="6">
        <v>49.27</v>
      </c>
      <c r="G185" s="6">
        <v>2.04</v>
      </c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17</v>
      </c>
      <c r="E186" s="7">
        <v>1.44</v>
      </c>
      <c r="F186" s="8" t="s">
        <v>17</v>
      </c>
      <c r="G186" s="6">
        <v>1.44</v>
      </c>
      <c r="H186" s="7"/>
      <c r="I186" s="9" t="s">
        <v>17</v>
      </c>
      <c r="J186" s="10"/>
      <c r="K186" s="9" t="s">
        <v>17</v>
      </c>
      <c r="L186" s="5"/>
      <c r="M186" s="2"/>
    </row>
    <row r="187" spans="1:13" ht="15.75">
      <c r="A187" s="2" t="s">
        <v>18</v>
      </c>
      <c r="B187" s="2"/>
      <c r="C187" s="11">
        <f t="shared" ref="C187:L187" si="8">SUM(C156:C186)</f>
        <v>0</v>
      </c>
      <c r="D187" s="11">
        <f t="shared" si="8"/>
        <v>45.370000000000005</v>
      </c>
      <c r="E187" s="11">
        <f t="shared" si="8"/>
        <v>37.169999999999995</v>
      </c>
      <c r="F187" s="11">
        <f t="shared" si="8"/>
        <v>226.92999999999998</v>
      </c>
      <c r="G187" s="11">
        <f t="shared" si="8"/>
        <v>1419.5299999999995</v>
      </c>
      <c r="H187" s="11">
        <f t="shared" si="8"/>
        <v>18.11</v>
      </c>
      <c r="I187" s="11">
        <f t="shared" si="8"/>
        <v>0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19</v>
      </c>
      <c r="B188" s="2"/>
      <c r="C188" s="12">
        <f t="shared" ref="C188:L188" si="9">C187*1.9835</f>
        <v>0</v>
      </c>
      <c r="D188" s="12">
        <f t="shared" si="9"/>
        <v>89.991395000000011</v>
      </c>
      <c r="E188" s="12">
        <f t="shared" si="9"/>
        <v>73.726694999999992</v>
      </c>
      <c r="F188" s="12">
        <f t="shared" si="9"/>
        <v>450.11565499999995</v>
      </c>
      <c r="G188" s="12">
        <f t="shared" si="9"/>
        <v>2815.6377549999993</v>
      </c>
      <c r="H188" s="12">
        <f t="shared" si="9"/>
        <v>35.921185000000001</v>
      </c>
      <c r="I188" s="12">
        <f t="shared" si="9"/>
        <v>0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 t="s">
        <v>25</v>
      </c>
      <c r="B189" s="2"/>
      <c r="C189" s="11"/>
      <c r="D189" s="11"/>
      <c r="E189" s="11"/>
      <c r="F189" s="11"/>
      <c r="G189" s="11"/>
      <c r="H189" s="11"/>
      <c r="I189" s="11" t="s">
        <v>20</v>
      </c>
      <c r="J189" s="11"/>
      <c r="K189" s="13">
        <f>COUNTA(C156:L186)-4</f>
        <v>100</v>
      </c>
      <c r="L189" s="11" t="s">
        <v>21</v>
      </c>
      <c r="M189" s="2"/>
    </row>
    <row r="190" spans="1:13" ht="16.5" thickBot="1">
      <c r="A190" s="14">
        <v>1974</v>
      </c>
      <c r="B190" s="14" t="s">
        <v>22</v>
      </c>
      <c r="C190" s="14"/>
      <c r="D190" s="15">
        <f>SUM(C187:L187)</f>
        <v>1747.1099999999994</v>
      </c>
      <c r="E190" s="16" t="s">
        <v>18</v>
      </c>
      <c r="F190" s="16"/>
      <c r="G190" s="15">
        <f>D190*1.9835</f>
        <v>3465.3926849999989</v>
      </c>
      <c r="H190" s="16" t="s">
        <v>23</v>
      </c>
      <c r="I190" s="14" t="s">
        <v>24</v>
      </c>
      <c r="J190" s="14"/>
      <c r="K190" s="17">
        <v>101</v>
      </c>
      <c r="L190" s="14" t="s">
        <v>21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2</v>
      </c>
      <c r="D192" t="s">
        <v>3</v>
      </c>
      <c r="F192" t="s">
        <v>4</v>
      </c>
    </row>
    <row r="193" spans="1:13" ht="16.5" thickBot="1">
      <c r="A193" s="3" t="s">
        <v>5</v>
      </c>
      <c r="B193" s="3" t="s">
        <v>6</v>
      </c>
      <c r="C193" s="4" t="s">
        <v>7</v>
      </c>
      <c r="D193" s="4" t="s">
        <v>8</v>
      </c>
      <c r="E193" s="4" t="s">
        <v>9</v>
      </c>
      <c r="F193" s="4" t="s">
        <v>10</v>
      </c>
      <c r="G193" s="4" t="s">
        <v>11</v>
      </c>
      <c r="H193" s="4" t="s">
        <v>12</v>
      </c>
      <c r="I193" s="4" t="s">
        <v>13</v>
      </c>
      <c r="J193" s="4" t="s">
        <v>14</v>
      </c>
      <c r="K193" s="4" t="s">
        <v>15</v>
      </c>
      <c r="L193" s="4" t="s">
        <v>16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>
        <v>2.72</v>
      </c>
      <c r="G194" s="6">
        <v>14.7</v>
      </c>
      <c r="H194" s="6">
        <v>48.8</v>
      </c>
      <c r="I194" s="6">
        <v>2.0699999999999998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2.12</v>
      </c>
      <c r="G195" s="6">
        <v>36.43</v>
      </c>
      <c r="H195" s="6">
        <v>20.29</v>
      </c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>
        <v>2.04</v>
      </c>
      <c r="G196" s="6">
        <v>60.1</v>
      </c>
      <c r="H196" s="6">
        <v>10.99</v>
      </c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0.91</v>
      </c>
      <c r="G197" s="6">
        <v>75.790000000000006</v>
      </c>
      <c r="H197" s="6">
        <v>10.75</v>
      </c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80.150000000000006</v>
      </c>
      <c r="H198" s="6">
        <v>10.27</v>
      </c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81.569999999999993</v>
      </c>
      <c r="H199" s="6">
        <v>18.920000000000002</v>
      </c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84.48</v>
      </c>
      <c r="H200" s="6">
        <v>29.95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29.74</v>
      </c>
      <c r="G201" s="6">
        <v>88.87</v>
      </c>
      <c r="H201" s="6">
        <v>43.28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29.27</v>
      </c>
      <c r="G202" s="6">
        <v>90.18</v>
      </c>
      <c r="H202" s="6">
        <v>59.17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21.62</v>
      </c>
      <c r="G203" s="6">
        <v>90.26</v>
      </c>
      <c r="H203" s="6">
        <v>64.58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12.33</v>
      </c>
      <c r="G204" s="6">
        <v>85.59</v>
      </c>
      <c r="H204" s="6">
        <v>75.53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8.43</v>
      </c>
      <c r="G205" s="6">
        <v>77.17</v>
      </c>
      <c r="H205" s="6">
        <v>81.63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6.1</v>
      </c>
      <c r="G206" s="6">
        <v>74.48</v>
      </c>
      <c r="H206" s="6">
        <v>57.75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4.03</v>
      </c>
      <c r="G207" s="6">
        <v>74.48</v>
      </c>
      <c r="H207" s="6">
        <v>7.09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3.75</v>
      </c>
      <c r="G208" s="6">
        <v>74.48</v>
      </c>
      <c r="H208" s="6">
        <v>9.1199999999999992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3.2</v>
      </c>
      <c r="G209" s="6">
        <v>74.48</v>
      </c>
      <c r="H209" s="6">
        <v>9.6300000000000008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3.06</v>
      </c>
      <c r="G210" s="6">
        <v>73.790000000000006</v>
      </c>
      <c r="H210" s="6">
        <v>8.85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7.28</v>
      </c>
      <c r="G211" s="6">
        <v>75.89</v>
      </c>
      <c r="H211" s="6">
        <v>5.61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3.97</v>
      </c>
      <c r="F212" s="6">
        <v>11.14</v>
      </c>
      <c r="G212" s="6">
        <v>77.06</v>
      </c>
      <c r="H212" s="6">
        <v>4.41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4.91</v>
      </c>
      <c r="F213" s="6">
        <v>10.01</v>
      </c>
      <c r="G213" s="6">
        <v>75.66</v>
      </c>
      <c r="H213" s="6">
        <v>4.62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2.92</v>
      </c>
      <c r="F214" s="6">
        <v>9.09</v>
      </c>
      <c r="G214" s="6">
        <v>75.73</v>
      </c>
      <c r="H214" s="6">
        <v>3.99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3.21</v>
      </c>
      <c r="F215" s="6">
        <v>9.39</v>
      </c>
      <c r="G215" s="6">
        <v>65.180000000000007</v>
      </c>
      <c r="H215" s="6">
        <v>3.06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2.81</v>
      </c>
      <c r="F216" s="6">
        <v>9.3000000000000007</v>
      </c>
      <c r="G216" s="6">
        <v>53.9</v>
      </c>
      <c r="H216" s="6">
        <v>3.06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2.41</v>
      </c>
      <c r="F217" s="6">
        <v>8.14</v>
      </c>
      <c r="G217" s="6">
        <v>52.17</v>
      </c>
      <c r="H217" s="6">
        <v>5.48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2.04</v>
      </c>
      <c r="F218" s="6">
        <v>6.82</v>
      </c>
      <c r="G218" s="6">
        <v>54.17</v>
      </c>
      <c r="H218" s="6">
        <v>52.48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1.66</v>
      </c>
      <c r="F219" s="6">
        <v>5.35</v>
      </c>
      <c r="G219" s="6">
        <v>51.24</v>
      </c>
      <c r="H219" s="6">
        <v>70.08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1.44</v>
      </c>
      <c r="F220" s="6">
        <v>4.45</v>
      </c>
      <c r="G220" s="6">
        <v>50.34</v>
      </c>
      <c r="H220" s="6">
        <v>81.489999999999995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2.19</v>
      </c>
      <c r="F221" s="6">
        <v>4.05</v>
      </c>
      <c r="G221" s="6">
        <v>50.21</v>
      </c>
      <c r="H221" s="6">
        <v>82.53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3.18</v>
      </c>
      <c r="F222" s="6">
        <v>3.75</v>
      </c>
      <c r="G222" s="6">
        <v>54.95</v>
      </c>
      <c r="H222" s="6">
        <v>85.54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2.97</v>
      </c>
      <c r="F223" s="6">
        <v>3.64</v>
      </c>
      <c r="G223" s="6">
        <v>61.73</v>
      </c>
      <c r="H223" s="6">
        <v>42.77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17</v>
      </c>
      <c r="E224" s="7">
        <v>2.89</v>
      </c>
      <c r="F224" s="8" t="s">
        <v>17</v>
      </c>
      <c r="G224" s="6">
        <v>62.95</v>
      </c>
      <c r="H224" s="7">
        <v>5.82</v>
      </c>
      <c r="I224" s="9" t="s">
        <v>17</v>
      </c>
      <c r="J224" s="10"/>
      <c r="K224" s="9" t="s">
        <v>17</v>
      </c>
      <c r="L224" s="5"/>
      <c r="M224" s="2"/>
    </row>
    <row r="225" spans="1:13" ht="15.75">
      <c r="A225" s="2" t="s">
        <v>18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36.6</v>
      </c>
      <c r="F225" s="11">
        <f t="shared" si="10"/>
        <v>221.73</v>
      </c>
      <c r="G225" s="11">
        <f t="shared" si="10"/>
        <v>2098.1800000000003</v>
      </c>
      <c r="H225" s="11">
        <f t="shared" si="10"/>
        <v>1017.54</v>
      </c>
      <c r="I225" s="11">
        <f t="shared" si="10"/>
        <v>2.0699999999999998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19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72.596100000000007</v>
      </c>
      <c r="F226" s="12">
        <f t="shared" si="11"/>
        <v>439.80145499999998</v>
      </c>
      <c r="G226" s="12">
        <f t="shared" si="11"/>
        <v>4161.7400300000008</v>
      </c>
      <c r="H226" s="12">
        <f t="shared" si="11"/>
        <v>2018.2905900000001</v>
      </c>
      <c r="I226" s="12">
        <f t="shared" si="11"/>
        <v>4.1058449999999995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20</v>
      </c>
      <c r="J227" s="11"/>
      <c r="K227" s="13">
        <f>COUNTA(C194:L224)-4</f>
        <v>103</v>
      </c>
      <c r="L227" s="11" t="s">
        <v>21</v>
      </c>
      <c r="M227" s="2"/>
    </row>
    <row r="228" spans="1:13" ht="16.5" thickBot="1">
      <c r="A228" s="14">
        <v>1975</v>
      </c>
      <c r="B228" s="14" t="s">
        <v>22</v>
      </c>
      <c r="C228" s="14"/>
      <c r="D228" s="15">
        <f>SUM(C225:L225)</f>
        <v>3376.1200000000003</v>
      </c>
      <c r="E228" s="16" t="s">
        <v>18</v>
      </c>
      <c r="F228" s="16"/>
      <c r="G228" s="15">
        <f>D228*1.9835</f>
        <v>6696.534020000001</v>
      </c>
      <c r="H228" s="16" t="s">
        <v>23</v>
      </c>
      <c r="I228" s="14" t="s">
        <v>24</v>
      </c>
      <c r="J228" s="14"/>
      <c r="K228" s="17">
        <v>106</v>
      </c>
      <c r="L228" s="14" t="s">
        <v>21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2</v>
      </c>
      <c r="D230" t="s">
        <v>3</v>
      </c>
      <c r="F230" t="s">
        <v>4</v>
      </c>
    </row>
    <row r="231" spans="1:13" ht="16.5" thickBot="1">
      <c r="A231" s="3" t="s">
        <v>5</v>
      </c>
      <c r="B231" s="3" t="s">
        <v>6</v>
      </c>
      <c r="C231" s="4" t="s">
        <v>7</v>
      </c>
      <c r="D231" s="4" t="s">
        <v>8</v>
      </c>
      <c r="E231" s="4" t="s">
        <v>9</v>
      </c>
      <c r="F231" s="4" t="s">
        <v>10</v>
      </c>
      <c r="G231" s="4" t="s">
        <v>11</v>
      </c>
      <c r="H231" s="4" t="s">
        <v>12</v>
      </c>
      <c r="I231" s="4" t="s">
        <v>13</v>
      </c>
      <c r="J231" s="4" t="s">
        <v>14</v>
      </c>
      <c r="K231" s="4" t="s">
        <v>15</v>
      </c>
      <c r="L231" s="4" t="s">
        <v>16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/>
      <c r="G232" s="6">
        <v>74.599999999999994</v>
      </c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74.290000000000006</v>
      </c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66.36</v>
      </c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63.21</v>
      </c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63.01</v>
      </c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64.290000000000006</v>
      </c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66.75</v>
      </c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67.430000000000007</v>
      </c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66.11</v>
      </c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72.239999999999995</v>
      </c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73.73</v>
      </c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80.709999999999994</v>
      </c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85.55</v>
      </c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54.85</v>
      </c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58.76</v>
      </c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18.16</v>
      </c>
      <c r="G247" s="6">
        <v>65.81</v>
      </c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36.71</v>
      </c>
      <c r="G248" s="6">
        <v>65.88</v>
      </c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42.42</v>
      </c>
      <c r="G249" s="6">
        <v>64.25</v>
      </c>
      <c r="H249" s="6"/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53.73</v>
      </c>
      <c r="G250" s="6">
        <v>60.24</v>
      </c>
      <c r="H250" s="6"/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59.09</v>
      </c>
      <c r="G251" s="6">
        <v>56.58</v>
      </c>
      <c r="H251" s="6"/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75.53</v>
      </c>
      <c r="G252" s="6">
        <v>58.35</v>
      </c>
      <c r="H252" s="6"/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78.319999999999993</v>
      </c>
      <c r="G253" s="6">
        <v>59.29</v>
      </c>
      <c r="H253" s="6"/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91.32</v>
      </c>
      <c r="G254" s="6">
        <v>54.71</v>
      </c>
      <c r="H254" s="6"/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99.7</v>
      </c>
      <c r="G255" s="6">
        <v>47.27</v>
      </c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95.85</v>
      </c>
      <c r="G256" s="6">
        <v>44.62</v>
      </c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93.21</v>
      </c>
      <c r="G257" s="6">
        <v>31.77</v>
      </c>
      <c r="H257" s="6"/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93.08</v>
      </c>
      <c r="G258" s="6">
        <v>8.64</v>
      </c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91.06</v>
      </c>
      <c r="G259" s="6">
        <v>3.27</v>
      </c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82.02</v>
      </c>
      <c r="G260" s="6">
        <v>1.85</v>
      </c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76.489999999999995</v>
      </c>
      <c r="G261" s="6">
        <v>0.7</v>
      </c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17</v>
      </c>
      <c r="E262" s="7"/>
      <c r="F262" s="8" t="s">
        <v>17</v>
      </c>
      <c r="G262" s="6"/>
      <c r="H262" s="7"/>
      <c r="I262" s="9" t="s">
        <v>17</v>
      </c>
      <c r="J262" s="10"/>
      <c r="K262" s="9" t="s">
        <v>17</v>
      </c>
      <c r="L262" s="5"/>
      <c r="M262" s="2"/>
    </row>
    <row r="263" spans="1:13" ht="15.75">
      <c r="A263" s="2" t="s">
        <v>18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1086.69</v>
      </c>
      <c r="G263" s="11">
        <f t="shared" si="12"/>
        <v>1655.1199999999997</v>
      </c>
      <c r="H263" s="11">
        <f t="shared" si="12"/>
        <v>0</v>
      </c>
      <c r="I263" s="11">
        <f t="shared" si="12"/>
        <v>0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19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2155.449615</v>
      </c>
      <c r="G264" s="12">
        <f t="shared" si="13"/>
        <v>3282.9305199999994</v>
      </c>
      <c r="H264" s="12">
        <f t="shared" si="13"/>
        <v>0</v>
      </c>
      <c r="I264" s="12">
        <f t="shared" si="13"/>
        <v>0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20</v>
      </c>
      <c r="J265" s="11"/>
      <c r="K265" s="13">
        <f>COUNTA(C232:L262)-4</f>
        <v>45</v>
      </c>
      <c r="L265" s="11" t="s">
        <v>21</v>
      </c>
      <c r="M265" s="2"/>
    </row>
    <row r="266" spans="1:13" ht="16.5" thickBot="1">
      <c r="A266" s="14">
        <v>1976</v>
      </c>
      <c r="B266" s="14" t="s">
        <v>22</v>
      </c>
      <c r="C266" s="14"/>
      <c r="D266" s="15">
        <f>SUM(C263:L263)</f>
        <v>2741.8099999999995</v>
      </c>
      <c r="E266" s="16" t="s">
        <v>18</v>
      </c>
      <c r="F266" s="16"/>
      <c r="G266" s="15">
        <f>D266*1.9835</f>
        <v>5438.3801349999994</v>
      </c>
      <c r="H266" s="16" t="s">
        <v>23</v>
      </c>
      <c r="I266" s="14" t="s">
        <v>24</v>
      </c>
      <c r="J266" s="14"/>
      <c r="K266" s="17">
        <v>45</v>
      </c>
      <c r="L266" s="14" t="s">
        <v>21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2</v>
      </c>
      <c r="D268" t="s">
        <v>3</v>
      </c>
      <c r="F268" t="s">
        <v>4</v>
      </c>
    </row>
    <row r="269" spans="1:13" ht="16.5" thickBot="1">
      <c r="A269" s="3" t="s">
        <v>5</v>
      </c>
      <c r="B269" s="3" t="s">
        <v>6</v>
      </c>
      <c r="C269" s="4" t="s">
        <v>7</v>
      </c>
      <c r="D269" s="4" t="s">
        <v>8</v>
      </c>
      <c r="E269" s="4" t="s">
        <v>9</v>
      </c>
      <c r="F269" s="4" t="s">
        <v>10</v>
      </c>
      <c r="G269" s="4" t="s">
        <v>11</v>
      </c>
      <c r="H269" s="4" t="s">
        <v>12</v>
      </c>
      <c r="I269" s="4" t="s">
        <v>13</v>
      </c>
      <c r="J269" s="4" t="s">
        <v>14</v>
      </c>
      <c r="K269" s="4" t="s">
        <v>15</v>
      </c>
      <c r="L269" s="4" t="s">
        <v>16</v>
      </c>
      <c r="M269" s="2"/>
    </row>
    <row r="270" spans="1:13" ht="16.5" thickTop="1">
      <c r="A270" s="1">
        <v>1977</v>
      </c>
      <c r="B270" s="5">
        <v>1</v>
      </c>
      <c r="C270" s="6"/>
      <c r="D270" s="6"/>
      <c r="E270" s="6"/>
      <c r="F270" s="6"/>
      <c r="G270" s="6"/>
      <c r="H270" s="6"/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/>
      <c r="H271" s="6">
        <v>5.0599999999999996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/>
      <c r="H272" s="6">
        <v>31.57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/>
      <c r="H273" s="6">
        <v>40.54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8.0500000000000007</v>
      </c>
      <c r="H274" s="6">
        <v>41.46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48.92</v>
      </c>
      <c r="H275" s="6">
        <v>42.54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59.32</v>
      </c>
      <c r="H276" s="6">
        <v>42.86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58.85</v>
      </c>
      <c r="H277" s="6">
        <v>42.76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59.43</v>
      </c>
      <c r="H278" s="6">
        <v>29.23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60.11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65.69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67.709999999999994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67.709999999999994</v>
      </c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67.709999999999994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68.47</v>
      </c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69.23</v>
      </c>
      <c r="H285" s="6">
        <v>4.33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>
        <v>69.23</v>
      </c>
      <c r="H286" s="6">
        <v>31.33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>
        <v>69.23</v>
      </c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>
        <v>69.98</v>
      </c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>
        <v>69.47</v>
      </c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>
        <v>67.930000000000007</v>
      </c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>
        <v>59.82</v>
      </c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>
        <v>14.05</v>
      </c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/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/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/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/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/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/>
      <c r="G298" s="6"/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/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17</v>
      </c>
      <c r="E300" s="7"/>
      <c r="F300" s="8" t="s">
        <v>17</v>
      </c>
      <c r="G300" s="6"/>
      <c r="H300" s="7"/>
      <c r="I300" s="9" t="s">
        <v>17</v>
      </c>
      <c r="J300" s="10"/>
      <c r="K300" s="9" t="s">
        <v>17</v>
      </c>
      <c r="L300" s="5"/>
      <c r="M300" s="2"/>
    </row>
    <row r="301" spans="1:13" ht="15.75">
      <c r="A301" s="2" t="s">
        <v>18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0</v>
      </c>
      <c r="F301" s="11">
        <f t="shared" si="14"/>
        <v>0</v>
      </c>
      <c r="G301" s="11">
        <f t="shared" si="14"/>
        <v>1120.9100000000001</v>
      </c>
      <c r="H301" s="11">
        <f t="shared" si="14"/>
        <v>311.67999999999995</v>
      </c>
      <c r="I301" s="11">
        <f t="shared" si="14"/>
        <v>0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19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0</v>
      </c>
      <c r="F302" s="12">
        <f t="shared" si="15"/>
        <v>0</v>
      </c>
      <c r="G302" s="12">
        <f t="shared" si="15"/>
        <v>2223.3249850000002</v>
      </c>
      <c r="H302" s="12">
        <f t="shared" si="15"/>
        <v>618.21727999999996</v>
      </c>
      <c r="I302" s="12">
        <f t="shared" si="15"/>
        <v>0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20</v>
      </c>
      <c r="J303" s="11"/>
      <c r="K303" s="13">
        <f>COUNTA(C270:L300)-4</f>
        <v>29</v>
      </c>
      <c r="L303" s="11" t="s">
        <v>21</v>
      </c>
      <c r="M303" s="2"/>
    </row>
    <row r="304" spans="1:13" ht="16.5" thickBot="1">
      <c r="A304" s="14">
        <v>1977</v>
      </c>
      <c r="B304" s="14" t="s">
        <v>22</v>
      </c>
      <c r="C304" s="14"/>
      <c r="D304" s="15">
        <f>SUM(C301:L301)</f>
        <v>1432.5900000000001</v>
      </c>
      <c r="E304" s="16" t="s">
        <v>18</v>
      </c>
      <c r="F304" s="16"/>
      <c r="G304" s="15">
        <f>D304*1.9835</f>
        <v>2841.5422650000005</v>
      </c>
      <c r="H304" s="16" t="s">
        <v>23</v>
      </c>
      <c r="I304" s="14" t="s">
        <v>24</v>
      </c>
      <c r="J304" s="14"/>
      <c r="K304" s="17">
        <v>44</v>
      </c>
      <c r="L304" s="14" t="s">
        <v>21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2</v>
      </c>
      <c r="D306" t="s">
        <v>3</v>
      </c>
      <c r="F306" t="s">
        <v>4</v>
      </c>
    </row>
    <row r="307" spans="1:13" ht="16.5" thickBot="1">
      <c r="A307" s="3" t="s">
        <v>5</v>
      </c>
      <c r="B307" s="3" t="s">
        <v>6</v>
      </c>
      <c r="C307" s="4" t="s">
        <v>7</v>
      </c>
      <c r="D307" s="4" t="s">
        <v>8</v>
      </c>
      <c r="E307" s="4" t="s">
        <v>9</v>
      </c>
      <c r="F307" s="4" t="s">
        <v>10</v>
      </c>
      <c r="G307" s="4" t="s">
        <v>11</v>
      </c>
      <c r="H307" s="4" t="s">
        <v>12</v>
      </c>
      <c r="I307" s="4" t="s">
        <v>13</v>
      </c>
      <c r="J307" s="4" t="s">
        <v>14</v>
      </c>
      <c r="K307" s="4" t="s">
        <v>15</v>
      </c>
      <c r="L307" s="4" t="s">
        <v>16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/>
      <c r="G308" s="6">
        <v>68.23</v>
      </c>
      <c r="H308" s="6"/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69.040000000000006</v>
      </c>
      <c r="H309" s="6"/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68.08</v>
      </c>
      <c r="H310" s="6"/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66.31</v>
      </c>
      <c r="H311" s="6"/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66</v>
      </c>
      <c r="H312" s="6"/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70.33</v>
      </c>
      <c r="H313" s="6"/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69.98</v>
      </c>
      <c r="H314" s="6"/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70.040000000000006</v>
      </c>
      <c r="H315" s="6"/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68.099999999999994</v>
      </c>
      <c r="H316" s="6"/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68.040000000000006</v>
      </c>
      <c r="H317" s="6"/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69.06</v>
      </c>
      <c r="H318" s="6"/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68.16</v>
      </c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69.849999999999994</v>
      </c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71.06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67.78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69.23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73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70.67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>
        <v>68.62</v>
      </c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>
        <v>69.569999999999993</v>
      </c>
      <c r="H327" s="6"/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1.71</v>
      </c>
      <c r="G328" s="6">
        <v>70.06</v>
      </c>
      <c r="H328" s="6"/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21.09</v>
      </c>
      <c r="G329" s="6">
        <v>24.87</v>
      </c>
      <c r="H329" s="6"/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26.96</v>
      </c>
      <c r="G330" s="6">
        <v>9.19</v>
      </c>
      <c r="H330" s="6"/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27.69</v>
      </c>
      <c r="G331" s="6">
        <v>6.42</v>
      </c>
      <c r="H331" s="6"/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27.93</v>
      </c>
      <c r="G332" s="6">
        <v>5.45</v>
      </c>
      <c r="H332" s="6"/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29.56</v>
      </c>
      <c r="G333" s="6">
        <v>1.62</v>
      </c>
      <c r="H333" s="6"/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41.93</v>
      </c>
      <c r="G334" s="6"/>
      <c r="H334" s="6"/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55.95</v>
      </c>
      <c r="G335" s="6"/>
      <c r="H335" s="6"/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65.81</v>
      </c>
      <c r="G336" s="6"/>
      <c r="H336" s="6"/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64.8</v>
      </c>
      <c r="G337" s="6"/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17</v>
      </c>
      <c r="E338" s="7"/>
      <c r="F338" s="8" t="s">
        <v>17</v>
      </c>
      <c r="G338" s="6"/>
      <c r="H338" s="7"/>
      <c r="I338" s="9" t="s">
        <v>17</v>
      </c>
      <c r="J338" s="10"/>
      <c r="K338" s="9" t="s">
        <v>17</v>
      </c>
      <c r="L338" s="5"/>
      <c r="M338" s="2"/>
    </row>
    <row r="339" spans="1:13" ht="15.75">
      <c r="A339" s="2" t="s">
        <v>18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363.43</v>
      </c>
      <c r="G339" s="11">
        <f t="shared" si="16"/>
        <v>1498.7599999999998</v>
      </c>
      <c r="H339" s="11">
        <f t="shared" si="16"/>
        <v>0</v>
      </c>
      <c r="I339" s="11">
        <f t="shared" si="16"/>
        <v>0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19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720.86340500000006</v>
      </c>
      <c r="G340" s="12">
        <f t="shared" si="17"/>
        <v>2972.7904599999997</v>
      </c>
      <c r="H340" s="12">
        <f t="shared" si="17"/>
        <v>0</v>
      </c>
      <c r="I340" s="12">
        <f t="shared" si="17"/>
        <v>0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20</v>
      </c>
      <c r="J341" s="11"/>
      <c r="K341" s="13">
        <f>COUNTA(C308:L338)-4</f>
        <v>36</v>
      </c>
      <c r="L341" s="11" t="s">
        <v>21</v>
      </c>
      <c r="M341" s="2"/>
    </row>
    <row r="342" spans="1:13" ht="16.5" thickBot="1">
      <c r="A342" s="14">
        <v>1978</v>
      </c>
      <c r="B342" s="14" t="s">
        <v>22</v>
      </c>
      <c r="C342" s="14"/>
      <c r="D342" s="15">
        <f>SUM(C339:L339)</f>
        <v>1862.1899999999998</v>
      </c>
      <c r="E342" s="16" t="s">
        <v>18</v>
      </c>
      <c r="F342" s="16"/>
      <c r="G342" s="15">
        <f>D342*1.9835</f>
        <v>3693.6538649999998</v>
      </c>
      <c r="H342" s="16" t="s">
        <v>23</v>
      </c>
      <c r="I342" s="14" t="s">
        <v>24</v>
      </c>
      <c r="J342" s="14"/>
      <c r="K342" s="17">
        <v>36</v>
      </c>
      <c r="L342" s="14" t="s">
        <v>21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2</v>
      </c>
      <c r="D344" t="s">
        <v>3</v>
      </c>
      <c r="F344" t="s">
        <v>4</v>
      </c>
    </row>
    <row r="345" spans="1:13" ht="16.5" thickBot="1">
      <c r="A345" s="3" t="s">
        <v>5</v>
      </c>
      <c r="B345" s="3" t="s">
        <v>6</v>
      </c>
      <c r="C345" s="4" t="s">
        <v>7</v>
      </c>
      <c r="D345" s="4" t="s">
        <v>8</v>
      </c>
      <c r="E345" s="4" t="s">
        <v>9</v>
      </c>
      <c r="F345" s="4" t="s">
        <v>10</v>
      </c>
      <c r="G345" s="4" t="s">
        <v>11</v>
      </c>
      <c r="H345" s="4" t="s">
        <v>12</v>
      </c>
      <c r="I345" s="4" t="s">
        <v>13</v>
      </c>
      <c r="J345" s="4" t="s">
        <v>14</v>
      </c>
      <c r="K345" s="4" t="s">
        <v>15</v>
      </c>
      <c r="L345" s="4" t="s">
        <v>16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/>
      <c r="G346" s="6"/>
      <c r="H346" s="6"/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/>
      <c r="H347" s="6"/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/>
      <c r="H348" s="6"/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/>
      <c r="H349" s="6"/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/>
      <c r="H350" s="6"/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/>
      <c r="H351" s="6"/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/>
      <c r="H352" s="6"/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/>
      <c r="H353" s="6"/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/>
      <c r="H354" s="6"/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 t="s">
        <v>26</v>
      </c>
      <c r="E355" s="6"/>
      <c r="F355" s="6"/>
      <c r="G355" s="6"/>
      <c r="H355" s="6"/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/>
      <c r="H356" s="6"/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 t="s">
        <v>27</v>
      </c>
      <c r="E357" s="6"/>
      <c r="F357" s="6"/>
      <c r="G357" s="6"/>
      <c r="H357" s="6"/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/>
      <c r="H358" s="6"/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 t="s">
        <v>28</v>
      </c>
      <c r="E359" s="6"/>
      <c r="F359" s="6"/>
      <c r="G359" s="6"/>
      <c r="H359" s="6"/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/>
      <c r="H360" s="6"/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/>
      <c r="H361" s="6"/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/>
      <c r="H362" s="6"/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/>
      <c r="H363" s="6"/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/>
      <c r="H364" s="6"/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/>
      <c r="H365" s="6"/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/>
      <c r="H366" s="6"/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/>
      <c r="G367" s="6"/>
      <c r="H367" s="6"/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/>
      <c r="G368" s="6"/>
      <c r="H368" s="6"/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/>
      <c r="G369" s="6"/>
      <c r="H369" s="6"/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/>
      <c r="G370" s="6"/>
      <c r="H370" s="6"/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/>
      <c r="H371" s="6"/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/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/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/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/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17</v>
      </c>
      <c r="E376" s="7"/>
      <c r="F376" s="8" t="s">
        <v>17</v>
      </c>
      <c r="G376" s="6"/>
      <c r="H376" s="7"/>
      <c r="I376" s="9" t="s">
        <v>17</v>
      </c>
      <c r="J376" s="10"/>
      <c r="K376" s="9" t="s">
        <v>17</v>
      </c>
      <c r="L376" s="5"/>
      <c r="M376" s="2"/>
    </row>
    <row r="377" spans="1:13" ht="15.75">
      <c r="A377" s="2" t="s">
        <v>18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0</v>
      </c>
      <c r="G377" s="11">
        <f t="shared" si="18"/>
        <v>0</v>
      </c>
      <c r="H377" s="11">
        <f t="shared" si="18"/>
        <v>0</v>
      </c>
      <c r="I377" s="11">
        <f t="shared" si="18"/>
        <v>0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19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0</v>
      </c>
      <c r="G378" s="12">
        <f t="shared" si="19"/>
        <v>0</v>
      </c>
      <c r="H378" s="12">
        <f t="shared" si="19"/>
        <v>0</v>
      </c>
      <c r="I378" s="12">
        <f t="shared" si="19"/>
        <v>0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20</v>
      </c>
      <c r="J379" s="11"/>
      <c r="K379" s="13">
        <f>COUNTA(C346:L376)-4-3</f>
        <v>0</v>
      </c>
      <c r="L379" s="11" t="s">
        <v>21</v>
      </c>
      <c r="M379" s="2"/>
    </row>
    <row r="380" spans="1:13" ht="16.5" thickBot="1">
      <c r="A380" s="14">
        <v>1979</v>
      </c>
      <c r="B380" s="14" t="s">
        <v>22</v>
      </c>
      <c r="C380" s="14"/>
      <c r="D380" s="15">
        <f>SUM(C377:L377)</f>
        <v>0</v>
      </c>
      <c r="E380" s="16" t="s">
        <v>18</v>
      </c>
      <c r="F380" s="16"/>
      <c r="G380" s="15">
        <f>D380*1.9835</f>
        <v>0</v>
      </c>
      <c r="H380" s="16" t="s">
        <v>23</v>
      </c>
      <c r="I380" s="14" t="s">
        <v>24</v>
      </c>
      <c r="J380" s="14"/>
      <c r="K380" s="17">
        <v>0</v>
      </c>
      <c r="L380" s="14" t="s">
        <v>21</v>
      </c>
      <c r="M380" s="2"/>
    </row>
  </sheetData>
  <phoneticPr fontId="0" type="noConversion"/>
  <pageMargins left="1" right="0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52"/>
  </sheetPr>
  <dimension ref="A1:M380"/>
  <sheetViews>
    <sheetView defaultGridColor="0" colorId="22" zoomScale="87" workbookViewId="0"/>
  </sheetViews>
  <sheetFormatPr defaultColWidth="9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2" t="s">
        <v>3</v>
      </c>
      <c r="F2" s="2"/>
      <c r="G2" s="2" t="s">
        <v>4</v>
      </c>
      <c r="H2" s="2"/>
      <c r="I2" s="2"/>
      <c r="J2" s="2"/>
      <c r="K2" s="1"/>
      <c r="L2" s="2"/>
      <c r="M2" s="2"/>
    </row>
    <row r="3" spans="1:13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/>
      <c r="G4" s="6"/>
      <c r="H4" s="6"/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/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/>
      <c r="H6" s="6"/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/>
      <c r="H7" s="6"/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/>
      <c r="H8" s="6"/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/>
      <c r="H9" s="6"/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/>
      <c r="H10" s="6"/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/>
      <c r="H11" s="6"/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/>
      <c r="H12" s="6"/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38.659999999999997</v>
      </c>
      <c r="H13" s="6"/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62.99</v>
      </c>
      <c r="H14" s="6"/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60.14</v>
      </c>
      <c r="H15" s="6"/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62.4</v>
      </c>
      <c r="H16" s="6"/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65.47</v>
      </c>
      <c r="H17" s="6"/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66.040000000000006</v>
      </c>
      <c r="H18" s="6"/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56.87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41.75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37.200000000000003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33.04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20.49</v>
      </c>
      <c r="H23" s="6"/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9.16</v>
      </c>
      <c r="H24" s="6"/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6.88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4.68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1.69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/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/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/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/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/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/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17</v>
      </c>
      <c r="E34" s="7"/>
      <c r="F34" s="8" t="s">
        <v>17</v>
      </c>
      <c r="G34" s="6"/>
      <c r="H34" s="7"/>
      <c r="I34" s="9" t="s">
        <v>17</v>
      </c>
      <c r="J34" s="10"/>
      <c r="K34" s="9" t="s">
        <v>17</v>
      </c>
      <c r="L34" s="5"/>
      <c r="M34" s="2"/>
    </row>
    <row r="35" spans="1:13" ht="15.75">
      <c r="A35" s="2" t="s">
        <v>18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567.46</v>
      </c>
      <c r="H35" s="11">
        <f t="shared" si="0"/>
        <v>0</v>
      </c>
      <c r="I35" s="11">
        <f t="shared" si="0"/>
        <v>0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19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1125.55691</v>
      </c>
      <c r="H36" s="12">
        <f t="shared" si="1"/>
        <v>0</v>
      </c>
      <c r="I36" s="12">
        <f t="shared" si="1"/>
        <v>0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20</v>
      </c>
      <c r="J37" s="11"/>
      <c r="K37" s="13">
        <f>COUNTA(C4:L34)-4</f>
        <v>15</v>
      </c>
      <c r="L37" s="11" t="s">
        <v>21</v>
      </c>
      <c r="M37" s="2"/>
    </row>
    <row r="38" spans="1:13" ht="16.5" thickBot="1">
      <c r="A38" s="14">
        <v>1980</v>
      </c>
      <c r="B38" s="14" t="s">
        <v>22</v>
      </c>
      <c r="C38" s="14"/>
      <c r="D38" s="15">
        <f>SUM(C35:L35)</f>
        <v>567.46</v>
      </c>
      <c r="E38" s="16" t="s">
        <v>18</v>
      </c>
      <c r="F38" s="16"/>
      <c r="G38" s="15">
        <f>D38*1.9835</f>
        <v>1125.55691</v>
      </c>
      <c r="H38" s="16" t="s">
        <v>23</v>
      </c>
      <c r="I38" s="14" t="s">
        <v>24</v>
      </c>
      <c r="J38" s="14"/>
      <c r="K38" s="17">
        <v>15</v>
      </c>
      <c r="L38" s="14" t="s">
        <v>21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2</v>
      </c>
      <c r="D40" t="s">
        <v>3</v>
      </c>
      <c r="F40" t="s">
        <v>4</v>
      </c>
    </row>
    <row r="41" spans="1:13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  <c r="M41" s="2"/>
    </row>
    <row r="42" spans="1:13" ht="16.5" thickTop="1">
      <c r="A42" s="1">
        <v>1981</v>
      </c>
      <c r="B42" s="5">
        <v>1</v>
      </c>
      <c r="C42" s="6"/>
      <c r="D42" s="6"/>
      <c r="E42" s="6"/>
      <c r="F42" s="6"/>
      <c r="G42" s="6"/>
      <c r="H42" s="6"/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/>
      <c r="H43" s="6"/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/>
      <c r="H44" s="6"/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/>
      <c r="H45" s="6"/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/>
      <c r="H46" s="6"/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/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/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/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/>
      <c r="H50" s="6"/>
      <c r="I50" s="6"/>
      <c r="J50" s="6"/>
      <c r="K50" s="6"/>
      <c r="L50" s="7"/>
      <c r="M50" s="2"/>
    </row>
    <row r="51" spans="1:13" ht="15.75">
      <c r="A51" s="2"/>
      <c r="B51" s="5">
        <v>10</v>
      </c>
      <c r="C51" s="7"/>
      <c r="D51" s="21" t="s">
        <v>26</v>
      </c>
      <c r="E51" s="6"/>
      <c r="F51" s="6"/>
      <c r="G51" s="6"/>
      <c r="H51" s="6"/>
      <c r="I51" s="6"/>
      <c r="J51" s="6"/>
      <c r="K51" s="6"/>
      <c r="L51" s="7"/>
      <c r="M51" s="2"/>
    </row>
    <row r="52" spans="1:13" ht="15.75">
      <c r="A52" s="2"/>
      <c r="B52" s="5">
        <v>11</v>
      </c>
      <c r="C52" s="7"/>
      <c r="D52" s="21"/>
      <c r="E52" s="6"/>
      <c r="F52" s="6"/>
      <c r="G52" s="6"/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7"/>
      <c r="D53" s="21" t="s">
        <v>27</v>
      </c>
      <c r="E53" s="6"/>
      <c r="F53" s="6"/>
      <c r="G53" s="6"/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7"/>
      <c r="D54" s="21"/>
      <c r="E54" s="6"/>
      <c r="F54" s="6"/>
      <c r="G54" s="6"/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7"/>
      <c r="D55" s="21" t="s">
        <v>29</v>
      </c>
      <c r="E55" s="6"/>
      <c r="F55" s="6"/>
      <c r="G55" s="6"/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/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/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/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/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/>
      <c r="H60" s="6"/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/>
      <c r="H61" s="6"/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/>
      <c r="H62" s="6"/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/>
      <c r="H63" s="6"/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/>
      <c r="H64" s="6"/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/>
      <c r="H65" s="6"/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/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/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/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/>
      <c r="G69" s="6"/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/>
      <c r="G70" s="6"/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/>
      <c r="G71" s="6"/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17</v>
      </c>
      <c r="E72" s="7"/>
      <c r="F72" s="8" t="s">
        <v>17</v>
      </c>
      <c r="G72" s="6"/>
      <c r="H72" s="7"/>
      <c r="I72" s="9" t="s">
        <v>17</v>
      </c>
      <c r="J72" s="10"/>
      <c r="K72" s="9" t="s">
        <v>17</v>
      </c>
      <c r="L72" s="5"/>
      <c r="M72" s="2"/>
    </row>
    <row r="73" spans="1:13" ht="15.75">
      <c r="A73" s="2" t="s">
        <v>18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0</v>
      </c>
      <c r="F73" s="11">
        <f t="shared" si="2"/>
        <v>0</v>
      </c>
      <c r="G73" s="11">
        <f t="shared" si="2"/>
        <v>0</v>
      </c>
      <c r="H73" s="11">
        <f t="shared" si="2"/>
        <v>0</v>
      </c>
      <c r="I73" s="11">
        <f t="shared" si="2"/>
        <v>0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19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0</v>
      </c>
      <c r="F74" s="12">
        <f t="shared" si="3"/>
        <v>0</v>
      </c>
      <c r="G74" s="12">
        <f t="shared" si="3"/>
        <v>0</v>
      </c>
      <c r="H74" s="12">
        <f t="shared" si="3"/>
        <v>0</v>
      </c>
      <c r="I74" s="12">
        <f t="shared" si="3"/>
        <v>0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20</v>
      </c>
      <c r="J75" s="11"/>
      <c r="K75" s="13">
        <f>COUNTA(C42:L72)-4-3</f>
        <v>0</v>
      </c>
      <c r="L75" s="11" t="s">
        <v>21</v>
      </c>
      <c r="M75" s="2"/>
    </row>
    <row r="76" spans="1:13" ht="16.5" thickBot="1">
      <c r="A76" s="14">
        <v>1981</v>
      </c>
      <c r="B76" s="14" t="s">
        <v>22</v>
      </c>
      <c r="C76" s="14"/>
      <c r="D76" s="15">
        <f>SUM(C73:L73)</f>
        <v>0</v>
      </c>
      <c r="E76" s="16" t="s">
        <v>18</v>
      </c>
      <c r="F76" s="16"/>
      <c r="G76" s="15">
        <f>D76*1.9835</f>
        <v>0</v>
      </c>
      <c r="H76" s="16" t="s">
        <v>23</v>
      </c>
      <c r="I76" s="14" t="s">
        <v>24</v>
      </c>
      <c r="J76" s="14"/>
      <c r="K76" s="17">
        <v>0</v>
      </c>
      <c r="L76" s="14" t="s">
        <v>21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2</v>
      </c>
      <c r="D78" t="s">
        <v>3</v>
      </c>
      <c r="F78" t="s">
        <v>4</v>
      </c>
    </row>
    <row r="79" spans="1:13" ht="16.5" thickBot="1">
      <c r="A79" s="3" t="s">
        <v>5</v>
      </c>
      <c r="B79" s="3" t="s">
        <v>6</v>
      </c>
      <c r="C79" s="4" t="s">
        <v>7</v>
      </c>
      <c r="D79" s="4" t="s">
        <v>8</v>
      </c>
      <c r="E79" s="4" t="s">
        <v>9</v>
      </c>
      <c r="F79" s="4" t="s">
        <v>10</v>
      </c>
      <c r="G79" s="4" t="s">
        <v>11</v>
      </c>
      <c r="H79" s="4" t="s">
        <v>12</v>
      </c>
      <c r="I79" s="4" t="s">
        <v>13</v>
      </c>
      <c r="J79" s="4" t="s">
        <v>14</v>
      </c>
      <c r="K79" s="4" t="s">
        <v>15</v>
      </c>
      <c r="L79" s="4" t="s">
        <v>16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/>
      <c r="H80" s="6"/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/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/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/>
      <c r="H83" s="6"/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/>
      <c r="H84" s="6"/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/>
      <c r="H85" s="6"/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/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/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/>
      <c r="I88" s="6"/>
      <c r="J88" s="6"/>
      <c r="K88" s="6"/>
      <c r="L88" s="7"/>
      <c r="M88" s="2"/>
    </row>
    <row r="89" spans="1:13" ht="15.75">
      <c r="A89" s="2"/>
      <c r="B89" s="5">
        <v>10</v>
      </c>
      <c r="C89" s="7"/>
      <c r="D89" s="21" t="s">
        <v>26</v>
      </c>
      <c r="E89" s="6"/>
      <c r="F89" s="6"/>
      <c r="G89" s="6"/>
      <c r="H89" s="6"/>
      <c r="I89" s="6"/>
      <c r="J89" s="6"/>
      <c r="K89" s="6"/>
      <c r="L89" s="7"/>
      <c r="M89" s="2"/>
    </row>
    <row r="90" spans="1:13" ht="15.75">
      <c r="A90" s="2"/>
      <c r="B90" s="5">
        <v>11</v>
      </c>
      <c r="C90" s="7"/>
      <c r="D90" s="21"/>
      <c r="E90" s="6"/>
      <c r="F90" s="6"/>
      <c r="G90" s="6"/>
      <c r="H90" s="6"/>
      <c r="I90" s="6"/>
      <c r="J90" s="6"/>
      <c r="K90" s="6"/>
      <c r="L90" s="7"/>
      <c r="M90" s="2"/>
    </row>
    <row r="91" spans="1:13" ht="15.75">
      <c r="A91" s="2"/>
      <c r="B91" s="5">
        <v>12</v>
      </c>
      <c r="C91" s="7"/>
      <c r="D91" s="21" t="s">
        <v>30</v>
      </c>
      <c r="E91" s="6"/>
      <c r="F91" s="6"/>
      <c r="G91" s="6"/>
      <c r="H91" s="6"/>
      <c r="I91" s="6"/>
      <c r="J91" s="6"/>
      <c r="K91" s="6"/>
      <c r="L91" s="7"/>
      <c r="M91" s="2"/>
    </row>
    <row r="92" spans="1:13" ht="15.75">
      <c r="A92" s="2"/>
      <c r="B92" s="5">
        <v>13</v>
      </c>
      <c r="C92" s="7"/>
      <c r="D92" s="21"/>
      <c r="E92" s="6"/>
      <c r="F92" s="6"/>
      <c r="G92" s="6"/>
      <c r="H92" s="6"/>
      <c r="I92" s="6"/>
      <c r="J92" s="6"/>
      <c r="K92" s="6"/>
      <c r="L92" s="7"/>
      <c r="M92" s="2"/>
    </row>
    <row r="93" spans="1:13" ht="15.75">
      <c r="A93" s="2"/>
      <c r="B93" s="5">
        <v>14</v>
      </c>
      <c r="C93" s="7"/>
      <c r="D93" s="21" t="s">
        <v>31</v>
      </c>
      <c r="E93" s="6"/>
      <c r="F93" s="6"/>
      <c r="G93" s="6"/>
      <c r="H93" s="6"/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/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/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/>
      <c r="H96" s="6"/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/>
      <c r="H97" s="6"/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/>
      <c r="H98" s="6"/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/>
      <c r="H99" s="6"/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/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/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/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/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17</v>
      </c>
      <c r="E110" s="7"/>
      <c r="F110" s="8" t="s">
        <v>17</v>
      </c>
      <c r="G110" s="6"/>
      <c r="H110" s="7"/>
      <c r="I110" s="9" t="s">
        <v>17</v>
      </c>
      <c r="J110" s="10"/>
      <c r="K110" s="9" t="s">
        <v>17</v>
      </c>
      <c r="L110" s="5"/>
      <c r="M110" s="2"/>
    </row>
    <row r="111" spans="1:13" ht="15.75">
      <c r="A111" s="2" t="s">
        <v>18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0</v>
      </c>
      <c r="G111" s="11">
        <f t="shared" si="4"/>
        <v>0</v>
      </c>
      <c r="H111" s="11">
        <f t="shared" si="4"/>
        <v>0</v>
      </c>
      <c r="I111" s="11">
        <f t="shared" si="4"/>
        <v>0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19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0</v>
      </c>
      <c r="G112" s="12">
        <f t="shared" si="5"/>
        <v>0</v>
      </c>
      <c r="H112" s="12">
        <f t="shared" si="5"/>
        <v>0</v>
      </c>
      <c r="I112" s="12">
        <f t="shared" si="5"/>
        <v>0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20</v>
      </c>
      <c r="J113" s="11"/>
      <c r="K113" s="13">
        <f>COUNTA(C80:L110)-4-3</f>
        <v>0</v>
      </c>
      <c r="L113" s="11" t="s">
        <v>21</v>
      </c>
      <c r="M113" s="2"/>
    </row>
    <row r="114" spans="1:13" ht="16.5" thickBot="1">
      <c r="A114" s="14">
        <v>1982</v>
      </c>
      <c r="B114" s="14" t="s">
        <v>22</v>
      </c>
      <c r="C114" s="14"/>
      <c r="D114" s="15">
        <f>SUM(C111:L111)</f>
        <v>0</v>
      </c>
      <c r="E114" s="16" t="s">
        <v>18</v>
      </c>
      <c r="F114" s="16"/>
      <c r="G114" s="15">
        <f>D114*1.9835</f>
        <v>0</v>
      </c>
      <c r="H114" s="16" t="s">
        <v>23</v>
      </c>
      <c r="I114" s="14" t="s">
        <v>24</v>
      </c>
      <c r="J114" s="14"/>
      <c r="K114" s="17">
        <v>0</v>
      </c>
      <c r="L114" s="14" t="s">
        <v>21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2</v>
      </c>
      <c r="D116" t="s">
        <v>3</v>
      </c>
      <c r="F116" t="s">
        <v>4</v>
      </c>
    </row>
    <row r="117" spans="1:13" ht="16.5" thickBot="1">
      <c r="A117" s="3" t="s">
        <v>5</v>
      </c>
      <c r="B117" s="3" t="s">
        <v>6</v>
      </c>
      <c r="C117" s="4" t="s">
        <v>7</v>
      </c>
      <c r="D117" s="4" t="s">
        <v>8</v>
      </c>
      <c r="E117" s="4" t="s">
        <v>9</v>
      </c>
      <c r="F117" s="4" t="s">
        <v>10</v>
      </c>
      <c r="G117" s="4" t="s">
        <v>11</v>
      </c>
      <c r="H117" s="4" t="s">
        <v>12</v>
      </c>
      <c r="I117" s="4" t="s">
        <v>13</v>
      </c>
      <c r="J117" s="4" t="s">
        <v>14</v>
      </c>
      <c r="K117" s="4" t="s">
        <v>15</v>
      </c>
      <c r="L117" s="4" t="s">
        <v>16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/>
      <c r="F118" s="6"/>
      <c r="G118" s="6"/>
      <c r="H118" s="6"/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/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/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/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/>
      <c r="H122" s="6"/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/>
      <c r="H123" s="6"/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/>
      <c r="H124" s="6"/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/>
      <c r="H125" s="6"/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/>
      <c r="H126" s="6"/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7"/>
      <c r="D127" s="21" t="s">
        <v>26</v>
      </c>
      <c r="E127" s="6"/>
      <c r="F127" s="6"/>
      <c r="G127" s="6"/>
      <c r="H127" s="6"/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7"/>
      <c r="D128" s="21"/>
      <c r="E128" s="6"/>
      <c r="F128" s="6"/>
      <c r="G128" s="6"/>
      <c r="H128" s="6"/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7"/>
      <c r="D129" s="21" t="s">
        <v>30</v>
      </c>
      <c r="E129" s="6"/>
      <c r="F129" s="6"/>
      <c r="G129" s="6"/>
      <c r="H129" s="6"/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7"/>
      <c r="D130" s="21"/>
      <c r="E130" s="6"/>
      <c r="F130" s="6"/>
      <c r="G130" s="6"/>
      <c r="H130" s="6"/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7"/>
      <c r="D131" s="21" t="s">
        <v>32</v>
      </c>
      <c r="E131" s="6"/>
      <c r="F131" s="6"/>
      <c r="G131" s="6"/>
      <c r="H131" s="6"/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/>
      <c r="H132" s="6"/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/>
      <c r="H133" s="6"/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/>
      <c r="H134" s="6"/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/>
      <c r="H135" s="6"/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/>
      <c r="H136" s="6"/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/>
      <c r="H137" s="6"/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/>
      <c r="H138" s="6"/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/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/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/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/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/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/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/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/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/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17</v>
      </c>
      <c r="E148" s="7"/>
      <c r="F148" s="8" t="s">
        <v>17</v>
      </c>
      <c r="G148" s="6"/>
      <c r="H148" s="7"/>
      <c r="I148" s="9" t="s">
        <v>17</v>
      </c>
      <c r="J148" s="10"/>
      <c r="K148" s="9" t="s">
        <v>17</v>
      </c>
      <c r="L148" s="5"/>
      <c r="M148" s="2"/>
    </row>
    <row r="149" spans="1:13" ht="15.75">
      <c r="A149" s="2" t="s">
        <v>18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0</v>
      </c>
      <c r="F149" s="11">
        <f t="shared" si="6"/>
        <v>0</v>
      </c>
      <c r="G149" s="11">
        <f t="shared" si="6"/>
        <v>0</v>
      </c>
      <c r="H149" s="11">
        <f t="shared" si="6"/>
        <v>0</v>
      </c>
      <c r="I149" s="11">
        <f t="shared" si="6"/>
        <v>0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19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0</v>
      </c>
      <c r="F150" s="12">
        <f t="shared" si="7"/>
        <v>0</v>
      </c>
      <c r="G150" s="12">
        <f t="shared" si="7"/>
        <v>0</v>
      </c>
      <c r="H150" s="12">
        <f t="shared" si="7"/>
        <v>0</v>
      </c>
      <c r="I150" s="12">
        <f t="shared" si="7"/>
        <v>0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20</v>
      </c>
      <c r="J151" s="11"/>
      <c r="K151" s="13">
        <f>COUNTA(C118:L148)-4-3</f>
        <v>0</v>
      </c>
      <c r="L151" s="11" t="s">
        <v>21</v>
      </c>
      <c r="M151" s="2"/>
    </row>
    <row r="152" spans="1:13" ht="16.5" thickBot="1">
      <c r="A152" s="14">
        <v>1983</v>
      </c>
      <c r="B152" s="14" t="s">
        <v>22</v>
      </c>
      <c r="C152" s="14"/>
      <c r="D152" s="15">
        <f>SUM(C149:L149)</f>
        <v>0</v>
      </c>
      <c r="E152" s="16" t="s">
        <v>18</v>
      </c>
      <c r="F152" s="16"/>
      <c r="G152" s="15">
        <f>D152*1.9835</f>
        <v>0</v>
      </c>
      <c r="H152" s="16" t="s">
        <v>23</v>
      </c>
      <c r="I152" s="14" t="s">
        <v>24</v>
      </c>
      <c r="J152" s="14"/>
      <c r="K152" s="17">
        <v>0</v>
      </c>
      <c r="L152" s="14" t="s">
        <v>21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2</v>
      </c>
      <c r="D154" t="s">
        <v>3</v>
      </c>
      <c r="F154" t="s">
        <v>4</v>
      </c>
    </row>
    <row r="155" spans="1:13" ht="16.5" thickBot="1">
      <c r="A155" s="3" t="s">
        <v>5</v>
      </c>
      <c r="B155" s="3" t="s">
        <v>6</v>
      </c>
      <c r="C155" s="4" t="s">
        <v>7</v>
      </c>
      <c r="D155" s="4" t="s">
        <v>8</v>
      </c>
      <c r="E155" s="4" t="s">
        <v>9</v>
      </c>
      <c r="F155" s="4" t="s">
        <v>10</v>
      </c>
      <c r="G155" s="4" t="s">
        <v>11</v>
      </c>
      <c r="H155" s="4" t="s">
        <v>12</v>
      </c>
      <c r="I155" s="4" t="s">
        <v>13</v>
      </c>
      <c r="J155" s="4" t="s">
        <v>14</v>
      </c>
      <c r="K155" s="4" t="s">
        <v>15</v>
      </c>
      <c r="L155" s="4" t="s">
        <v>16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/>
      <c r="H156" s="6"/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/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/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/>
      <c r="H159" s="6"/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/>
      <c r="H160" s="6"/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/>
      <c r="H161" s="6"/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/>
      <c r="H162" s="6"/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/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/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7"/>
      <c r="D165" s="21" t="s">
        <v>26</v>
      </c>
      <c r="E165" s="6"/>
      <c r="F165" s="6"/>
      <c r="G165" s="6"/>
      <c r="H165" s="6"/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7"/>
      <c r="D166" s="21"/>
      <c r="E166" s="6"/>
      <c r="F166" s="6"/>
      <c r="G166" s="6"/>
      <c r="H166" s="6"/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7"/>
      <c r="D167" s="21" t="s">
        <v>30</v>
      </c>
      <c r="E167" s="6"/>
      <c r="F167" s="6"/>
      <c r="G167" s="6"/>
      <c r="H167" s="6"/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7"/>
      <c r="D168" s="21"/>
      <c r="E168" s="6"/>
      <c r="F168" s="6"/>
      <c r="G168" s="6"/>
      <c r="H168" s="6"/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7"/>
      <c r="D169" s="21" t="s">
        <v>33</v>
      </c>
      <c r="E169" s="6"/>
      <c r="F169" s="6"/>
      <c r="G169" s="6"/>
      <c r="H169" s="6"/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/>
      <c r="H170" s="6"/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/>
      <c r="H171" s="6"/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/>
      <c r="H172" s="6"/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/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/>
      <c r="H174" s="6"/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/>
      <c r="H175" s="6"/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/>
      <c r="H176" s="6"/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/>
      <c r="H177" s="6"/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/>
      <c r="H178" s="6"/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/>
      <c r="H179" s="6"/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/>
      <c r="H180" s="6"/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/>
      <c r="H181" s="6"/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/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/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/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/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17</v>
      </c>
      <c r="E186" s="7"/>
      <c r="F186" s="8" t="s">
        <v>17</v>
      </c>
      <c r="G186" s="6"/>
      <c r="H186" s="7"/>
      <c r="I186" s="9" t="s">
        <v>17</v>
      </c>
      <c r="J186" s="10"/>
      <c r="K186" s="9" t="s">
        <v>17</v>
      </c>
      <c r="L186" s="5"/>
      <c r="M186" s="2"/>
    </row>
    <row r="187" spans="1:13" ht="15.75">
      <c r="A187" s="2" t="s">
        <v>18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0</v>
      </c>
      <c r="G187" s="11">
        <f t="shared" si="8"/>
        <v>0</v>
      </c>
      <c r="H187" s="11">
        <f t="shared" si="8"/>
        <v>0</v>
      </c>
      <c r="I187" s="11">
        <f t="shared" si="8"/>
        <v>0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19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0</v>
      </c>
      <c r="G188" s="12">
        <f t="shared" si="9"/>
        <v>0</v>
      </c>
      <c r="H188" s="12">
        <f t="shared" si="9"/>
        <v>0</v>
      </c>
      <c r="I188" s="12">
        <f t="shared" si="9"/>
        <v>0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20</v>
      </c>
      <c r="J189" s="11"/>
      <c r="K189" s="13">
        <f>COUNTA(C156:L186)-4-3</f>
        <v>0</v>
      </c>
      <c r="L189" s="11" t="s">
        <v>21</v>
      </c>
      <c r="M189" s="2"/>
    </row>
    <row r="190" spans="1:13" ht="16.5" thickBot="1">
      <c r="A190" s="14">
        <v>1984</v>
      </c>
      <c r="B190" s="14" t="s">
        <v>22</v>
      </c>
      <c r="C190" s="14"/>
      <c r="D190" s="15">
        <f>SUM(C187:L187)</f>
        <v>0</v>
      </c>
      <c r="E190" s="16" t="s">
        <v>18</v>
      </c>
      <c r="F190" s="16"/>
      <c r="G190" s="15">
        <f>D190*1.9835</f>
        <v>0</v>
      </c>
      <c r="H190" s="16" t="s">
        <v>23</v>
      </c>
      <c r="I190" s="14" t="s">
        <v>24</v>
      </c>
      <c r="J190" s="14"/>
      <c r="K190" s="17">
        <v>0</v>
      </c>
      <c r="L190" s="14" t="s">
        <v>21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2</v>
      </c>
      <c r="D192" t="s">
        <v>3</v>
      </c>
      <c r="F192" t="s">
        <v>4</v>
      </c>
    </row>
    <row r="193" spans="1:13" ht="16.5" thickBot="1">
      <c r="A193" s="3" t="s">
        <v>5</v>
      </c>
      <c r="B193" s="3" t="s">
        <v>6</v>
      </c>
      <c r="C193" s="4" t="s">
        <v>7</v>
      </c>
      <c r="D193" s="4" t="s">
        <v>8</v>
      </c>
      <c r="E193" s="4" t="s">
        <v>9</v>
      </c>
      <c r="F193" s="4" t="s">
        <v>10</v>
      </c>
      <c r="G193" s="4" t="s">
        <v>11</v>
      </c>
      <c r="H193" s="4" t="s">
        <v>12</v>
      </c>
      <c r="I193" s="4" t="s">
        <v>13</v>
      </c>
      <c r="J193" s="4" t="s">
        <v>14</v>
      </c>
      <c r="K193" s="4" t="s">
        <v>15</v>
      </c>
      <c r="L193" s="4" t="s">
        <v>16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/>
      <c r="G194" s="6"/>
      <c r="H194" s="6"/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/>
      <c r="H195" s="6"/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/>
      <c r="H196" s="6"/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/>
      <c r="H197" s="6"/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/>
      <c r="H198" s="6"/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/>
      <c r="H199" s="6"/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/>
      <c r="H200" s="6"/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/>
      <c r="H201" s="6"/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/>
      <c r="H202" s="6"/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7"/>
      <c r="D203" s="21" t="s">
        <v>26</v>
      </c>
      <c r="E203" s="6"/>
      <c r="F203" s="6"/>
      <c r="G203" s="6"/>
      <c r="H203" s="6"/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7"/>
      <c r="D204" s="21"/>
      <c r="E204" s="6"/>
      <c r="F204" s="6"/>
      <c r="G204" s="6"/>
      <c r="H204" s="6"/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7"/>
      <c r="D205" s="21" t="s">
        <v>30</v>
      </c>
      <c r="E205" s="6"/>
      <c r="F205" s="6"/>
      <c r="G205" s="6"/>
      <c r="H205" s="6"/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7"/>
      <c r="D206" s="21"/>
      <c r="E206" s="6"/>
      <c r="F206" s="6"/>
      <c r="G206" s="6"/>
      <c r="H206" s="6"/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7"/>
      <c r="D207" s="21" t="s">
        <v>34</v>
      </c>
      <c r="E207" s="6"/>
      <c r="F207" s="6"/>
      <c r="G207" s="6"/>
      <c r="H207" s="6"/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/>
      <c r="H208" s="6"/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/>
      <c r="H209" s="6"/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/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/>
      <c r="H211" s="6"/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/>
      <c r="H212" s="6"/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/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/>
      <c r="H214" s="6"/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/>
      <c r="H215" s="6"/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/>
      <c r="H216" s="6"/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/>
      <c r="H217" s="6"/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/>
      <c r="H218" s="6"/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/>
      <c r="H219" s="6"/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/>
      <c r="H220" s="6"/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/>
      <c r="H221" s="6"/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/>
      <c r="H222" s="6"/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/>
      <c r="H223" s="6"/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17</v>
      </c>
      <c r="E224" s="7"/>
      <c r="F224" s="8" t="s">
        <v>17</v>
      </c>
      <c r="G224" s="6"/>
      <c r="H224" s="7"/>
      <c r="I224" s="9" t="s">
        <v>17</v>
      </c>
      <c r="J224" s="10"/>
      <c r="K224" s="9" t="s">
        <v>17</v>
      </c>
      <c r="L224" s="5"/>
      <c r="M224" s="2"/>
    </row>
    <row r="225" spans="1:13" ht="15.75">
      <c r="A225" s="2" t="s">
        <v>18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0</v>
      </c>
      <c r="F225" s="11">
        <f t="shared" si="10"/>
        <v>0</v>
      </c>
      <c r="G225" s="11">
        <f t="shared" si="10"/>
        <v>0</v>
      </c>
      <c r="H225" s="11">
        <f t="shared" si="10"/>
        <v>0</v>
      </c>
      <c r="I225" s="11">
        <f t="shared" si="10"/>
        <v>0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19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0</v>
      </c>
      <c r="F226" s="12">
        <f t="shared" si="11"/>
        <v>0</v>
      </c>
      <c r="G226" s="12">
        <f t="shared" si="11"/>
        <v>0</v>
      </c>
      <c r="H226" s="12">
        <f t="shared" si="11"/>
        <v>0</v>
      </c>
      <c r="I226" s="12">
        <f t="shared" si="11"/>
        <v>0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20</v>
      </c>
      <c r="J227" s="11"/>
      <c r="K227" s="13">
        <f>COUNTA(C194:L224)-4-3</f>
        <v>0</v>
      </c>
      <c r="L227" s="11" t="s">
        <v>21</v>
      </c>
      <c r="M227" s="2"/>
    </row>
    <row r="228" spans="1:13" ht="16.5" thickBot="1">
      <c r="A228" s="14">
        <v>1985</v>
      </c>
      <c r="B228" s="14" t="s">
        <v>22</v>
      </c>
      <c r="C228" s="14"/>
      <c r="D228" s="15">
        <f>SUM(C225:L225)</f>
        <v>0</v>
      </c>
      <c r="E228" s="16" t="s">
        <v>18</v>
      </c>
      <c r="F228" s="16"/>
      <c r="G228" s="15">
        <f>D228*1.9835</f>
        <v>0</v>
      </c>
      <c r="H228" s="16" t="s">
        <v>23</v>
      </c>
      <c r="I228" s="14" t="s">
        <v>24</v>
      </c>
      <c r="J228" s="14"/>
      <c r="K228" s="17">
        <v>0</v>
      </c>
      <c r="L228" s="14" t="s">
        <v>21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2</v>
      </c>
      <c r="D230" t="s">
        <v>3</v>
      </c>
      <c r="F230" t="s">
        <v>4</v>
      </c>
    </row>
    <row r="231" spans="1:13" ht="16.5" thickBot="1">
      <c r="A231" s="3" t="s">
        <v>5</v>
      </c>
      <c r="B231" s="3" t="s">
        <v>6</v>
      </c>
      <c r="C231" s="4" t="s">
        <v>7</v>
      </c>
      <c r="D231" s="4" t="s">
        <v>8</v>
      </c>
      <c r="E231" s="4" t="s">
        <v>9</v>
      </c>
      <c r="F231" s="4" t="s">
        <v>10</v>
      </c>
      <c r="G231" s="4" t="s">
        <v>11</v>
      </c>
      <c r="H231" s="4" t="s">
        <v>12</v>
      </c>
      <c r="I231" s="4" t="s">
        <v>13</v>
      </c>
      <c r="J231" s="4" t="s">
        <v>14</v>
      </c>
      <c r="K231" s="4" t="s">
        <v>15</v>
      </c>
      <c r="L231" s="4" t="s">
        <v>16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37.700000000000003</v>
      </c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52.45</v>
      </c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50.8</v>
      </c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52.72</v>
      </c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60.73</v>
      </c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69.56</v>
      </c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74.48</v>
      </c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73.83</v>
      </c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69.739999999999995</v>
      </c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71.17</v>
      </c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70.959999999999994</v>
      </c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67.760000000000005</v>
      </c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64.95</v>
      </c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62.64</v>
      </c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65.02</v>
      </c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59.69</v>
      </c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11.16</v>
      </c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/>
      <c r="H249" s="6"/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/>
      <c r="H250" s="6"/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/>
      <c r="H251" s="6"/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/>
      <c r="H252" s="6"/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/>
      <c r="H253" s="6"/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/>
      <c r="H254" s="6"/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/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/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/>
      <c r="H257" s="6"/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/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/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/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4.3499999999999996</v>
      </c>
      <c r="G261" s="6"/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17</v>
      </c>
      <c r="E262" s="7"/>
      <c r="F262" s="8" t="s">
        <v>17</v>
      </c>
      <c r="G262" s="6"/>
      <c r="H262" s="7"/>
      <c r="I262" s="9" t="s">
        <v>17</v>
      </c>
      <c r="J262" s="10"/>
      <c r="K262" s="9" t="s">
        <v>17</v>
      </c>
      <c r="L262" s="5"/>
      <c r="M262" s="2"/>
    </row>
    <row r="263" spans="1:13" ht="15.75">
      <c r="A263" s="2" t="s">
        <v>18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4.3499999999999996</v>
      </c>
      <c r="G263" s="11">
        <f t="shared" si="12"/>
        <v>1015.36</v>
      </c>
      <c r="H263" s="11">
        <f t="shared" si="12"/>
        <v>0</v>
      </c>
      <c r="I263" s="11">
        <f t="shared" si="12"/>
        <v>0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19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8.6282249999999987</v>
      </c>
      <c r="G264" s="12">
        <f t="shared" si="13"/>
        <v>2013.9665600000001</v>
      </c>
      <c r="H264" s="12">
        <f t="shared" si="13"/>
        <v>0</v>
      </c>
      <c r="I264" s="12">
        <f t="shared" si="13"/>
        <v>0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20</v>
      </c>
      <c r="J265" s="11"/>
      <c r="K265" s="13">
        <f>COUNTA(C232:L262)-4</f>
        <v>18</v>
      </c>
      <c r="L265" s="11" t="s">
        <v>21</v>
      </c>
      <c r="M265" s="2"/>
    </row>
    <row r="266" spans="1:13" ht="16.5" thickBot="1">
      <c r="A266" s="14">
        <v>1986</v>
      </c>
      <c r="B266" s="14" t="s">
        <v>22</v>
      </c>
      <c r="C266" s="14"/>
      <c r="D266" s="15">
        <f>SUM(C263:L263)</f>
        <v>1019.71</v>
      </c>
      <c r="E266" s="16" t="s">
        <v>18</v>
      </c>
      <c r="F266" s="16"/>
      <c r="G266" s="15">
        <f>D266*1.9835</f>
        <v>2022.594785</v>
      </c>
      <c r="H266" s="16" t="s">
        <v>23</v>
      </c>
      <c r="I266" s="14" t="s">
        <v>24</v>
      </c>
      <c r="J266" s="14"/>
      <c r="K266" s="17">
        <v>18</v>
      </c>
      <c r="L266" s="14" t="s">
        <v>21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2</v>
      </c>
      <c r="D268" t="s">
        <v>3</v>
      </c>
      <c r="F268" t="s">
        <v>4</v>
      </c>
    </row>
    <row r="269" spans="1:13" ht="16.5" thickBot="1">
      <c r="A269" s="3" t="s">
        <v>5</v>
      </c>
      <c r="B269" s="3" t="s">
        <v>6</v>
      </c>
      <c r="C269" s="4" t="s">
        <v>7</v>
      </c>
      <c r="D269" s="4" t="s">
        <v>8</v>
      </c>
      <c r="E269" s="4" t="s">
        <v>9</v>
      </c>
      <c r="F269" s="4" t="s">
        <v>10</v>
      </c>
      <c r="G269" s="4" t="s">
        <v>11</v>
      </c>
      <c r="H269" s="4" t="s">
        <v>12</v>
      </c>
      <c r="I269" s="4" t="s">
        <v>13</v>
      </c>
      <c r="J269" s="4" t="s">
        <v>14</v>
      </c>
      <c r="K269" s="4" t="s">
        <v>15</v>
      </c>
      <c r="L269" s="4" t="s">
        <v>16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>
        <v>23.18</v>
      </c>
      <c r="H270" s="6">
        <v>61.23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12.49</v>
      </c>
      <c r="H271" s="6">
        <v>61.84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8.86</v>
      </c>
      <c r="H272" s="6">
        <v>64.33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6.81</v>
      </c>
      <c r="H273" s="6">
        <v>64.33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6.12</v>
      </c>
      <c r="H274" s="6">
        <v>64.33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6.12</v>
      </c>
      <c r="H275" s="6">
        <v>63.92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4.72</v>
      </c>
      <c r="H276" s="6">
        <v>60.03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22.62</v>
      </c>
      <c r="H277" s="6">
        <v>57.13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32.97</v>
      </c>
      <c r="H278" s="6">
        <v>16.25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24.64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16.36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10.7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8.02</v>
      </c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7.5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6.87</v>
      </c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6.12</v>
      </c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>
        <v>6.12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>
        <v>6.12</v>
      </c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>
        <v>6.12</v>
      </c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>
        <v>6.12</v>
      </c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>
        <v>6.12</v>
      </c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>
        <v>6.12</v>
      </c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>
        <v>6.12</v>
      </c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>
        <v>6.12</v>
      </c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>
        <v>6.12</v>
      </c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>
        <v>6.12</v>
      </c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>
        <v>8.3800000000000008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>
        <v>43.86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32.130000000000003</v>
      </c>
      <c r="G298" s="6">
        <v>55.36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43.17</v>
      </c>
      <c r="G299" s="6">
        <v>63.92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17</v>
      </c>
      <c r="E300" s="7"/>
      <c r="F300" s="8" t="s">
        <v>17</v>
      </c>
      <c r="G300" s="6">
        <v>59.73</v>
      </c>
      <c r="H300" s="7"/>
      <c r="I300" s="9" t="s">
        <v>17</v>
      </c>
      <c r="J300" s="10"/>
      <c r="K300" s="9" t="s">
        <v>17</v>
      </c>
      <c r="L300" s="5"/>
      <c r="M300" s="2"/>
    </row>
    <row r="301" spans="1:13" ht="15.75">
      <c r="A301" s="2" t="s">
        <v>18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0</v>
      </c>
      <c r="F301" s="11">
        <f t="shared" si="14"/>
        <v>75.300000000000011</v>
      </c>
      <c r="G301" s="11">
        <f t="shared" si="14"/>
        <v>496.55000000000007</v>
      </c>
      <c r="H301" s="11">
        <f t="shared" si="14"/>
        <v>513.39</v>
      </c>
      <c r="I301" s="11">
        <f t="shared" si="14"/>
        <v>0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19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0</v>
      </c>
      <c r="F302" s="12">
        <f t="shared" si="15"/>
        <v>149.35755000000003</v>
      </c>
      <c r="G302" s="12">
        <f t="shared" si="15"/>
        <v>984.90692500000011</v>
      </c>
      <c r="H302" s="12">
        <f t="shared" si="15"/>
        <v>1018.309065</v>
      </c>
      <c r="I302" s="12">
        <f t="shared" si="15"/>
        <v>0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20</v>
      </c>
      <c r="J303" s="11"/>
      <c r="K303" s="13">
        <f>COUNTA(C270:L300)-4</f>
        <v>42</v>
      </c>
      <c r="L303" s="11" t="s">
        <v>21</v>
      </c>
      <c r="M303" s="2"/>
    </row>
    <row r="304" spans="1:13" ht="16.5" thickBot="1">
      <c r="A304" s="14">
        <v>1987</v>
      </c>
      <c r="B304" s="14" t="s">
        <v>22</v>
      </c>
      <c r="C304" s="14"/>
      <c r="D304" s="15">
        <f>SUM(C301:L301)</f>
        <v>1085.2400000000002</v>
      </c>
      <c r="E304" s="16" t="s">
        <v>18</v>
      </c>
      <c r="F304" s="16"/>
      <c r="G304" s="15">
        <f>D304*1.9835-1</f>
        <v>2151.5735400000003</v>
      </c>
      <c r="H304" s="16" t="s">
        <v>23</v>
      </c>
      <c r="I304" s="14" t="s">
        <v>24</v>
      </c>
      <c r="J304" s="14"/>
      <c r="K304" s="17">
        <v>42</v>
      </c>
      <c r="L304" s="14" t="s">
        <v>21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2</v>
      </c>
      <c r="D306" t="s">
        <v>3</v>
      </c>
      <c r="F306" t="s">
        <v>4</v>
      </c>
    </row>
    <row r="307" spans="1:13" ht="16.5" thickBot="1">
      <c r="A307" s="3" t="s">
        <v>5</v>
      </c>
      <c r="B307" s="3" t="s">
        <v>6</v>
      </c>
      <c r="C307" s="4" t="s">
        <v>7</v>
      </c>
      <c r="D307" s="4" t="s">
        <v>8</v>
      </c>
      <c r="E307" s="4" t="s">
        <v>9</v>
      </c>
      <c r="F307" s="4" t="s">
        <v>10</v>
      </c>
      <c r="G307" s="4" t="s">
        <v>11</v>
      </c>
      <c r="H307" s="4" t="s">
        <v>12</v>
      </c>
      <c r="I307" s="4" t="s">
        <v>13</v>
      </c>
      <c r="J307" s="4" t="s">
        <v>14</v>
      </c>
      <c r="K307" s="4" t="s">
        <v>15</v>
      </c>
      <c r="L307" s="4" t="s">
        <v>16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>
        <v>70.12</v>
      </c>
      <c r="H308" s="6"/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60.33</v>
      </c>
      <c r="H309" s="6">
        <v>0.52</v>
      </c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58.5</v>
      </c>
      <c r="H310" s="6">
        <v>36.19</v>
      </c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23.06</v>
      </c>
      <c r="H311" s="6">
        <v>59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10.11</v>
      </c>
      <c r="H312" s="6">
        <v>61.36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7.72</v>
      </c>
      <c r="H313" s="6">
        <v>59.3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5.1100000000000003</v>
      </c>
      <c r="H314" s="6">
        <v>60.11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4.33</v>
      </c>
      <c r="H315" s="6">
        <v>60.73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6.77</v>
      </c>
      <c r="H316" s="6">
        <v>62.54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4.38</v>
      </c>
      <c r="H317" s="6">
        <v>29.86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1.17</v>
      </c>
      <c r="H318" s="6"/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/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/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/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/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/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/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/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/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/>
      <c r="H327" s="6"/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/>
      <c r="G328" s="6"/>
      <c r="H328" s="6"/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/>
      <c r="G329" s="6"/>
      <c r="H329" s="6"/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/>
      <c r="G330" s="6"/>
      <c r="H330" s="6"/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44.37</v>
      </c>
      <c r="G331" s="6"/>
      <c r="H331" s="6"/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60.4</v>
      </c>
      <c r="G332" s="6"/>
      <c r="H332" s="6"/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63.3</v>
      </c>
      <c r="G333" s="6"/>
      <c r="H333" s="6"/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72.8</v>
      </c>
      <c r="G334" s="6"/>
      <c r="H334" s="6"/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75.17</v>
      </c>
      <c r="G335" s="6"/>
      <c r="H335" s="6"/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74.48</v>
      </c>
      <c r="G336" s="6"/>
      <c r="H336" s="6"/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74.48</v>
      </c>
      <c r="G337" s="6"/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17</v>
      </c>
      <c r="E338" s="7"/>
      <c r="F338" s="8" t="s">
        <v>17</v>
      </c>
      <c r="G338" s="6"/>
      <c r="H338" s="7"/>
      <c r="I338" s="9" t="s">
        <v>17</v>
      </c>
      <c r="J338" s="10"/>
      <c r="K338" s="9" t="s">
        <v>17</v>
      </c>
      <c r="L338" s="5"/>
      <c r="M338" s="2"/>
    </row>
    <row r="339" spans="1:13" ht="15.75">
      <c r="A339" s="2" t="s">
        <v>18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465.00000000000006</v>
      </c>
      <c r="G339" s="11">
        <f t="shared" si="16"/>
        <v>251.60000000000002</v>
      </c>
      <c r="H339" s="11">
        <f t="shared" si="16"/>
        <v>429.61000000000007</v>
      </c>
      <c r="I339" s="11">
        <f t="shared" si="16"/>
        <v>0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19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922.3275000000001</v>
      </c>
      <c r="G340" s="12">
        <f t="shared" si="17"/>
        <v>499.04860000000008</v>
      </c>
      <c r="H340" s="12">
        <f t="shared" si="17"/>
        <v>852.13143500000012</v>
      </c>
      <c r="I340" s="12">
        <f t="shared" si="17"/>
        <v>0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20</v>
      </c>
      <c r="J341" s="11"/>
      <c r="K341" s="13">
        <f>COUNTA(C308:L338)-4</f>
        <v>27</v>
      </c>
      <c r="L341" s="11" t="s">
        <v>21</v>
      </c>
      <c r="M341" s="2"/>
    </row>
    <row r="342" spans="1:13" ht="16.5" thickBot="1">
      <c r="A342" s="14">
        <v>1988</v>
      </c>
      <c r="B342" s="14" t="s">
        <v>22</v>
      </c>
      <c r="C342" s="14"/>
      <c r="D342" s="15">
        <f>SUM(C339:L339)</f>
        <v>1146.2100000000003</v>
      </c>
      <c r="E342" s="16" t="s">
        <v>18</v>
      </c>
      <c r="F342" s="16"/>
      <c r="G342" s="15">
        <f>D342*1.9835-1</f>
        <v>2272.5075350000006</v>
      </c>
      <c r="H342" s="16" t="s">
        <v>23</v>
      </c>
      <c r="I342" s="14" t="s">
        <v>24</v>
      </c>
      <c r="J342" s="14"/>
      <c r="K342" s="17">
        <v>48</v>
      </c>
      <c r="L342" s="14" t="s">
        <v>21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2</v>
      </c>
      <c r="D344" t="s">
        <v>3</v>
      </c>
      <c r="F344" t="s">
        <v>4</v>
      </c>
    </row>
    <row r="345" spans="1:13" ht="16.5" thickBot="1">
      <c r="A345" s="3" t="s">
        <v>5</v>
      </c>
      <c r="B345" s="3" t="s">
        <v>6</v>
      </c>
      <c r="C345" s="4" t="s">
        <v>7</v>
      </c>
      <c r="D345" s="4" t="s">
        <v>8</v>
      </c>
      <c r="E345" s="4" t="s">
        <v>9</v>
      </c>
      <c r="F345" s="4" t="s">
        <v>10</v>
      </c>
      <c r="G345" s="4" t="s">
        <v>11</v>
      </c>
      <c r="H345" s="4" t="s">
        <v>12</v>
      </c>
      <c r="I345" s="4" t="s">
        <v>13</v>
      </c>
      <c r="J345" s="4" t="s">
        <v>14</v>
      </c>
      <c r="K345" s="4" t="s">
        <v>15</v>
      </c>
      <c r="L345" s="4" t="s">
        <v>16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/>
      <c r="H346" s="6"/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/>
      <c r="H347" s="6"/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/>
      <c r="H348" s="6">
        <v>47.3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/>
      <c r="H349" s="6">
        <v>60.31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/>
      <c r="H350" s="6">
        <v>62.9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/>
      <c r="H351" s="6">
        <v>65.36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/>
      <c r="H352" s="6">
        <v>65.12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/>
      <c r="H353" s="6">
        <v>64.56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/>
      <c r="H354" s="6">
        <v>64.56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/>
      <c r="H355" s="6">
        <v>64.56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/>
      <c r="H356" s="6">
        <v>64.73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/>
      <c r="H357" s="6">
        <v>63.26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/>
      <c r="H358" s="6">
        <v>61.49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4.7</v>
      </c>
      <c r="H359" s="6">
        <v>61.25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54.11</v>
      </c>
      <c r="H360" s="6">
        <v>58.14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61.64</v>
      </c>
      <c r="H361" s="6">
        <v>53.21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65.72</v>
      </c>
      <c r="H362" s="6">
        <v>51.65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>
        <v>64.010000000000005</v>
      </c>
      <c r="H363" s="6">
        <v>37.07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>
        <v>62.79</v>
      </c>
      <c r="H364" s="6"/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63.55</v>
      </c>
      <c r="H365" s="6"/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>
        <v>62.88</v>
      </c>
      <c r="H366" s="6"/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/>
      <c r="G367" s="6">
        <v>65.95</v>
      </c>
      <c r="H367" s="6"/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/>
      <c r="G368" s="6">
        <v>65.67</v>
      </c>
      <c r="H368" s="6"/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/>
      <c r="G369" s="6">
        <v>63.38</v>
      </c>
      <c r="H369" s="6"/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/>
      <c r="G370" s="6">
        <v>61.53</v>
      </c>
      <c r="H370" s="6"/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63.27</v>
      </c>
      <c r="H371" s="6"/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18.420000000000002</v>
      </c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/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/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/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17</v>
      </c>
      <c r="E376" s="7"/>
      <c r="F376" s="8" t="s">
        <v>17</v>
      </c>
      <c r="G376" s="6"/>
      <c r="H376" s="7"/>
      <c r="I376" s="9" t="s">
        <v>17</v>
      </c>
      <c r="J376" s="10"/>
      <c r="K376" s="9" t="s">
        <v>17</v>
      </c>
      <c r="L376" s="5"/>
      <c r="M376" s="2"/>
    </row>
    <row r="377" spans="1:13" ht="15.75">
      <c r="A377" s="2" t="s">
        <v>18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0</v>
      </c>
      <c r="G377" s="11">
        <f t="shared" si="18"/>
        <v>777.61999999999989</v>
      </c>
      <c r="H377" s="11">
        <f t="shared" si="18"/>
        <v>945.47</v>
      </c>
      <c r="I377" s="11">
        <f t="shared" si="18"/>
        <v>0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19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0</v>
      </c>
      <c r="G378" s="12">
        <f t="shared" si="19"/>
        <v>1542.4092699999999</v>
      </c>
      <c r="H378" s="12">
        <f t="shared" si="19"/>
        <v>1875.339745</v>
      </c>
      <c r="I378" s="12">
        <f t="shared" si="19"/>
        <v>0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20</v>
      </c>
      <c r="J379" s="11"/>
      <c r="K379" s="13">
        <f>COUNTA(C346:L376)-4</f>
        <v>30</v>
      </c>
      <c r="L379" s="11" t="s">
        <v>21</v>
      </c>
      <c r="M379" s="2"/>
    </row>
    <row r="380" spans="1:13" ht="16.5" thickBot="1">
      <c r="A380" s="14">
        <v>1989</v>
      </c>
      <c r="B380" s="14" t="s">
        <v>22</v>
      </c>
      <c r="C380" s="14"/>
      <c r="D380" s="15">
        <f>SUM(C377:L377)</f>
        <v>1723.09</v>
      </c>
      <c r="E380" s="16" t="s">
        <v>18</v>
      </c>
      <c r="F380" s="16"/>
      <c r="G380" s="15">
        <f>D380*1.9835</f>
        <v>3417.7490149999999</v>
      </c>
      <c r="H380" s="16" t="s">
        <v>23</v>
      </c>
      <c r="I380" s="14" t="s">
        <v>24</v>
      </c>
      <c r="J380" s="14"/>
      <c r="K380" s="17">
        <v>36</v>
      </c>
      <c r="L380" s="14" t="s">
        <v>21</v>
      </c>
      <c r="M380" s="2"/>
    </row>
  </sheetData>
  <phoneticPr fontId="0" type="noConversion"/>
  <pageMargins left="1" right="0.25" top="0.5" bottom="0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3"/>
  </sheetPr>
  <dimension ref="A1:M380"/>
  <sheetViews>
    <sheetView defaultGridColor="0" topLeftCell="A316" colorId="22" zoomScale="87" workbookViewId="0"/>
  </sheetViews>
  <sheetFormatPr defaultColWidth="9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2" t="s">
        <v>3</v>
      </c>
      <c r="F2" s="2"/>
      <c r="G2" s="2" t="s">
        <v>4</v>
      </c>
      <c r="H2" s="2"/>
      <c r="I2" s="2"/>
      <c r="J2" s="2"/>
      <c r="K2" s="1"/>
      <c r="L2" s="2"/>
      <c r="M2" s="2"/>
    </row>
    <row r="3" spans="1:13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/>
      <c r="G4" s="6"/>
      <c r="H4" s="6"/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/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47.3</v>
      </c>
      <c r="H6" s="6"/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60.31</v>
      </c>
      <c r="H7" s="6"/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62.9</v>
      </c>
      <c r="H8" s="6"/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65.36</v>
      </c>
      <c r="H9" s="6"/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65.12</v>
      </c>
      <c r="H10" s="6"/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64.56</v>
      </c>
      <c r="H11" s="6"/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64.56</v>
      </c>
      <c r="H12" s="6"/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64.56</v>
      </c>
      <c r="H13" s="6"/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64.73</v>
      </c>
      <c r="H14" s="6"/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63.26</v>
      </c>
      <c r="H15" s="6"/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61.49</v>
      </c>
      <c r="H16" s="6"/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61.25</v>
      </c>
      <c r="H17" s="6"/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58.14</v>
      </c>
      <c r="H18" s="6"/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53.21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51.65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37.07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/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/>
      <c r="H23" s="6"/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/>
      <c r="H24" s="6"/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/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/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/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/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/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/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/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/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/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17</v>
      </c>
      <c r="E34" s="7"/>
      <c r="F34" s="8" t="s">
        <v>17</v>
      </c>
      <c r="G34" s="6"/>
      <c r="H34" s="7"/>
      <c r="I34" s="9" t="s">
        <v>17</v>
      </c>
      <c r="J34" s="10"/>
      <c r="K34" s="9" t="s">
        <v>17</v>
      </c>
      <c r="L34" s="5"/>
      <c r="M34" s="2"/>
    </row>
    <row r="35" spans="1:13" ht="15.75">
      <c r="A35" s="2" t="s">
        <v>18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945.47</v>
      </c>
      <c r="H35" s="11">
        <f t="shared" si="0"/>
        <v>0</v>
      </c>
      <c r="I35" s="11">
        <f t="shared" si="0"/>
        <v>0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19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1875.339745</v>
      </c>
      <c r="H36" s="12">
        <f t="shared" si="1"/>
        <v>0</v>
      </c>
      <c r="I36" s="12">
        <f t="shared" si="1"/>
        <v>0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20</v>
      </c>
      <c r="J37" s="11"/>
      <c r="K37" s="13">
        <f>COUNTA(C4:L34)-4</f>
        <v>16</v>
      </c>
      <c r="L37" s="11" t="s">
        <v>21</v>
      </c>
      <c r="M37" s="2"/>
    </row>
    <row r="38" spans="1:13" ht="16.5" thickBot="1">
      <c r="A38" s="14">
        <v>1990</v>
      </c>
      <c r="B38" s="14" t="s">
        <v>22</v>
      </c>
      <c r="C38" s="14"/>
      <c r="D38" s="15">
        <f>SUM(C35:L35)</f>
        <v>945.47</v>
      </c>
      <c r="E38" s="16" t="s">
        <v>18</v>
      </c>
      <c r="F38" s="16"/>
      <c r="G38" s="15">
        <f>D38*1.9835</f>
        <v>1875.339745</v>
      </c>
      <c r="H38" s="16" t="s">
        <v>23</v>
      </c>
      <c r="I38" s="14" t="s">
        <v>24</v>
      </c>
      <c r="J38" s="14"/>
      <c r="K38" s="17">
        <v>16</v>
      </c>
      <c r="L38" s="14" t="s">
        <v>21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2</v>
      </c>
      <c r="D40" t="s">
        <v>3</v>
      </c>
      <c r="F40" t="s">
        <v>4</v>
      </c>
    </row>
    <row r="41" spans="1:13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/>
      <c r="G42" s="6"/>
      <c r="H42" s="6"/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/>
      <c r="H43" s="6"/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/>
      <c r="H44" s="6"/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/>
      <c r="H45" s="6"/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/>
      <c r="H46" s="6"/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/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/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/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/>
      <c r="H50" s="6"/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7"/>
      <c r="E51" s="21" t="s">
        <v>35</v>
      </c>
      <c r="F51" s="6"/>
      <c r="G51" s="6"/>
      <c r="H51" s="6"/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/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7"/>
      <c r="E53" s="21" t="s">
        <v>36</v>
      </c>
      <c r="F53" s="6"/>
      <c r="G53" s="6"/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/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/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/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/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/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/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/>
      <c r="H60" s="6"/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/>
      <c r="H61" s="6"/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/>
      <c r="H62" s="6"/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/>
      <c r="H63" s="6"/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/>
      <c r="H64" s="6"/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/>
      <c r="H65" s="6"/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/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/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/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/>
      <c r="G69" s="6"/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/>
      <c r="G70" s="6"/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/>
      <c r="G71" s="6"/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17</v>
      </c>
      <c r="E72" s="7"/>
      <c r="F72" s="8" t="s">
        <v>17</v>
      </c>
      <c r="G72" s="6"/>
      <c r="H72" s="7"/>
      <c r="I72" s="9" t="s">
        <v>17</v>
      </c>
      <c r="J72" s="10"/>
      <c r="K72" s="9" t="s">
        <v>17</v>
      </c>
      <c r="L72" s="5"/>
      <c r="M72" s="2"/>
    </row>
    <row r="73" spans="1:13" ht="15.75">
      <c r="A73" s="2" t="s">
        <v>18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0</v>
      </c>
      <c r="F73" s="11">
        <f t="shared" si="2"/>
        <v>0</v>
      </c>
      <c r="G73" s="11">
        <f t="shared" si="2"/>
        <v>0</v>
      </c>
      <c r="H73" s="11">
        <f t="shared" si="2"/>
        <v>0</v>
      </c>
      <c r="I73" s="11">
        <f t="shared" si="2"/>
        <v>0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19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0</v>
      </c>
      <c r="F74" s="12">
        <f t="shared" si="3"/>
        <v>0</v>
      </c>
      <c r="G74" s="12">
        <f t="shared" si="3"/>
        <v>0</v>
      </c>
      <c r="H74" s="12">
        <f t="shared" si="3"/>
        <v>0</v>
      </c>
      <c r="I74" s="12">
        <f t="shared" si="3"/>
        <v>0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20</v>
      </c>
      <c r="J75" s="11"/>
      <c r="K75" s="13">
        <v>0</v>
      </c>
      <c r="L75" s="11" t="s">
        <v>21</v>
      </c>
      <c r="M75" s="2"/>
    </row>
    <row r="76" spans="1:13" ht="16.5" thickBot="1">
      <c r="A76" s="14">
        <v>1991</v>
      </c>
      <c r="B76" s="14" t="s">
        <v>22</v>
      </c>
      <c r="C76" s="14"/>
      <c r="D76" s="15">
        <f>SUM(C73:L73)</f>
        <v>0</v>
      </c>
      <c r="E76" s="16" t="s">
        <v>18</v>
      </c>
      <c r="F76" s="16"/>
      <c r="G76" s="15">
        <f>D76*1.9835</f>
        <v>0</v>
      </c>
      <c r="H76" s="16" t="s">
        <v>23</v>
      </c>
      <c r="I76" s="14" t="s">
        <v>24</v>
      </c>
      <c r="J76" s="14"/>
      <c r="K76" s="17">
        <v>0</v>
      </c>
      <c r="L76" s="14" t="s">
        <v>21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2</v>
      </c>
      <c r="D78" t="s">
        <v>3</v>
      </c>
      <c r="F78" t="s">
        <v>4</v>
      </c>
    </row>
    <row r="79" spans="1:13" ht="16.5" thickBot="1">
      <c r="A79" s="3" t="s">
        <v>5</v>
      </c>
      <c r="B79" s="3" t="s">
        <v>6</v>
      </c>
      <c r="C79" s="4" t="s">
        <v>7</v>
      </c>
      <c r="D79" s="4" t="s">
        <v>8</v>
      </c>
      <c r="E79" s="4" t="s">
        <v>9</v>
      </c>
      <c r="F79" s="4" t="s">
        <v>10</v>
      </c>
      <c r="G79" s="4" t="s">
        <v>11</v>
      </c>
      <c r="H79" s="4" t="s">
        <v>12</v>
      </c>
      <c r="I79" s="4" t="s">
        <v>13</v>
      </c>
      <c r="J79" s="4" t="s">
        <v>14</v>
      </c>
      <c r="K79" s="4" t="s">
        <v>15</v>
      </c>
      <c r="L79" s="4" t="s">
        <v>16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/>
      <c r="F80" s="6"/>
      <c r="G80" s="6"/>
      <c r="H80" s="6"/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/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/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/>
      <c r="H83" s="6"/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/>
      <c r="H84" s="6"/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/>
      <c r="H85" s="6"/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/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/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/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7"/>
      <c r="E89" s="21" t="s">
        <v>35</v>
      </c>
      <c r="F89" s="6"/>
      <c r="G89" s="6"/>
      <c r="H89" s="6"/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/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7"/>
      <c r="E91" s="21" t="s">
        <v>37</v>
      </c>
      <c r="F91" s="6"/>
      <c r="G91" s="6"/>
      <c r="H91" s="6"/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/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/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/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/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/>
      <c r="H96" s="6"/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/>
      <c r="H97" s="6"/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/>
      <c r="H98" s="6"/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/>
      <c r="H99" s="6"/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/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/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/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/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17</v>
      </c>
      <c r="E110" s="7"/>
      <c r="F110" s="8" t="s">
        <v>17</v>
      </c>
      <c r="G110" s="6"/>
      <c r="H110" s="7"/>
      <c r="I110" s="9" t="s">
        <v>17</v>
      </c>
      <c r="J110" s="10"/>
      <c r="K110" s="9" t="s">
        <v>17</v>
      </c>
      <c r="L110" s="5"/>
      <c r="M110" s="2"/>
    </row>
    <row r="111" spans="1:13" ht="15.75">
      <c r="A111" s="2" t="s">
        <v>18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0</v>
      </c>
      <c r="G111" s="11">
        <f t="shared" si="4"/>
        <v>0</v>
      </c>
      <c r="H111" s="11">
        <f t="shared" si="4"/>
        <v>0</v>
      </c>
      <c r="I111" s="11">
        <f t="shared" si="4"/>
        <v>0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19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0</v>
      </c>
      <c r="G112" s="12">
        <f t="shared" si="5"/>
        <v>0</v>
      </c>
      <c r="H112" s="12">
        <f t="shared" si="5"/>
        <v>0</v>
      </c>
      <c r="I112" s="12">
        <f t="shared" si="5"/>
        <v>0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20</v>
      </c>
      <c r="J113" s="11"/>
      <c r="K113" s="13">
        <v>0</v>
      </c>
      <c r="L113" s="11" t="s">
        <v>21</v>
      </c>
      <c r="M113" s="2"/>
    </row>
    <row r="114" spans="1:13" ht="16.5" thickBot="1">
      <c r="A114" s="14">
        <v>1992</v>
      </c>
      <c r="B114" s="14" t="s">
        <v>22</v>
      </c>
      <c r="C114" s="14"/>
      <c r="D114" s="15">
        <f>SUM(C111:L111)</f>
        <v>0</v>
      </c>
      <c r="E114" s="16" t="s">
        <v>18</v>
      </c>
      <c r="F114" s="16"/>
      <c r="G114" s="15">
        <f>D114*1.9835</f>
        <v>0</v>
      </c>
      <c r="H114" s="16" t="s">
        <v>23</v>
      </c>
      <c r="I114" s="14" t="s">
        <v>24</v>
      </c>
      <c r="J114" s="14"/>
      <c r="K114" s="17">
        <v>0</v>
      </c>
      <c r="L114" s="14" t="s">
        <v>21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2</v>
      </c>
      <c r="D116" t="s">
        <v>3</v>
      </c>
      <c r="F116" t="s">
        <v>4</v>
      </c>
    </row>
    <row r="117" spans="1:13" ht="16.5" thickBot="1">
      <c r="A117" s="3" t="s">
        <v>5</v>
      </c>
      <c r="B117" s="3" t="s">
        <v>6</v>
      </c>
      <c r="C117" s="4" t="s">
        <v>7</v>
      </c>
      <c r="D117" s="4" t="s">
        <v>8</v>
      </c>
      <c r="E117" s="4" t="s">
        <v>9</v>
      </c>
      <c r="F117" s="4" t="s">
        <v>10</v>
      </c>
      <c r="G117" s="4" t="s">
        <v>11</v>
      </c>
      <c r="H117" s="4" t="s">
        <v>12</v>
      </c>
      <c r="I117" s="4" t="s">
        <v>13</v>
      </c>
      <c r="J117" s="4" t="s">
        <v>14</v>
      </c>
      <c r="K117" s="4" t="s">
        <v>15</v>
      </c>
      <c r="L117" s="4" t="s">
        <v>16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>
        <v>2.04</v>
      </c>
      <c r="G118" s="6">
        <v>3.66</v>
      </c>
      <c r="H118" s="6">
        <v>1.99</v>
      </c>
      <c r="I118" s="6">
        <v>9.68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2.04</v>
      </c>
      <c r="G119" s="6">
        <v>0.1</v>
      </c>
      <c r="H119" s="6">
        <v>1.9</v>
      </c>
      <c r="I119" s="6">
        <v>9.56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1.91</v>
      </c>
      <c r="G120" s="6">
        <v>10.76</v>
      </c>
      <c r="H120" s="6">
        <v>1.79</v>
      </c>
      <c r="I120" s="6">
        <v>9.31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>
        <v>1.91</v>
      </c>
      <c r="G121" s="6">
        <v>16.13</v>
      </c>
      <c r="H121" s="6">
        <v>1.83</v>
      </c>
      <c r="I121" s="6">
        <v>9.06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1.91</v>
      </c>
      <c r="G122" s="6">
        <v>10.119999999999999</v>
      </c>
      <c r="H122" s="6">
        <v>1.8</v>
      </c>
      <c r="I122" s="6">
        <v>8.7899999999999991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>
        <v>1.9</v>
      </c>
      <c r="G123" s="6">
        <v>7.36</v>
      </c>
      <c r="H123" s="6">
        <v>1.75</v>
      </c>
      <c r="I123" s="6">
        <v>8.52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>
        <v>1.77</v>
      </c>
      <c r="G124" s="6">
        <v>18.420000000000002</v>
      </c>
      <c r="H124" s="6">
        <v>1.53</v>
      </c>
      <c r="I124" s="6">
        <v>8.19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>
        <v>1.67</v>
      </c>
      <c r="G125" s="6">
        <v>25.67</v>
      </c>
      <c r="H125" s="6">
        <v>7.38</v>
      </c>
      <c r="I125" s="6">
        <v>8.1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>
        <v>1.61</v>
      </c>
      <c r="G126" s="6">
        <v>34.03</v>
      </c>
      <c r="H126" s="6">
        <v>9.61</v>
      </c>
      <c r="I126" s="6">
        <v>8.02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>
        <v>1.61</v>
      </c>
      <c r="G127" s="6">
        <v>21.8</v>
      </c>
      <c r="H127" s="6">
        <v>8.7200000000000006</v>
      </c>
      <c r="I127" s="6">
        <v>7.65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>
        <v>1.61</v>
      </c>
      <c r="G128" s="6">
        <v>19.100000000000001</v>
      </c>
      <c r="H128" s="6">
        <v>7.7</v>
      </c>
      <c r="I128" s="6">
        <v>7.34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>
        <v>1.61</v>
      </c>
      <c r="G129" s="6">
        <v>4.93</v>
      </c>
      <c r="H129" s="6">
        <v>6.84</v>
      </c>
      <c r="I129" s="6">
        <v>7.01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>
        <v>1.61</v>
      </c>
      <c r="G130" s="6"/>
      <c r="H130" s="6">
        <v>6.68</v>
      </c>
      <c r="I130" s="6">
        <v>6.49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>
        <v>2.2200000000000002</v>
      </c>
      <c r="G131" s="6"/>
      <c r="H131" s="6">
        <v>9.01</v>
      </c>
      <c r="I131" s="6">
        <v>6.12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/>
      <c r="H132" s="6">
        <v>8.34</v>
      </c>
      <c r="I132" s="6">
        <v>5.83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2.76</v>
      </c>
      <c r="H133" s="6">
        <v>8.7100000000000009</v>
      </c>
      <c r="I133" s="6">
        <v>5.52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1.87</v>
      </c>
      <c r="H134" s="6">
        <v>8.5</v>
      </c>
      <c r="I134" s="6">
        <v>3.66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6.41</v>
      </c>
      <c r="F135" s="6"/>
      <c r="G135" s="6">
        <v>3.77</v>
      </c>
      <c r="H135" s="6">
        <v>7.4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5.28</v>
      </c>
      <c r="F136" s="6"/>
      <c r="G136" s="6">
        <v>7.9</v>
      </c>
      <c r="H136" s="6">
        <v>12.87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3.07</v>
      </c>
      <c r="F137" s="6"/>
      <c r="G137" s="6">
        <v>9.5299999999999994</v>
      </c>
      <c r="H137" s="6">
        <v>14.85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2.89</v>
      </c>
      <c r="F138" s="6"/>
      <c r="G138" s="6">
        <v>10.050000000000001</v>
      </c>
      <c r="H138" s="6">
        <v>15.08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2.75</v>
      </c>
      <c r="F139" s="6"/>
      <c r="G139" s="6">
        <v>9.56</v>
      </c>
      <c r="H139" s="6">
        <v>13.53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2.7</v>
      </c>
      <c r="F140" s="6"/>
      <c r="G140" s="6">
        <v>9.09</v>
      </c>
      <c r="H140" s="6">
        <v>8.82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2.7</v>
      </c>
      <c r="F141" s="6"/>
      <c r="G141" s="6">
        <v>10.01</v>
      </c>
      <c r="H141" s="6">
        <v>8.4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2.6</v>
      </c>
      <c r="F142" s="6"/>
      <c r="G142" s="6">
        <v>10.36</v>
      </c>
      <c r="H142" s="6">
        <v>8.8000000000000007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2.4500000000000002</v>
      </c>
      <c r="F143" s="6">
        <v>3.06</v>
      </c>
      <c r="G143" s="6">
        <v>9.8800000000000008</v>
      </c>
      <c r="H143" s="6">
        <v>7.06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2.2999999999999998</v>
      </c>
      <c r="F144" s="6"/>
      <c r="G144" s="6">
        <v>9.68</v>
      </c>
      <c r="H144" s="6">
        <v>5.82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2.2200000000000002</v>
      </c>
      <c r="F145" s="6"/>
      <c r="G145" s="6">
        <v>9.44</v>
      </c>
      <c r="H145" s="6">
        <v>5.34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2.17</v>
      </c>
      <c r="F146" s="6"/>
      <c r="G146" s="6">
        <v>6.1</v>
      </c>
      <c r="H146" s="6">
        <v>10.87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2.17</v>
      </c>
      <c r="F147" s="6">
        <v>15.53</v>
      </c>
      <c r="G147" s="6">
        <v>3.08</v>
      </c>
      <c r="H147" s="6">
        <v>13.51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17</v>
      </c>
      <c r="E148" s="7">
        <v>2.0699999999999998</v>
      </c>
      <c r="F148" s="8" t="s">
        <v>17</v>
      </c>
      <c r="G148" s="6">
        <v>2.2400000000000002</v>
      </c>
      <c r="H148" s="7">
        <v>10.89</v>
      </c>
      <c r="I148" s="9" t="s">
        <v>17</v>
      </c>
      <c r="J148" s="10"/>
      <c r="K148" s="9" t="s">
        <v>17</v>
      </c>
      <c r="L148" s="5"/>
      <c r="M148" s="2"/>
    </row>
    <row r="149" spans="1:13" ht="15.75">
      <c r="A149" s="2" t="s">
        <v>18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41.78</v>
      </c>
      <c r="F149" s="11">
        <f t="shared" si="6"/>
        <v>44.01</v>
      </c>
      <c r="G149" s="11">
        <f t="shared" si="6"/>
        <v>287.40000000000003</v>
      </c>
      <c r="H149" s="11">
        <f t="shared" si="6"/>
        <v>237.32000000000005</v>
      </c>
      <c r="I149" s="11">
        <f t="shared" si="6"/>
        <v>128.85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19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82.870630000000006</v>
      </c>
      <c r="F150" s="12">
        <f t="shared" si="7"/>
        <v>87.293835000000001</v>
      </c>
      <c r="G150" s="12">
        <f t="shared" si="7"/>
        <v>570.05790000000013</v>
      </c>
      <c r="H150" s="12">
        <f t="shared" si="7"/>
        <v>470.72422000000012</v>
      </c>
      <c r="I150" s="12">
        <f t="shared" si="7"/>
        <v>255.57397499999999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20</v>
      </c>
      <c r="J151" s="11"/>
      <c r="K151" s="13">
        <f>COUNTA(C118:L148)-4</f>
        <v>106</v>
      </c>
      <c r="L151" s="11" t="s">
        <v>21</v>
      </c>
      <c r="M151" s="2"/>
    </row>
    <row r="152" spans="1:13" ht="16.5" thickBot="1">
      <c r="A152" s="14">
        <v>1993</v>
      </c>
      <c r="B152" s="14" t="s">
        <v>22</v>
      </c>
      <c r="C152" s="14"/>
      <c r="D152" s="15">
        <f>SUM(C149:L149)</f>
        <v>739.36000000000013</v>
      </c>
      <c r="E152" s="16" t="s">
        <v>18</v>
      </c>
      <c r="F152" s="16"/>
      <c r="G152" s="15">
        <f>D152*1.9835</f>
        <v>1466.5205600000004</v>
      </c>
      <c r="H152" s="16" t="s">
        <v>23</v>
      </c>
      <c r="I152" s="14" t="s">
        <v>24</v>
      </c>
      <c r="J152" s="14"/>
      <c r="K152" s="17">
        <v>123</v>
      </c>
      <c r="L152" s="14" t="s">
        <v>21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2</v>
      </c>
      <c r="D154" t="s">
        <v>3</v>
      </c>
      <c r="F154" t="s">
        <v>4</v>
      </c>
    </row>
    <row r="155" spans="1:13" ht="16.5" thickBot="1">
      <c r="A155" s="3" t="s">
        <v>5</v>
      </c>
      <c r="B155" s="3" t="s">
        <v>6</v>
      </c>
      <c r="C155" s="4" t="s">
        <v>7</v>
      </c>
      <c r="D155" s="4" t="s">
        <v>8</v>
      </c>
      <c r="E155" s="4" t="s">
        <v>9</v>
      </c>
      <c r="F155" s="4" t="s">
        <v>10</v>
      </c>
      <c r="G155" s="4" t="s">
        <v>11</v>
      </c>
      <c r="H155" s="4" t="s">
        <v>12</v>
      </c>
      <c r="I155" s="4" t="s">
        <v>13</v>
      </c>
      <c r="J155" s="4" t="s">
        <v>14</v>
      </c>
      <c r="K155" s="4" t="s">
        <v>15</v>
      </c>
      <c r="L155" s="4" t="s">
        <v>16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>
        <v>8.66</v>
      </c>
      <c r="F156" s="6">
        <v>4.84</v>
      </c>
      <c r="G156" s="6"/>
      <c r="H156" s="6">
        <v>42.11</v>
      </c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>
        <v>8.66</v>
      </c>
      <c r="F157" s="6">
        <v>4.84</v>
      </c>
      <c r="G157" s="6"/>
      <c r="H157" s="6">
        <v>51.32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>
        <v>8.66</v>
      </c>
      <c r="F158" s="6">
        <v>4.96</v>
      </c>
      <c r="G158" s="6">
        <v>17.8</v>
      </c>
      <c r="H158" s="6">
        <v>54.06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>
        <v>8.66</v>
      </c>
      <c r="F159" s="6">
        <v>5.3</v>
      </c>
      <c r="G159" s="6">
        <v>33.81</v>
      </c>
      <c r="H159" s="6">
        <v>55.23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>
        <v>8.66</v>
      </c>
      <c r="F160" s="6">
        <v>5.3</v>
      </c>
      <c r="G160" s="6">
        <v>23.43</v>
      </c>
      <c r="H160" s="6">
        <v>53.52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>
        <v>8.66</v>
      </c>
      <c r="F161" s="6">
        <v>5.3</v>
      </c>
      <c r="G161" s="6">
        <v>15.87</v>
      </c>
      <c r="H161" s="6">
        <v>50.22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>
        <v>8.66</v>
      </c>
      <c r="F162" s="6">
        <v>2.95</v>
      </c>
      <c r="G162" s="6">
        <v>13.1</v>
      </c>
      <c r="H162" s="6">
        <v>49.62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>
        <v>8.66</v>
      </c>
      <c r="F163" s="6"/>
      <c r="G163" s="6">
        <v>11.8</v>
      </c>
      <c r="H163" s="6">
        <v>42.7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>
        <v>8.51</v>
      </c>
      <c r="F164" s="6"/>
      <c r="G164" s="6">
        <v>11.48</v>
      </c>
      <c r="H164" s="6">
        <v>14.26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8.32</v>
      </c>
      <c r="F165" s="6"/>
      <c r="G165" s="6">
        <v>9.0399999999999991</v>
      </c>
      <c r="H165" s="6">
        <v>6.14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8.1</v>
      </c>
      <c r="F166" s="6"/>
      <c r="G166" s="6">
        <v>6.76</v>
      </c>
      <c r="H166" s="6">
        <v>2.44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8.1</v>
      </c>
      <c r="F167" s="6"/>
      <c r="G167" s="6">
        <v>4.54</v>
      </c>
      <c r="H167" s="6">
        <v>0.02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7.98</v>
      </c>
      <c r="F168" s="6"/>
      <c r="G168" s="6">
        <v>4.32</v>
      </c>
      <c r="H168" s="6">
        <v>0.45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7.81</v>
      </c>
      <c r="F169" s="6"/>
      <c r="G169" s="6">
        <v>3.9</v>
      </c>
      <c r="H169" s="6">
        <v>15.06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7.81</v>
      </c>
      <c r="F170" s="6"/>
      <c r="G170" s="6">
        <v>5.79</v>
      </c>
      <c r="H170" s="6">
        <v>12.21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7.81</v>
      </c>
      <c r="F171" s="6"/>
      <c r="G171" s="6">
        <v>12.94</v>
      </c>
      <c r="H171" s="6">
        <v>8.61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7.66</v>
      </c>
      <c r="F172" s="6"/>
      <c r="G172" s="6">
        <v>14.05</v>
      </c>
      <c r="H172" s="6">
        <v>7.64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7.33</v>
      </c>
      <c r="F173" s="6"/>
      <c r="G173" s="6">
        <v>12.46</v>
      </c>
      <c r="H173" s="6">
        <v>6.46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6.89</v>
      </c>
      <c r="F174" s="6"/>
      <c r="G174" s="6">
        <v>13.22</v>
      </c>
      <c r="H174" s="6">
        <v>4.5599999999999996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6.69</v>
      </c>
      <c r="F175" s="6"/>
      <c r="G175" s="6">
        <v>6.75</v>
      </c>
      <c r="H175" s="6">
        <v>2.57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6.5</v>
      </c>
      <c r="F176" s="6">
        <v>11.06</v>
      </c>
      <c r="G176" s="6">
        <v>5.41</v>
      </c>
      <c r="H176" s="6">
        <v>3.62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6.31</v>
      </c>
      <c r="F177" s="6">
        <v>23.4</v>
      </c>
      <c r="G177" s="6">
        <v>2.73</v>
      </c>
      <c r="H177" s="6">
        <v>3.06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5.94</v>
      </c>
      <c r="F178" s="6">
        <v>21.42</v>
      </c>
      <c r="G178" s="6"/>
      <c r="H178" s="6">
        <v>2.61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5.73</v>
      </c>
      <c r="F179" s="6">
        <v>18.05</v>
      </c>
      <c r="G179" s="6"/>
      <c r="H179" s="6">
        <v>1.22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>
        <v>9.18</v>
      </c>
      <c r="E180" s="6">
        <v>5.73</v>
      </c>
      <c r="F180" s="6">
        <v>11.5</v>
      </c>
      <c r="G180" s="6"/>
      <c r="H180" s="6"/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>
        <v>9.09</v>
      </c>
      <c r="E181" s="6">
        <v>5.73</v>
      </c>
      <c r="F181" s="6">
        <v>7.84</v>
      </c>
      <c r="G181" s="6"/>
      <c r="H181" s="6"/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>
        <v>8.7100000000000009</v>
      </c>
      <c r="E182" s="6">
        <v>5.73</v>
      </c>
      <c r="F182" s="6">
        <v>1.78</v>
      </c>
      <c r="G182" s="6"/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>
        <v>8.42</v>
      </c>
      <c r="E183" s="6">
        <v>5.52</v>
      </c>
      <c r="F183" s="6"/>
      <c r="G183" s="6"/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>
        <v>8.41</v>
      </c>
      <c r="E184" s="6">
        <v>5.3</v>
      </c>
      <c r="F184" s="6"/>
      <c r="G184" s="6"/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>
        <v>8.66</v>
      </c>
      <c r="E185" s="6">
        <v>5.3</v>
      </c>
      <c r="F185" s="6"/>
      <c r="G185" s="6">
        <v>5.72</v>
      </c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17</v>
      </c>
      <c r="E186" s="7">
        <v>5.15</v>
      </c>
      <c r="F186" s="8" t="s">
        <v>17</v>
      </c>
      <c r="G186" s="6">
        <v>34.54</v>
      </c>
      <c r="H186" s="7"/>
      <c r="I186" s="9" t="s">
        <v>17</v>
      </c>
      <c r="J186" s="10"/>
      <c r="K186" s="9" t="s">
        <v>17</v>
      </c>
      <c r="L186" s="5"/>
      <c r="M186" s="2"/>
    </row>
    <row r="187" spans="1:13" ht="15.75">
      <c r="A187" s="2" t="s">
        <v>18</v>
      </c>
      <c r="B187" s="2"/>
      <c r="C187" s="11">
        <f t="shared" ref="C187:L187" si="8">SUM(C156:C186)</f>
        <v>0</v>
      </c>
      <c r="D187" s="11">
        <f t="shared" si="8"/>
        <v>52.47</v>
      </c>
      <c r="E187" s="11">
        <f t="shared" si="8"/>
        <v>225.22999999999996</v>
      </c>
      <c r="F187" s="11">
        <f t="shared" si="8"/>
        <v>128.54</v>
      </c>
      <c r="G187" s="11">
        <f t="shared" si="8"/>
        <v>269.45999999999998</v>
      </c>
      <c r="H187" s="11">
        <f t="shared" si="8"/>
        <v>489.71</v>
      </c>
      <c r="I187" s="11">
        <f t="shared" si="8"/>
        <v>0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19</v>
      </c>
      <c r="B188" s="2"/>
      <c r="C188" s="12">
        <f t="shared" ref="C188:L188" si="9">C187*1.9835</f>
        <v>0</v>
      </c>
      <c r="D188" s="12">
        <f t="shared" si="9"/>
        <v>104.074245</v>
      </c>
      <c r="E188" s="12">
        <f t="shared" si="9"/>
        <v>446.74370499999992</v>
      </c>
      <c r="F188" s="12">
        <f t="shared" si="9"/>
        <v>254.95909</v>
      </c>
      <c r="G188" s="12">
        <f t="shared" si="9"/>
        <v>534.47390999999993</v>
      </c>
      <c r="H188" s="12">
        <f t="shared" si="9"/>
        <v>971.33978500000001</v>
      </c>
      <c r="I188" s="12">
        <f t="shared" si="9"/>
        <v>0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20</v>
      </c>
      <c r="J189" s="11"/>
      <c r="K189" s="13">
        <f>COUNTA(C156:L186)-4</f>
        <v>97</v>
      </c>
      <c r="L189" s="11" t="s">
        <v>21</v>
      </c>
      <c r="M189" s="2"/>
    </row>
    <row r="190" spans="1:13" ht="16.5" thickBot="1">
      <c r="A190" s="14">
        <v>1994</v>
      </c>
      <c r="B190" s="14" t="s">
        <v>22</v>
      </c>
      <c r="C190" s="14"/>
      <c r="D190" s="15">
        <f>SUM(C187:L187)</f>
        <v>1165.4099999999999</v>
      </c>
      <c r="E190" s="16" t="s">
        <v>18</v>
      </c>
      <c r="F190" s="16"/>
      <c r="G190" s="15">
        <f>D190*1.9835-1</f>
        <v>2310.5907349999998</v>
      </c>
      <c r="H190" s="16" t="s">
        <v>23</v>
      </c>
      <c r="I190" s="14" t="s">
        <v>24</v>
      </c>
      <c r="J190" s="14"/>
      <c r="K190" s="17">
        <v>122</v>
      </c>
      <c r="L190" s="14" t="s">
        <v>21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2</v>
      </c>
      <c r="D192" t="s">
        <v>3</v>
      </c>
      <c r="F192" t="s">
        <v>4</v>
      </c>
    </row>
    <row r="193" spans="1:13" ht="16.5" thickBot="1">
      <c r="A193" s="3" t="s">
        <v>5</v>
      </c>
      <c r="B193" s="3" t="s">
        <v>6</v>
      </c>
      <c r="C193" s="4" t="s">
        <v>7</v>
      </c>
      <c r="D193" s="4" t="s">
        <v>8</v>
      </c>
      <c r="E193" s="4" t="s">
        <v>9</v>
      </c>
      <c r="F193" s="4" t="s">
        <v>10</v>
      </c>
      <c r="G193" s="4" t="s">
        <v>11</v>
      </c>
      <c r="H193" s="4" t="s">
        <v>12</v>
      </c>
      <c r="I193" s="4" t="s">
        <v>13</v>
      </c>
      <c r="J193" s="4" t="s">
        <v>14</v>
      </c>
      <c r="K193" s="4" t="s">
        <v>15</v>
      </c>
      <c r="L193" s="4" t="s">
        <v>16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>
        <v>7.44</v>
      </c>
      <c r="G194" s="6"/>
      <c r="H194" s="6">
        <v>64.290000000000006</v>
      </c>
      <c r="I194" s="6">
        <v>2.83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2.87</v>
      </c>
      <c r="F195" s="6">
        <v>7.44</v>
      </c>
      <c r="G195" s="6"/>
      <c r="H195" s="6">
        <v>64.33</v>
      </c>
      <c r="I195" s="6">
        <v>3.16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4.84</v>
      </c>
      <c r="F196" s="6">
        <v>7.33</v>
      </c>
      <c r="G196" s="6"/>
      <c r="H196" s="6">
        <v>65.8</v>
      </c>
      <c r="I196" s="6">
        <v>3.32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4.8499999999999996</v>
      </c>
      <c r="F197" s="6">
        <v>7.23</v>
      </c>
      <c r="G197" s="6"/>
      <c r="H197" s="6">
        <v>66.17</v>
      </c>
      <c r="I197" s="6">
        <v>3.87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5.67</v>
      </c>
      <c r="F198" s="6">
        <v>7.44</v>
      </c>
      <c r="G198" s="6"/>
      <c r="H198" s="6">
        <v>65.790000000000006</v>
      </c>
      <c r="I198" s="6">
        <v>4.43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6.46</v>
      </c>
      <c r="F199" s="6">
        <v>7.34</v>
      </c>
      <c r="G199" s="6"/>
      <c r="H199" s="6">
        <v>65.05</v>
      </c>
      <c r="I199" s="6">
        <v>6.51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6.62</v>
      </c>
      <c r="F200" s="6">
        <v>7.44</v>
      </c>
      <c r="G200" s="6"/>
      <c r="H200" s="6">
        <v>30.75</v>
      </c>
      <c r="I200" s="6">
        <v>7.44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8.09</v>
      </c>
      <c r="F201" s="6">
        <v>7.44</v>
      </c>
      <c r="G201" s="6"/>
      <c r="H201" s="6">
        <v>13.08</v>
      </c>
      <c r="I201" s="6">
        <v>7.49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11.32</v>
      </c>
      <c r="F202" s="6">
        <v>7.55</v>
      </c>
      <c r="G202" s="6"/>
      <c r="H202" s="6">
        <v>11.3</v>
      </c>
      <c r="I202" s="6">
        <v>6.19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12.73</v>
      </c>
      <c r="F203" s="6">
        <v>7.6</v>
      </c>
      <c r="G203" s="6"/>
      <c r="H203" s="6">
        <v>8.91</v>
      </c>
      <c r="I203" s="6">
        <v>2.38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10</v>
      </c>
      <c r="F204" s="6">
        <v>7.66</v>
      </c>
      <c r="G204" s="6"/>
      <c r="H204" s="6">
        <v>6.46</v>
      </c>
      <c r="I204" s="6">
        <v>0.17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7.66</v>
      </c>
      <c r="G205" s="6"/>
      <c r="H205" s="6">
        <v>5.61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7.66</v>
      </c>
      <c r="G206" s="6">
        <v>3.72</v>
      </c>
      <c r="H206" s="6">
        <v>2.82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7.5</v>
      </c>
      <c r="G207" s="6">
        <v>7.08</v>
      </c>
      <c r="H207" s="6">
        <v>14.01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7.44</v>
      </c>
      <c r="G208" s="6">
        <v>5.94</v>
      </c>
      <c r="H208" s="6">
        <v>45.22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7.39</v>
      </c>
      <c r="G209" s="6">
        <v>36.39</v>
      </c>
      <c r="H209" s="6">
        <v>70.069999999999993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>
        <v>4.3899999999999997</v>
      </c>
      <c r="F210" s="6">
        <v>7.32</v>
      </c>
      <c r="G210" s="6">
        <v>53.68</v>
      </c>
      <c r="H210" s="6">
        <v>71.23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>
        <v>5.26</v>
      </c>
      <c r="F211" s="6">
        <v>7.33</v>
      </c>
      <c r="G211" s="6">
        <v>64.31</v>
      </c>
      <c r="H211" s="6">
        <v>70.14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6.46</v>
      </c>
      <c r="F212" s="6">
        <v>7.02</v>
      </c>
      <c r="G212" s="6">
        <v>65.17</v>
      </c>
      <c r="H212" s="6">
        <v>66.45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6.42</v>
      </c>
      <c r="F213" s="6">
        <v>6.77</v>
      </c>
      <c r="G213" s="6">
        <v>71.41</v>
      </c>
      <c r="H213" s="6">
        <v>64.010000000000005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6.29</v>
      </c>
      <c r="F214" s="6">
        <v>6.53</v>
      </c>
      <c r="G214" s="6">
        <v>72.13</v>
      </c>
      <c r="H214" s="6">
        <v>63.57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6.29</v>
      </c>
      <c r="F215" s="6">
        <v>6.39</v>
      </c>
      <c r="G215" s="6">
        <v>70.23</v>
      </c>
      <c r="H215" s="6">
        <v>64.78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6.62</v>
      </c>
      <c r="F216" s="6">
        <v>4.9400000000000004</v>
      </c>
      <c r="G216" s="6">
        <v>69.48</v>
      </c>
      <c r="H216" s="6">
        <v>21.74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6.8</v>
      </c>
      <c r="F217" s="6">
        <v>0.08</v>
      </c>
      <c r="G217" s="6">
        <v>72.25</v>
      </c>
      <c r="H217" s="6">
        <v>3.17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7.09</v>
      </c>
      <c r="F218" s="6"/>
      <c r="G218" s="6">
        <v>72.2</v>
      </c>
      <c r="H218" s="6">
        <v>2.91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7.82</v>
      </c>
      <c r="F219" s="6"/>
      <c r="G219" s="6">
        <v>66.33</v>
      </c>
      <c r="H219" s="6">
        <v>3.13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9.2100000000000009</v>
      </c>
      <c r="F220" s="6"/>
      <c r="G220" s="6">
        <v>72.349999999999994</v>
      </c>
      <c r="H220" s="6">
        <v>3.12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8.11</v>
      </c>
      <c r="F221" s="6"/>
      <c r="G221" s="6">
        <v>65.86</v>
      </c>
      <c r="H221" s="6">
        <v>2.7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7.84</v>
      </c>
      <c r="F222" s="6"/>
      <c r="G222" s="6">
        <v>67.19</v>
      </c>
      <c r="H222" s="6">
        <v>2.71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7.56</v>
      </c>
      <c r="F223" s="6"/>
      <c r="G223" s="6">
        <v>66.650000000000006</v>
      </c>
      <c r="H223" s="6">
        <v>2.88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17</v>
      </c>
      <c r="E224" s="7">
        <v>7.58</v>
      </c>
      <c r="F224" s="8" t="s">
        <v>17</v>
      </c>
      <c r="G224" s="6">
        <v>64.97</v>
      </c>
      <c r="H224" s="7">
        <v>2.89</v>
      </c>
      <c r="I224" s="9" t="s">
        <v>17</v>
      </c>
      <c r="J224" s="10"/>
      <c r="K224" s="9" t="s">
        <v>17</v>
      </c>
      <c r="L224" s="5"/>
      <c r="M224" s="2"/>
    </row>
    <row r="225" spans="1:13" ht="15.75">
      <c r="A225" s="2" t="s">
        <v>18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177.19000000000005</v>
      </c>
      <c r="F225" s="11">
        <f t="shared" si="10"/>
        <v>165.94</v>
      </c>
      <c r="G225" s="11">
        <f t="shared" si="10"/>
        <v>1067.3400000000001</v>
      </c>
      <c r="H225" s="11">
        <f t="shared" si="10"/>
        <v>1045.0900000000006</v>
      </c>
      <c r="I225" s="11">
        <f t="shared" si="10"/>
        <v>47.79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19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351.45636500000012</v>
      </c>
      <c r="F226" s="12">
        <f t="shared" si="11"/>
        <v>329.14199000000002</v>
      </c>
      <c r="G226" s="12">
        <f t="shared" si="11"/>
        <v>2117.0688900000005</v>
      </c>
      <c r="H226" s="12">
        <f t="shared" si="11"/>
        <v>2072.9360150000011</v>
      </c>
      <c r="I226" s="12">
        <f t="shared" si="11"/>
        <v>94.791465000000002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20</v>
      </c>
      <c r="J227" s="11"/>
      <c r="K227" s="13">
        <f>COUNTA(C194:L224)-4</f>
        <v>110</v>
      </c>
      <c r="L227" s="11" t="s">
        <v>21</v>
      </c>
      <c r="M227" s="2"/>
    </row>
    <row r="228" spans="1:13" ht="16.5" thickBot="1">
      <c r="A228" s="14">
        <v>1995</v>
      </c>
      <c r="B228" s="14" t="s">
        <v>22</v>
      </c>
      <c r="C228" s="14"/>
      <c r="D228" s="15">
        <f>SUM(C225:L225)</f>
        <v>2503.3500000000008</v>
      </c>
      <c r="E228" s="16" t="s">
        <v>18</v>
      </c>
      <c r="F228" s="16"/>
      <c r="G228" s="15">
        <f>D228*1.9835</f>
        <v>4965.3947250000019</v>
      </c>
      <c r="H228" s="16" t="s">
        <v>23</v>
      </c>
      <c r="I228" s="14" t="s">
        <v>24</v>
      </c>
      <c r="J228" s="14"/>
      <c r="K228" s="17">
        <v>133</v>
      </c>
      <c r="L228" s="14" t="s">
        <v>21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2</v>
      </c>
      <c r="D230" t="s">
        <v>3</v>
      </c>
      <c r="F230" t="s">
        <v>4</v>
      </c>
    </row>
    <row r="231" spans="1:13" ht="16.5" thickBot="1">
      <c r="A231" s="3" t="s">
        <v>5</v>
      </c>
      <c r="B231" s="3" t="s">
        <v>6</v>
      </c>
      <c r="C231" s="4" t="s">
        <v>7</v>
      </c>
      <c r="D231" s="4" t="s">
        <v>8</v>
      </c>
      <c r="E231" s="4" t="s">
        <v>9</v>
      </c>
      <c r="F231" s="4" t="s">
        <v>10</v>
      </c>
      <c r="G231" s="4" t="s">
        <v>11</v>
      </c>
      <c r="H231" s="4" t="s">
        <v>12</v>
      </c>
      <c r="I231" s="4" t="s">
        <v>13</v>
      </c>
      <c r="J231" s="4" t="s">
        <v>14</v>
      </c>
      <c r="K231" s="4" t="s">
        <v>15</v>
      </c>
      <c r="L231" s="4" t="s">
        <v>16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/>
      <c r="F232" s="6">
        <v>22.81</v>
      </c>
      <c r="G232" s="6">
        <v>18.670000000000002</v>
      </c>
      <c r="H232" s="6">
        <v>8.99</v>
      </c>
      <c r="I232" s="6">
        <v>5.68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23.4</v>
      </c>
      <c r="G233" s="6">
        <v>28.45</v>
      </c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21.56</v>
      </c>
      <c r="G234" s="6">
        <v>44.36</v>
      </c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17.149999999999999</v>
      </c>
      <c r="G235" s="6">
        <v>51.33</v>
      </c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15.94</v>
      </c>
      <c r="G236" s="6">
        <v>55.94</v>
      </c>
      <c r="H236" s="6">
        <v>4.13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5.7</v>
      </c>
      <c r="F237" s="6">
        <v>14.32</v>
      </c>
      <c r="G237" s="6">
        <v>54.91</v>
      </c>
      <c r="H237" s="6">
        <v>12.89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6.9</v>
      </c>
      <c r="F238" s="6">
        <v>15.71</v>
      </c>
      <c r="G238" s="6">
        <v>54.91</v>
      </c>
      <c r="H238" s="6">
        <v>19.53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6.12</v>
      </c>
      <c r="F239" s="6">
        <v>15.52</v>
      </c>
      <c r="G239" s="6">
        <v>62.38</v>
      </c>
      <c r="H239" s="6">
        <v>15.51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6.12</v>
      </c>
      <c r="F240" s="6">
        <v>14.82</v>
      </c>
      <c r="G240" s="6">
        <v>62.42</v>
      </c>
      <c r="H240" s="6">
        <v>15.02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6.12</v>
      </c>
      <c r="F241" s="6">
        <v>9.4700000000000006</v>
      </c>
      <c r="G241" s="6">
        <v>61.52</v>
      </c>
      <c r="H241" s="6">
        <v>12.92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6.12</v>
      </c>
      <c r="F242" s="6"/>
      <c r="G242" s="6">
        <v>59.23</v>
      </c>
      <c r="H242" s="6">
        <v>10.29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6.12</v>
      </c>
      <c r="F243" s="6"/>
      <c r="G243" s="6">
        <v>52.83</v>
      </c>
      <c r="H243" s="6">
        <v>11.45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6.12</v>
      </c>
      <c r="F244" s="6"/>
      <c r="G244" s="6">
        <v>47.9</v>
      </c>
      <c r="H244" s="6">
        <v>13.28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6.12</v>
      </c>
      <c r="F245" s="6"/>
      <c r="G245" s="6">
        <v>47.11</v>
      </c>
      <c r="H245" s="6">
        <v>32.99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6.12</v>
      </c>
      <c r="F246" s="6"/>
      <c r="G246" s="6">
        <v>43.37</v>
      </c>
      <c r="H246" s="6">
        <v>37.450000000000003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6.12</v>
      </c>
      <c r="F247" s="6"/>
      <c r="G247" s="6">
        <v>45.71</v>
      </c>
      <c r="H247" s="6">
        <v>16.59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7.48</v>
      </c>
      <c r="F248" s="6">
        <v>15.64</v>
      </c>
      <c r="G248" s="6">
        <v>50.81</v>
      </c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7.81</v>
      </c>
      <c r="F249" s="6">
        <v>22.35</v>
      </c>
      <c r="G249" s="6">
        <v>48.6</v>
      </c>
      <c r="H249" s="6"/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7.81</v>
      </c>
      <c r="F250" s="6">
        <v>13.48</v>
      </c>
      <c r="G250" s="6">
        <v>46.85</v>
      </c>
      <c r="H250" s="6"/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7.81</v>
      </c>
      <c r="F251" s="6">
        <v>6.77</v>
      </c>
      <c r="G251" s="6">
        <v>50.26</v>
      </c>
      <c r="H251" s="6"/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7.45</v>
      </c>
      <c r="F252" s="6">
        <v>6.61</v>
      </c>
      <c r="G252" s="6">
        <v>47.68</v>
      </c>
      <c r="H252" s="6">
        <v>21.67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8.19</v>
      </c>
      <c r="F253" s="6">
        <v>6.39</v>
      </c>
      <c r="G253" s="6">
        <v>46.66</v>
      </c>
      <c r="H253" s="6">
        <v>17.190000000000001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8.64</v>
      </c>
      <c r="F254" s="6">
        <v>16.3</v>
      </c>
      <c r="G254" s="6">
        <v>43.92</v>
      </c>
      <c r="H254" s="6">
        <v>10.97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9.5</v>
      </c>
      <c r="F255" s="6">
        <v>17.7</v>
      </c>
      <c r="G255" s="6">
        <v>42.5</v>
      </c>
      <c r="H255" s="6">
        <v>4.28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9.75</v>
      </c>
      <c r="F256" s="6">
        <v>16.79</v>
      </c>
      <c r="G256" s="6">
        <v>41.59</v>
      </c>
      <c r="H256" s="6">
        <v>28.24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14.99</v>
      </c>
      <c r="F257" s="6">
        <v>15.87</v>
      </c>
      <c r="G257" s="6">
        <v>40.92</v>
      </c>
      <c r="H257" s="6">
        <v>33.44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29.57</v>
      </c>
      <c r="F258" s="6">
        <v>14.64</v>
      </c>
      <c r="G258" s="6">
        <v>38.049999999999997</v>
      </c>
      <c r="H258" s="6">
        <v>29.54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24.87</v>
      </c>
      <c r="F259" s="6">
        <v>15.53</v>
      </c>
      <c r="G259" s="6">
        <v>26.98</v>
      </c>
      <c r="H259" s="6">
        <v>23.63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18.100000000000001</v>
      </c>
      <c r="F260" s="6">
        <v>14.82</v>
      </c>
      <c r="G260" s="6">
        <v>18.77</v>
      </c>
      <c r="H260" s="6">
        <v>23.3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16.14</v>
      </c>
      <c r="F261" s="6">
        <v>13.33</v>
      </c>
      <c r="G261" s="6">
        <v>16.57</v>
      </c>
      <c r="H261" s="6">
        <v>22.69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17</v>
      </c>
      <c r="E262" s="7">
        <v>18.739999999999998</v>
      </c>
      <c r="F262" s="8" t="s">
        <v>17</v>
      </c>
      <c r="G262" s="6">
        <v>13.18</v>
      </c>
      <c r="H262" s="7">
        <v>22.64</v>
      </c>
      <c r="I262" s="9" t="s">
        <v>17</v>
      </c>
      <c r="J262" s="10"/>
      <c r="K262" s="9" t="s">
        <v>17</v>
      </c>
      <c r="L262" s="5"/>
      <c r="M262" s="2"/>
    </row>
    <row r="263" spans="1:13" ht="15.75">
      <c r="A263" s="2" t="s">
        <v>18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264.53000000000003</v>
      </c>
      <c r="F263" s="11">
        <f t="shared" si="12"/>
        <v>366.9199999999999</v>
      </c>
      <c r="G263" s="11">
        <f t="shared" si="12"/>
        <v>1364.3800000000003</v>
      </c>
      <c r="H263" s="11">
        <f t="shared" si="12"/>
        <v>448.63</v>
      </c>
      <c r="I263" s="11">
        <f t="shared" si="12"/>
        <v>5.68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19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524.69525500000009</v>
      </c>
      <c r="F264" s="12">
        <f t="shared" si="13"/>
        <v>727.78581999999983</v>
      </c>
      <c r="G264" s="12">
        <f t="shared" si="13"/>
        <v>2706.2477300000005</v>
      </c>
      <c r="H264" s="12">
        <f t="shared" si="13"/>
        <v>889.85760500000004</v>
      </c>
      <c r="I264" s="12">
        <f t="shared" si="13"/>
        <v>11.26628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20</v>
      </c>
      <c r="J265" s="11"/>
      <c r="K265" s="13">
        <f>COUNTA(C232:L262)-4</f>
        <v>106</v>
      </c>
      <c r="L265" s="11" t="s">
        <v>21</v>
      </c>
      <c r="M265" s="2"/>
    </row>
    <row r="266" spans="1:13" ht="16.5" thickBot="1">
      <c r="A266" s="14">
        <v>1996</v>
      </c>
      <c r="B266" s="14" t="s">
        <v>22</v>
      </c>
      <c r="C266" s="14"/>
      <c r="D266" s="15">
        <f>SUM(C263:L263)</f>
        <v>2450.1400000000003</v>
      </c>
      <c r="E266" s="16" t="s">
        <v>18</v>
      </c>
      <c r="F266" s="16"/>
      <c r="G266" s="15">
        <f>D266*1.9835</f>
        <v>4859.8526900000006</v>
      </c>
      <c r="H266" s="16" t="s">
        <v>23</v>
      </c>
      <c r="I266" s="14" t="s">
        <v>24</v>
      </c>
      <c r="J266" s="14"/>
      <c r="K266" s="17">
        <v>119</v>
      </c>
      <c r="L266" s="14" t="s">
        <v>21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2</v>
      </c>
      <c r="D268" t="s">
        <v>3</v>
      </c>
      <c r="F268" t="s">
        <v>4</v>
      </c>
    </row>
    <row r="269" spans="1:13" ht="16.5" thickBot="1">
      <c r="A269" s="3" t="s">
        <v>5</v>
      </c>
      <c r="B269" s="3" t="s">
        <v>6</v>
      </c>
      <c r="C269" s="4" t="s">
        <v>7</v>
      </c>
      <c r="D269" s="4" t="s">
        <v>8</v>
      </c>
      <c r="E269" s="4" t="s">
        <v>9</v>
      </c>
      <c r="F269" s="4" t="s">
        <v>10</v>
      </c>
      <c r="G269" s="4" t="s">
        <v>11</v>
      </c>
      <c r="H269" s="4" t="s">
        <v>12</v>
      </c>
      <c r="I269" s="4" t="s">
        <v>13</v>
      </c>
      <c r="J269" s="4" t="s">
        <v>14</v>
      </c>
      <c r="K269" s="4" t="s">
        <v>15</v>
      </c>
      <c r="L269" s="4" t="s">
        <v>16</v>
      </c>
      <c r="M269" s="2"/>
    </row>
    <row r="270" spans="1:13" ht="16.5" thickTop="1">
      <c r="A270" s="1">
        <v>1997</v>
      </c>
      <c r="B270" s="5">
        <v>1</v>
      </c>
      <c r="C270" s="6"/>
      <c r="D270" s="6">
        <v>1.66</v>
      </c>
      <c r="E270" s="6">
        <v>0.57999999999999996</v>
      </c>
      <c r="F270" s="6">
        <v>8.85</v>
      </c>
      <c r="G270" s="6">
        <v>59.92</v>
      </c>
      <c r="H270" s="6">
        <v>92.53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>
        <v>1.57</v>
      </c>
      <c r="E271" s="6">
        <v>0.45</v>
      </c>
      <c r="F271" s="6">
        <v>7.34</v>
      </c>
      <c r="G271" s="6">
        <v>69.16</v>
      </c>
      <c r="H271" s="6">
        <v>92.56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>
        <v>1.55</v>
      </c>
      <c r="E272" s="6">
        <v>0.44</v>
      </c>
      <c r="F272" s="6">
        <v>7.47</v>
      </c>
      <c r="G272" s="6">
        <v>74.86</v>
      </c>
      <c r="H272" s="6">
        <v>91.69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>
        <v>1.53</v>
      </c>
      <c r="E273" s="6">
        <v>0.11</v>
      </c>
      <c r="F273" s="6">
        <v>7.43</v>
      </c>
      <c r="G273" s="6">
        <v>79.16</v>
      </c>
      <c r="H273" s="6">
        <v>70.95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>
        <v>1.52</v>
      </c>
      <c r="E274" s="6"/>
      <c r="F274" s="6">
        <v>6.93</v>
      </c>
      <c r="G274" s="6">
        <v>77.38</v>
      </c>
      <c r="H274" s="6">
        <v>77.73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>
        <v>1.53</v>
      </c>
      <c r="E275" s="6"/>
      <c r="F275" s="6">
        <v>6.69</v>
      </c>
      <c r="G275" s="6">
        <v>76.97</v>
      </c>
      <c r="H275" s="6">
        <v>81.14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>
        <v>1.42</v>
      </c>
      <c r="E276" s="6"/>
      <c r="F276" s="6">
        <v>6.71</v>
      </c>
      <c r="G276" s="6">
        <v>76.069999999999993</v>
      </c>
      <c r="H276" s="6">
        <v>80.89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>
        <v>1.38</v>
      </c>
      <c r="E277" s="6"/>
      <c r="F277" s="6">
        <v>6.31</v>
      </c>
      <c r="G277" s="6">
        <v>76.97</v>
      </c>
      <c r="H277" s="6">
        <v>72.98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>
        <v>1.4</v>
      </c>
      <c r="E278" s="6"/>
      <c r="F278" s="6">
        <v>6.09</v>
      </c>
      <c r="G278" s="6">
        <v>76.069999999999993</v>
      </c>
      <c r="H278" s="6">
        <v>69.97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>
        <v>1.37</v>
      </c>
      <c r="E279" s="6"/>
      <c r="F279" s="6">
        <v>6.72</v>
      </c>
      <c r="G279" s="6">
        <v>72.8</v>
      </c>
      <c r="H279" s="6">
        <v>70.25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>
        <v>1.39</v>
      </c>
      <c r="E280" s="6"/>
      <c r="F280" s="6">
        <v>23.75</v>
      </c>
      <c r="G280" s="6">
        <v>71.02</v>
      </c>
      <c r="H280" s="6">
        <v>70.94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>
        <v>1.42</v>
      </c>
      <c r="E281" s="6"/>
      <c r="F281" s="6">
        <v>31.23</v>
      </c>
      <c r="G281" s="6">
        <v>71.02</v>
      </c>
      <c r="H281" s="6">
        <v>72.48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>
        <v>1.41</v>
      </c>
      <c r="E282" s="6"/>
      <c r="F282" s="6">
        <v>32.14</v>
      </c>
      <c r="G282" s="6">
        <v>71.819999999999993</v>
      </c>
      <c r="H282" s="6">
        <v>68.06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>
        <v>1.37</v>
      </c>
      <c r="E283" s="6"/>
      <c r="F283" s="6">
        <v>33.909999999999997</v>
      </c>
      <c r="G283" s="6">
        <v>74.680000000000007</v>
      </c>
      <c r="H283" s="6">
        <v>65.430000000000007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>
        <v>1.35</v>
      </c>
      <c r="E284" s="6"/>
      <c r="F284" s="6">
        <v>32.590000000000003</v>
      </c>
      <c r="G284" s="6">
        <v>76.12</v>
      </c>
      <c r="H284" s="6">
        <v>61.01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>
        <v>1.35</v>
      </c>
      <c r="E285" s="6"/>
      <c r="F285" s="6">
        <v>30.03</v>
      </c>
      <c r="G285" s="6">
        <v>75.48</v>
      </c>
      <c r="H285" s="6">
        <v>60.55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>
        <v>1.35</v>
      </c>
      <c r="E286" s="6"/>
      <c r="F286" s="6">
        <v>29.77</v>
      </c>
      <c r="G286" s="6">
        <v>75.8</v>
      </c>
      <c r="H286" s="6">
        <v>59.97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>
        <v>1.32</v>
      </c>
      <c r="E287" s="6"/>
      <c r="F287" s="6">
        <v>31.39</v>
      </c>
      <c r="G287" s="6">
        <v>76.599999999999994</v>
      </c>
      <c r="H287" s="6">
        <v>63.51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>
        <v>1.35</v>
      </c>
      <c r="E288" s="6"/>
      <c r="F288" s="6">
        <v>33.25</v>
      </c>
      <c r="G288" s="6">
        <v>71.16</v>
      </c>
      <c r="H288" s="6">
        <v>66.290000000000006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>
        <v>1.36</v>
      </c>
      <c r="E289" s="6"/>
      <c r="F289" s="6">
        <v>33.39</v>
      </c>
      <c r="G289" s="6">
        <v>68.09</v>
      </c>
      <c r="H289" s="6">
        <v>62.26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>
        <v>1.34</v>
      </c>
      <c r="E290" s="6">
        <v>6.57</v>
      </c>
      <c r="F290" s="6">
        <v>35.22</v>
      </c>
      <c r="G290" s="6">
        <v>63.37</v>
      </c>
      <c r="H290" s="6">
        <v>23.34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>
        <v>4.5999999999999996</v>
      </c>
      <c r="D291" s="6">
        <v>1.36</v>
      </c>
      <c r="E291" s="6">
        <v>5.09</v>
      </c>
      <c r="F291" s="6">
        <v>42.8</v>
      </c>
      <c r="G291" s="6">
        <v>55.31</v>
      </c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>
        <v>1.83</v>
      </c>
      <c r="D292" s="6">
        <v>1.4</v>
      </c>
      <c r="E292" s="6">
        <v>3.46</v>
      </c>
      <c r="F292" s="6">
        <v>54</v>
      </c>
      <c r="G292" s="6">
        <v>44.62</v>
      </c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>
        <v>3.79</v>
      </c>
      <c r="D293" s="6">
        <v>1.43</v>
      </c>
      <c r="E293" s="6">
        <v>3.45</v>
      </c>
      <c r="F293" s="6">
        <v>56.4</v>
      </c>
      <c r="G293" s="6">
        <v>44.35</v>
      </c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>
        <v>6.03</v>
      </c>
      <c r="D294" s="6">
        <v>1.44</v>
      </c>
      <c r="E294" s="6">
        <v>3.39</v>
      </c>
      <c r="F294" s="6">
        <v>64.209999999999994</v>
      </c>
      <c r="G294" s="6">
        <v>44.05</v>
      </c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>
        <v>2.2200000000000002</v>
      </c>
      <c r="D295" s="6">
        <v>1.44</v>
      </c>
      <c r="E295" s="6">
        <v>3.33</v>
      </c>
      <c r="F295" s="6">
        <v>49.29</v>
      </c>
      <c r="G295" s="6">
        <v>44.05</v>
      </c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>
        <v>0.69</v>
      </c>
      <c r="D296" s="6">
        <v>1.44</v>
      </c>
      <c r="E296" s="6">
        <v>3.31</v>
      </c>
      <c r="F296" s="6">
        <v>38.46</v>
      </c>
      <c r="G296" s="6">
        <v>49.36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>
        <v>0.39</v>
      </c>
      <c r="D297" s="6">
        <v>1.01</v>
      </c>
      <c r="E297" s="6">
        <v>13.99</v>
      </c>
      <c r="F297" s="6">
        <v>33.28</v>
      </c>
      <c r="G297" s="6">
        <v>18.170000000000002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>
        <v>0.67</v>
      </c>
      <c r="E298" s="6">
        <v>20.55</v>
      </c>
      <c r="F298" s="6">
        <v>46.07</v>
      </c>
      <c r="G298" s="6"/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>
        <v>0.63</v>
      </c>
      <c r="E299" s="6">
        <v>16.18</v>
      </c>
      <c r="F299" s="6">
        <v>54.21</v>
      </c>
      <c r="G299" s="6">
        <v>26.31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>
        <v>2.27</v>
      </c>
      <c r="D300" s="8" t="s">
        <v>17</v>
      </c>
      <c r="E300" s="7">
        <v>11.32</v>
      </c>
      <c r="F300" s="8" t="s">
        <v>17</v>
      </c>
      <c r="G300" s="6">
        <v>85.68</v>
      </c>
      <c r="H300" s="7"/>
      <c r="I300" s="9" t="s">
        <v>17</v>
      </c>
      <c r="J300" s="10"/>
      <c r="K300" s="9" t="s">
        <v>17</v>
      </c>
      <c r="L300" s="5"/>
      <c r="M300" s="2"/>
    </row>
    <row r="301" spans="1:13" ht="15.75">
      <c r="A301" s="2" t="s">
        <v>18</v>
      </c>
      <c r="B301" s="2"/>
      <c r="C301" s="11">
        <f t="shared" ref="C301:L301" si="14">SUM(C270:C300)</f>
        <v>21.82</v>
      </c>
      <c r="D301" s="11">
        <f t="shared" si="14"/>
        <v>40.760000000000005</v>
      </c>
      <c r="E301" s="11">
        <f t="shared" si="14"/>
        <v>92.22</v>
      </c>
      <c r="F301" s="11">
        <f t="shared" si="14"/>
        <v>855.93000000000006</v>
      </c>
      <c r="G301" s="11">
        <f t="shared" si="14"/>
        <v>1946.4199999999994</v>
      </c>
      <c r="H301" s="11">
        <f t="shared" si="14"/>
        <v>1474.53</v>
      </c>
      <c r="I301" s="11">
        <f t="shared" si="14"/>
        <v>0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19</v>
      </c>
      <c r="B302" s="2"/>
      <c r="C302" s="12">
        <f t="shared" ref="C302:L302" si="15">C301*1.9835</f>
        <v>43.279969999999999</v>
      </c>
      <c r="D302" s="12">
        <f t="shared" si="15"/>
        <v>80.847460000000012</v>
      </c>
      <c r="E302" s="12">
        <f t="shared" si="15"/>
        <v>182.91837000000001</v>
      </c>
      <c r="F302" s="12">
        <f t="shared" si="15"/>
        <v>1697.7371550000003</v>
      </c>
      <c r="G302" s="12">
        <f t="shared" si="15"/>
        <v>3860.7240699999988</v>
      </c>
      <c r="H302" s="12">
        <f t="shared" si="15"/>
        <v>2924.7302549999999</v>
      </c>
      <c r="I302" s="12">
        <f t="shared" si="15"/>
        <v>0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20</v>
      </c>
      <c r="J303" s="11"/>
      <c r="K303" s="13">
        <f>COUNTA(C270:L300)-4</f>
        <v>134</v>
      </c>
      <c r="L303" s="11" t="s">
        <v>21</v>
      </c>
      <c r="M303" s="2"/>
    </row>
    <row r="304" spans="1:13" ht="16.5" thickBot="1">
      <c r="A304" s="14">
        <v>1997</v>
      </c>
      <c r="B304" s="14" t="s">
        <v>22</v>
      </c>
      <c r="C304" s="14"/>
      <c r="D304" s="15">
        <f>SUM(C301:L301)</f>
        <v>4431.6799999999994</v>
      </c>
      <c r="E304" s="16" t="s">
        <v>18</v>
      </c>
      <c r="F304" s="16"/>
      <c r="G304" s="15">
        <f>D304*1.9835+1</f>
        <v>8791.2372799999994</v>
      </c>
      <c r="H304" s="16" t="s">
        <v>23</v>
      </c>
      <c r="I304" s="14" t="s">
        <v>24</v>
      </c>
      <c r="J304" s="14"/>
      <c r="K304" s="17">
        <v>153</v>
      </c>
      <c r="L304" s="14" t="s">
        <v>21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2</v>
      </c>
      <c r="D306" t="s">
        <v>3</v>
      </c>
      <c r="F306" t="s">
        <v>4</v>
      </c>
    </row>
    <row r="307" spans="1:13" ht="16.5" thickBot="1">
      <c r="A307" s="3" t="s">
        <v>5</v>
      </c>
      <c r="B307" s="3" t="s">
        <v>6</v>
      </c>
      <c r="C307" s="4" t="s">
        <v>7</v>
      </c>
      <c r="D307" s="4" t="s">
        <v>8</v>
      </c>
      <c r="E307" s="4" t="s">
        <v>9</v>
      </c>
      <c r="F307" s="4" t="s">
        <v>10</v>
      </c>
      <c r="G307" s="4" t="s">
        <v>11</v>
      </c>
      <c r="H307" s="4" t="s">
        <v>12</v>
      </c>
      <c r="I307" s="4" t="s">
        <v>13</v>
      </c>
      <c r="J307" s="4" t="s">
        <v>14</v>
      </c>
      <c r="K307" s="4" t="s">
        <v>15</v>
      </c>
      <c r="L307" s="4" t="s">
        <v>16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93.01</v>
      </c>
      <c r="H308" s="6">
        <v>5.17</v>
      </c>
      <c r="I308" s="6">
        <v>5.05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92.81</v>
      </c>
      <c r="H309" s="6">
        <v>5.83</v>
      </c>
      <c r="I309" s="6">
        <v>5.05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91.46</v>
      </c>
      <c r="H310" s="6">
        <v>5.19</v>
      </c>
      <c r="I310" s="6">
        <v>5.05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86.74</v>
      </c>
      <c r="H311" s="6">
        <v>5.28</v>
      </c>
      <c r="I311" s="6">
        <v>5.05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1.8</v>
      </c>
      <c r="G312" s="6">
        <v>86.95</v>
      </c>
      <c r="H312" s="6">
        <v>5.05</v>
      </c>
      <c r="I312" s="6">
        <v>5.05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3.54</v>
      </c>
      <c r="G313" s="6">
        <v>83.86</v>
      </c>
      <c r="H313" s="6">
        <v>5.05</v>
      </c>
      <c r="I313" s="6">
        <v>5.05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3.42</v>
      </c>
      <c r="G314" s="6">
        <v>82.5</v>
      </c>
      <c r="H314" s="6">
        <v>5.05</v>
      </c>
      <c r="I314" s="6">
        <v>5.05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3.42</v>
      </c>
      <c r="G315" s="6">
        <v>80.489999999999995</v>
      </c>
      <c r="H315" s="6">
        <v>5.05</v>
      </c>
      <c r="I315" s="6">
        <v>5.05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3.51</v>
      </c>
      <c r="G316" s="6">
        <v>76.67</v>
      </c>
      <c r="H316" s="6">
        <v>5.05</v>
      </c>
      <c r="I316" s="6">
        <v>5.05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3.59</v>
      </c>
      <c r="G317" s="6">
        <v>69.400000000000006</v>
      </c>
      <c r="H317" s="6">
        <v>5.05</v>
      </c>
      <c r="I317" s="6">
        <v>5.05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3.67</v>
      </c>
      <c r="G318" s="6">
        <v>54.47</v>
      </c>
      <c r="H318" s="6">
        <v>5.05</v>
      </c>
      <c r="I318" s="6">
        <v>5.05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3.67</v>
      </c>
      <c r="G319" s="6">
        <v>40.25</v>
      </c>
      <c r="H319" s="6">
        <v>5.05</v>
      </c>
      <c r="I319" s="6">
        <v>5.05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3.59</v>
      </c>
      <c r="G320" s="6">
        <v>41.49</v>
      </c>
      <c r="H320" s="6">
        <v>5.05</v>
      </c>
      <c r="I320" s="6">
        <v>5.05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3.59</v>
      </c>
      <c r="G321" s="6">
        <v>43.83</v>
      </c>
      <c r="H321" s="6">
        <v>5.05</v>
      </c>
      <c r="I321" s="6">
        <v>5.05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3.67</v>
      </c>
      <c r="G322" s="6">
        <v>34.68</v>
      </c>
      <c r="H322" s="6">
        <v>5.05</v>
      </c>
      <c r="I322" s="6">
        <v>5.05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3.83</v>
      </c>
      <c r="G323" s="6">
        <v>20.81</v>
      </c>
      <c r="H323" s="6">
        <v>5.05</v>
      </c>
      <c r="I323" s="6">
        <v>5.05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3.64</v>
      </c>
      <c r="G324" s="6">
        <v>19.809999999999999</v>
      </c>
      <c r="H324" s="6">
        <v>5.05</v>
      </c>
      <c r="I324" s="6">
        <v>5.05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2.92</v>
      </c>
      <c r="G325" s="6">
        <v>19.2</v>
      </c>
      <c r="H325" s="6">
        <v>5.05</v>
      </c>
      <c r="I325" s="6">
        <v>5.05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3.12</v>
      </c>
      <c r="G326" s="6">
        <v>21.19</v>
      </c>
      <c r="H326" s="6">
        <v>5.05</v>
      </c>
      <c r="I326" s="6">
        <v>5.05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14.79</v>
      </c>
      <c r="G327" s="6">
        <v>20.32</v>
      </c>
      <c r="H327" s="6">
        <v>5.05</v>
      </c>
      <c r="I327" s="6">
        <v>5.05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21.69</v>
      </c>
      <c r="G328" s="6">
        <v>20.53</v>
      </c>
      <c r="H328" s="6">
        <v>11.51</v>
      </c>
      <c r="I328" s="6">
        <v>5.05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14.88</v>
      </c>
      <c r="G329" s="6">
        <v>31.69</v>
      </c>
      <c r="H329" s="6">
        <v>21.73</v>
      </c>
      <c r="I329" s="6">
        <v>5.05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34.11</v>
      </c>
      <c r="G330" s="6">
        <v>40.049999999999997</v>
      </c>
      <c r="H330" s="6">
        <v>20.5</v>
      </c>
      <c r="I330" s="6">
        <v>5.05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42.32</v>
      </c>
      <c r="G331" s="6">
        <v>42.55</v>
      </c>
      <c r="H331" s="6">
        <v>11.17</v>
      </c>
      <c r="I331" s="6">
        <v>5.05</v>
      </c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66.28</v>
      </c>
      <c r="G332" s="6">
        <v>43.06</v>
      </c>
      <c r="H332" s="6">
        <v>5.05</v>
      </c>
      <c r="I332" s="6">
        <v>5.05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79.760000000000005</v>
      </c>
      <c r="G333" s="6">
        <v>18.46</v>
      </c>
      <c r="H333" s="6">
        <v>5.05</v>
      </c>
      <c r="I333" s="6">
        <v>0.76</v>
      </c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83.41</v>
      </c>
      <c r="G334" s="6">
        <v>3.91</v>
      </c>
      <c r="H334" s="6">
        <v>5.05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79.459999999999994</v>
      </c>
      <c r="G335" s="6">
        <v>3.91</v>
      </c>
      <c r="H335" s="6">
        <v>5.05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81.98</v>
      </c>
      <c r="G336" s="6">
        <v>3.91</v>
      </c>
      <c r="H336" s="6">
        <v>5.05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92.78</v>
      </c>
      <c r="G337" s="6">
        <v>3.91</v>
      </c>
      <c r="H337" s="6">
        <v>5.05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17</v>
      </c>
      <c r="E338" s="7"/>
      <c r="F338" s="8" t="s">
        <v>17</v>
      </c>
      <c r="G338" s="6">
        <v>3.91</v>
      </c>
      <c r="H338" s="7">
        <v>5.05</v>
      </c>
      <c r="I338" s="9" t="s">
        <v>17</v>
      </c>
      <c r="J338" s="10"/>
      <c r="K338" s="9" t="s">
        <v>17</v>
      </c>
      <c r="L338" s="5"/>
      <c r="M338" s="2"/>
    </row>
    <row r="339" spans="1:13" ht="15.75">
      <c r="A339" s="2" t="s">
        <v>18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662.43999999999994</v>
      </c>
      <c r="G339" s="11">
        <f t="shared" si="16"/>
        <v>1375.8300000000002</v>
      </c>
      <c r="H339" s="11">
        <f t="shared" si="16"/>
        <v>202.53000000000003</v>
      </c>
      <c r="I339" s="11">
        <f t="shared" si="16"/>
        <v>127.00999999999996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19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1313.94974</v>
      </c>
      <c r="G340" s="12">
        <f t="shared" si="17"/>
        <v>2728.9588050000002</v>
      </c>
      <c r="H340" s="12">
        <f t="shared" si="17"/>
        <v>401.71825500000006</v>
      </c>
      <c r="I340" s="12">
        <f t="shared" si="17"/>
        <v>251.92433499999993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20</v>
      </c>
      <c r="J341" s="11"/>
      <c r="K341" s="13">
        <f>COUNTA(C308:L338)-4</f>
        <v>114</v>
      </c>
      <c r="L341" s="11" t="s">
        <v>21</v>
      </c>
      <c r="M341" s="2"/>
    </row>
    <row r="342" spans="1:13" ht="16.5" thickBot="1">
      <c r="A342" s="14">
        <v>1998</v>
      </c>
      <c r="B342" s="14" t="s">
        <v>22</v>
      </c>
      <c r="C342" s="14"/>
      <c r="D342" s="15">
        <f>SUM(C339:L339)</f>
        <v>2367.81</v>
      </c>
      <c r="E342" s="16" t="s">
        <v>18</v>
      </c>
      <c r="F342" s="16"/>
      <c r="G342" s="15">
        <f>D342*1.9835</f>
        <v>4696.5511349999997</v>
      </c>
      <c r="H342" s="16" t="s">
        <v>23</v>
      </c>
      <c r="I342" s="14" t="s">
        <v>24</v>
      </c>
      <c r="J342" s="14"/>
      <c r="K342" s="17">
        <v>114</v>
      </c>
      <c r="L342" s="14" t="s">
        <v>21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2</v>
      </c>
      <c r="D344" t="s">
        <v>3</v>
      </c>
      <c r="F344" t="s">
        <v>4</v>
      </c>
    </row>
    <row r="345" spans="1:13" ht="16.5" thickBot="1">
      <c r="A345" s="3" t="s">
        <v>5</v>
      </c>
      <c r="B345" s="3" t="s">
        <v>6</v>
      </c>
      <c r="C345" s="4" t="s">
        <v>7</v>
      </c>
      <c r="D345" s="4" t="s">
        <v>8</v>
      </c>
      <c r="E345" s="4" t="s">
        <v>9</v>
      </c>
      <c r="F345" s="4" t="s">
        <v>10</v>
      </c>
      <c r="G345" s="4" t="s">
        <v>11</v>
      </c>
      <c r="H345" s="4" t="s">
        <v>12</v>
      </c>
      <c r="I345" s="4" t="s">
        <v>13</v>
      </c>
      <c r="J345" s="4" t="s">
        <v>14</v>
      </c>
      <c r="K345" s="4" t="s">
        <v>15</v>
      </c>
      <c r="L345" s="4" t="s">
        <v>16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>
        <v>3.95</v>
      </c>
      <c r="F346" s="6">
        <v>11.72</v>
      </c>
      <c r="G346" s="6">
        <v>8.5500000000000007</v>
      </c>
      <c r="H346" s="6">
        <v>47.93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>
        <v>4.24</v>
      </c>
      <c r="F347" s="6">
        <v>11.89</v>
      </c>
      <c r="G347" s="6">
        <v>7.65</v>
      </c>
      <c r="H347" s="6">
        <v>14.35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>
        <v>4.3099999999999996</v>
      </c>
      <c r="F348" s="6">
        <v>11.77</v>
      </c>
      <c r="G348" s="6">
        <v>7.07</v>
      </c>
      <c r="H348" s="6"/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>
        <v>4.22</v>
      </c>
      <c r="F349" s="6">
        <v>11.69</v>
      </c>
      <c r="G349" s="6">
        <v>5.8</v>
      </c>
      <c r="H349" s="6"/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>
        <v>4.1100000000000003</v>
      </c>
      <c r="F350" s="6">
        <v>11.4</v>
      </c>
      <c r="G350" s="6">
        <v>6.07</v>
      </c>
      <c r="H350" s="6">
        <v>10.99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>
        <v>2.67</v>
      </c>
      <c r="F351" s="6">
        <v>10.93</v>
      </c>
      <c r="G351" s="6">
        <v>7.58</v>
      </c>
      <c r="H351" s="6">
        <v>4.95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10.45</v>
      </c>
      <c r="G352" s="6">
        <v>6.6</v>
      </c>
      <c r="H352" s="6"/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9.7200000000000006</v>
      </c>
      <c r="G353" s="6">
        <v>47.77</v>
      </c>
      <c r="H353" s="6"/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9.11</v>
      </c>
      <c r="G354" s="6">
        <v>77.78</v>
      </c>
      <c r="H354" s="6"/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>
        <v>2.8</v>
      </c>
      <c r="F355" s="6">
        <v>8.48</v>
      </c>
      <c r="G355" s="6">
        <v>78.81</v>
      </c>
      <c r="H355" s="6"/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3.6</v>
      </c>
      <c r="G356" s="6">
        <v>76.12</v>
      </c>
      <c r="H356" s="6"/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74.239999999999995</v>
      </c>
      <c r="H357" s="6">
        <v>8.8800000000000008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>
        <v>1.42</v>
      </c>
      <c r="F358" s="6"/>
      <c r="G358" s="6">
        <v>74.58</v>
      </c>
      <c r="H358" s="6">
        <v>48.77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>
        <v>6.14</v>
      </c>
      <c r="F359" s="6"/>
      <c r="G359" s="6">
        <v>76.58</v>
      </c>
      <c r="H359" s="6">
        <v>71.23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>
        <v>6.94</v>
      </c>
      <c r="F360" s="6"/>
      <c r="G360" s="6">
        <v>77.47</v>
      </c>
      <c r="H360" s="6">
        <v>72.31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>
        <v>7.03</v>
      </c>
      <c r="F361" s="6"/>
      <c r="G361" s="6">
        <v>57.39</v>
      </c>
      <c r="H361" s="6">
        <v>72.19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>
        <v>7.36</v>
      </c>
      <c r="F362" s="6">
        <v>4.75</v>
      </c>
      <c r="G362" s="6">
        <v>13.54</v>
      </c>
      <c r="H362" s="6">
        <v>73.19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>
        <v>7.37</v>
      </c>
      <c r="F363" s="6">
        <v>3</v>
      </c>
      <c r="G363" s="6">
        <v>13.14</v>
      </c>
      <c r="H363" s="6">
        <v>75.95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>
        <v>7.35</v>
      </c>
      <c r="F364" s="6"/>
      <c r="G364" s="6">
        <v>12.28</v>
      </c>
      <c r="H364" s="6">
        <v>75.650000000000006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>
        <v>7.29</v>
      </c>
      <c r="F365" s="6"/>
      <c r="G365" s="6">
        <v>12.27</v>
      </c>
      <c r="H365" s="6">
        <v>71.28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8.31</v>
      </c>
      <c r="F366" s="6"/>
      <c r="G366" s="6">
        <v>57.24</v>
      </c>
      <c r="H366" s="6">
        <v>42.25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9.58</v>
      </c>
      <c r="F367" s="6"/>
      <c r="G367" s="6">
        <v>72.83</v>
      </c>
      <c r="H367" s="6">
        <v>15.71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8.9</v>
      </c>
      <c r="F368" s="6"/>
      <c r="G368" s="6">
        <v>66.87</v>
      </c>
      <c r="H368" s="6">
        <v>5.85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8.27</v>
      </c>
      <c r="F369" s="6"/>
      <c r="G369" s="6">
        <v>64.56</v>
      </c>
      <c r="H369" s="6"/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8.2200000000000006</v>
      </c>
      <c r="F370" s="6"/>
      <c r="G370" s="6">
        <v>63.86</v>
      </c>
      <c r="H370" s="6"/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8.1300000000000008</v>
      </c>
      <c r="F371" s="6"/>
      <c r="G371" s="6">
        <v>63.89</v>
      </c>
      <c r="H371" s="6" t="s">
        <v>38</v>
      </c>
      <c r="I371" s="6" t="s">
        <v>39</v>
      </c>
      <c r="J371" s="6" t="s">
        <v>40</v>
      </c>
      <c r="K371" s="6" t="s">
        <v>41</v>
      </c>
      <c r="L371" s="7"/>
      <c r="M371" s="2"/>
    </row>
    <row r="372" spans="1:13" ht="15.75">
      <c r="A372" s="2"/>
      <c r="B372" s="5">
        <v>27</v>
      </c>
      <c r="C372" s="6"/>
      <c r="D372" s="6"/>
      <c r="E372" s="6">
        <v>8.1</v>
      </c>
      <c r="F372" s="6"/>
      <c r="G372" s="6">
        <v>66.11</v>
      </c>
      <c r="H372" s="6">
        <v>26.4</v>
      </c>
      <c r="I372" s="6">
        <v>99</v>
      </c>
      <c r="J372" s="6">
        <v>102.3</v>
      </c>
      <c r="K372" s="6">
        <v>49.5</v>
      </c>
      <c r="L372" s="7"/>
      <c r="M372" s="2"/>
    </row>
    <row r="373" spans="1:13" ht="15.75">
      <c r="A373" s="2"/>
      <c r="B373" s="5">
        <v>28</v>
      </c>
      <c r="C373" s="6"/>
      <c r="D373" s="6"/>
      <c r="E373" s="6">
        <v>8.1999999999999993</v>
      </c>
      <c r="F373" s="6">
        <v>7.52</v>
      </c>
      <c r="G373" s="6">
        <v>67.150000000000006</v>
      </c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8.15</v>
      </c>
      <c r="F374" s="6">
        <v>9.16</v>
      </c>
      <c r="G374" s="6">
        <v>64.67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8.15</v>
      </c>
      <c r="F375" s="6">
        <v>8.84</v>
      </c>
      <c r="G375" s="6">
        <v>60.39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17</v>
      </c>
      <c r="E376" s="7">
        <v>8</v>
      </c>
      <c r="F376" s="8" t="s">
        <v>17</v>
      </c>
      <c r="G376" s="6">
        <v>59.54</v>
      </c>
      <c r="H376" s="7"/>
      <c r="I376" s="8" t="s">
        <v>17</v>
      </c>
      <c r="J376" s="7"/>
      <c r="K376" s="9" t="s">
        <v>17</v>
      </c>
      <c r="L376" s="5"/>
      <c r="M376" s="2"/>
    </row>
    <row r="377" spans="1:13" ht="15.75">
      <c r="A377" s="2" t="s">
        <v>18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169.21</v>
      </c>
      <c r="F377" s="11">
        <f t="shared" si="18"/>
        <v>144.03</v>
      </c>
      <c r="G377" s="11">
        <f t="shared" si="18"/>
        <v>1448.4</v>
      </c>
      <c r="H377" s="11">
        <f t="shared" si="18"/>
        <v>737.88</v>
      </c>
      <c r="I377" s="11">
        <f t="shared" si="18"/>
        <v>99</v>
      </c>
      <c r="J377" s="11">
        <f t="shared" si="18"/>
        <v>102.3</v>
      </c>
      <c r="K377" s="11">
        <f t="shared" si="18"/>
        <v>49.5</v>
      </c>
      <c r="L377" s="11">
        <f t="shared" si="18"/>
        <v>0</v>
      </c>
      <c r="M377" s="2"/>
    </row>
    <row r="378" spans="1:13" ht="15.75">
      <c r="A378" s="2" t="s">
        <v>19</v>
      </c>
      <c r="B378" s="2"/>
      <c r="C378" s="22">
        <f t="shared" ref="C378:L378" si="19">C377*1.9835</f>
        <v>0</v>
      </c>
      <c r="D378" s="22">
        <f t="shared" si="19"/>
        <v>0</v>
      </c>
      <c r="E378" s="22">
        <f t="shared" si="19"/>
        <v>335.62803500000001</v>
      </c>
      <c r="F378" s="22">
        <f t="shared" si="19"/>
        <v>285.68350500000003</v>
      </c>
      <c r="G378" s="22">
        <f t="shared" si="19"/>
        <v>2872.9014000000002</v>
      </c>
      <c r="H378" s="22">
        <f t="shared" si="19"/>
        <v>1463.5849800000001</v>
      </c>
      <c r="I378" s="22">
        <f t="shared" si="19"/>
        <v>196.3665</v>
      </c>
      <c r="J378" s="22">
        <f t="shared" si="19"/>
        <v>202.91204999999999</v>
      </c>
      <c r="K378" s="22">
        <f t="shared" si="19"/>
        <v>98.183250000000001</v>
      </c>
      <c r="L378" s="2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20</v>
      </c>
      <c r="J379" s="11"/>
      <c r="K379" s="13">
        <v>173</v>
      </c>
      <c r="L379" s="11" t="s">
        <v>21</v>
      </c>
      <c r="M379" s="2"/>
    </row>
    <row r="380" spans="1:13" ht="16.5" thickBot="1">
      <c r="A380" s="14">
        <v>1999</v>
      </c>
      <c r="B380" s="14" t="s">
        <v>22</v>
      </c>
      <c r="C380" s="14"/>
      <c r="D380" s="15">
        <f>SUM(C377:L377)</f>
        <v>2750.32</v>
      </c>
      <c r="E380" s="16" t="s">
        <v>18</v>
      </c>
      <c r="F380" s="16"/>
      <c r="G380" s="15">
        <f>SUM(C378:L378)</f>
        <v>5455.2597200000009</v>
      </c>
      <c r="H380" s="16" t="s">
        <v>23</v>
      </c>
      <c r="I380" s="14" t="s">
        <v>24</v>
      </c>
      <c r="J380" s="14"/>
      <c r="K380" s="17">
        <v>199</v>
      </c>
      <c r="L380" s="14" t="s">
        <v>21</v>
      </c>
      <c r="M380" s="2"/>
    </row>
  </sheetData>
  <phoneticPr fontId="0" type="noConversion"/>
  <pageMargins left="1" right="0.25" top="0.5" bottom="0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1"/>
  </sheetPr>
  <dimension ref="A1:M418"/>
  <sheetViews>
    <sheetView defaultGridColor="0" topLeftCell="A315" colorId="22" zoomScale="87" workbookViewId="0">
      <selection activeCell="F246" sqref="F246:H246"/>
    </sheetView>
  </sheetViews>
  <sheetFormatPr defaultColWidth="9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2" t="s">
        <v>3</v>
      </c>
      <c r="F2" s="2"/>
      <c r="G2" s="2" t="s">
        <v>4</v>
      </c>
      <c r="H2" s="2"/>
      <c r="I2" s="2"/>
      <c r="J2" s="2"/>
      <c r="K2" s="1"/>
      <c r="L2" s="2"/>
      <c r="M2" s="2"/>
    </row>
    <row r="3" spans="1:13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2"/>
    </row>
    <row r="4" spans="1:13" ht="16.5" thickTop="1">
      <c r="A4" s="1">
        <v>2000</v>
      </c>
      <c r="B4" s="5">
        <v>1</v>
      </c>
      <c r="C4" s="6"/>
      <c r="D4" s="6"/>
      <c r="E4" s="6">
        <v>6.5</v>
      </c>
      <c r="F4" s="6">
        <v>6.5</v>
      </c>
      <c r="G4" s="6"/>
      <c r="H4" s="6">
        <v>32.520000000000003</v>
      </c>
      <c r="I4" s="6">
        <v>1.01</v>
      </c>
      <c r="J4" s="6">
        <v>1.01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>
        <v>6.5</v>
      </c>
      <c r="F5" s="6">
        <v>6.5</v>
      </c>
      <c r="G5" s="6"/>
      <c r="H5" s="6">
        <v>39.08</v>
      </c>
      <c r="I5" s="6">
        <v>1.01</v>
      </c>
      <c r="J5" s="6">
        <v>1.01</v>
      </c>
      <c r="K5" s="6"/>
      <c r="L5" s="7"/>
      <c r="M5" s="2"/>
    </row>
    <row r="6" spans="1:13" ht="15.75">
      <c r="A6" s="2"/>
      <c r="B6" s="5">
        <v>3</v>
      </c>
      <c r="C6" s="6"/>
      <c r="D6" s="6">
        <v>5.94</v>
      </c>
      <c r="E6" s="6">
        <v>6.5</v>
      </c>
      <c r="F6" s="6">
        <v>6.5</v>
      </c>
      <c r="G6" s="6">
        <v>0.61</v>
      </c>
      <c r="H6" s="6">
        <v>47.7</v>
      </c>
      <c r="I6" s="6">
        <v>1.01</v>
      </c>
      <c r="J6" s="6">
        <v>1.01</v>
      </c>
      <c r="K6" s="6"/>
      <c r="L6" s="7"/>
      <c r="M6" s="2"/>
    </row>
    <row r="7" spans="1:13" ht="15.75">
      <c r="A7" s="2"/>
      <c r="B7" s="5">
        <v>4</v>
      </c>
      <c r="C7" s="6"/>
      <c r="D7" s="6">
        <v>8.69</v>
      </c>
      <c r="E7" s="6">
        <v>6.5</v>
      </c>
      <c r="F7" s="6">
        <v>6.5</v>
      </c>
      <c r="G7" s="6">
        <v>0.53</v>
      </c>
      <c r="H7" s="6">
        <v>45.46</v>
      </c>
      <c r="I7" s="6">
        <v>1.01</v>
      </c>
      <c r="J7" s="6">
        <v>1.01</v>
      </c>
      <c r="K7" s="6"/>
      <c r="L7" s="7"/>
      <c r="M7" s="2"/>
    </row>
    <row r="8" spans="1:13" ht="15.75">
      <c r="A8" s="2"/>
      <c r="B8" s="5">
        <v>5</v>
      </c>
      <c r="C8" s="6"/>
      <c r="D8" s="6">
        <v>9.0299999999999994</v>
      </c>
      <c r="E8" s="6">
        <v>6.5</v>
      </c>
      <c r="F8" s="6">
        <v>6.5</v>
      </c>
      <c r="G8" s="6">
        <v>0.53</v>
      </c>
      <c r="H8" s="6">
        <v>44.89</v>
      </c>
      <c r="I8" s="6">
        <v>1.01</v>
      </c>
      <c r="J8" s="6">
        <v>1.01</v>
      </c>
      <c r="K8" s="6"/>
      <c r="L8" s="7"/>
      <c r="M8" s="2"/>
    </row>
    <row r="9" spans="1:13" ht="15.75">
      <c r="A9" s="2"/>
      <c r="B9" s="5">
        <v>6</v>
      </c>
      <c r="C9" s="6"/>
      <c r="D9" s="6">
        <v>9.0299999999999994</v>
      </c>
      <c r="E9" s="6">
        <v>6.5</v>
      </c>
      <c r="F9" s="6">
        <v>6.5</v>
      </c>
      <c r="G9" s="6">
        <v>1.78</v>
      </c>
      <c r="H9" s="6">
        <v>48.4</v>
      </c>
      <c r="I9" s="6">
        <v>1.01</v>
      </c>
      <c r="J9" s="6">
        <v>1.01</v>
      </c>
      <c r="K9" s="6"/>
      <c r="L9" s="7"/>
      <c r="M9" s="2"/>
    </row>
    <row r="10" spans="1:13" ht="15.75">
      <c r="A10" s="2"/>
      <c r="B10" s="5">
        <v>7</v>
      </c>
      <c r="C10" s="6"/>
      <c r="D10" s="6">
        <v>9.0299999999999994</v>
      </c>
      <c r="E10" s="6">
        <v>6.5</v>
      </c>
      <c r="F10" s="6">
        <v>6.5</v>
      </c>
      <c r="G10" s="6">
        <v>25.49</v>
      </c>
      <c r="H10" s="6">
        <v>50.35</v>
      </c>
      <c r="I10" s="6">
        <v>1.01</v>
      </c>
      <c r="J10" s="6">
        <v>1.01</v>
      </c>
      <c r="K10" s="6"/>
      <c r="L10" s="7"/>
      <c r="M10" s="2"/>
    </row>
    <row r="11" spans="1:13" ht="15.75">
      <c r="A11" s="2"/>
      <c r="B11" s="5">
        <v>8</v>
      </c>
      <c r="C11" s="6"/>
      <c r="D11" s="6">
        <v>9.0299999999999994</v>
      </c>
      <c r="E11" s="6">
        <v>6.5</v>
      </c>
      <c r="F11" s="6">
        <v>6.5</v>
      </c>
      <c r="G11" s="6">
        <v>38.15</v>
      </c>
      <c r="H11" s="6">
        <v>51.08</v>
      </c>
      <c r="I11" s="6">
        <v>1.01</v>
      </c>
      <c r="J11" s="6">
        <v>1.01</v>
      </c>
      <c r="K11" s="6"/>
      <c r="L11" s="7"/>
      <c r="M11" s="2"/>
    </row>
    <row r="12" spans="1:13" ht="15.75">
      <c r="A12" s="2"/>
      <c r="B12" s="5">
        <v>9</v>
      </c>
      <c r="C12" s="6"/>
      <c r="D12" s="6">
        <v>9.0299999999999994</v>
      </c>
      <c r="E12" s="6">
        <v>6.5</v>
      </c>
      <c r="F12" s="6">
        <v>6.5</v>
      </c>
      <c r="G12" s="6">
        <v>51.99</v>
      </c>
      <c r="H12" s="6">
        <v>49.98</v>
      </c>
      <c r="I12" s="6">
        <v>1.01</v>
      </c>
      <c r="J12" s="6">
        <v>1.01</v>
      </c>
      <c r="K12" s="6"/>
      <c r="L12" s="7"/>
      <c r="M12" s="2"/>
    </row>
    <row r="13" spans="1:13" ht="15.75">
      <c r="A13" s="2"/>
      <c r="B13" s="5">
        <v>10</v>
      </c>
      <c r="C13" s="6"/>
      <c r="D13" s="6">
        <v>9.0299999999999994</v>
      </c>
      <c r="E13" s="6">
        <v>6.5</v>
      </c>
      <c r="F13" s="6">
        <v>6.5</v>
      </c>
      <c r="G13" s="6">
        <v>57.02</v>
      </c>
      <c r="H13" s="6">
        <v>32.630000000000003</v>
      </c>
      <c r="I13" s="6">
        <v>1.01</v>
      </c>
      <c r="J13" s="6">
        <v>1.01</v>
      </c>
      <c r="K13" s="6"/>
      <c r="L13" s="7"/>
      <c r="M13" s="2"/>
    </row>
    <row r="14" spans="1:13" ht="15.75">
      <c r="A14" s="2"/>
      <c r="B14" s="5">
        <v>11</v>
      </c>
      <c r="C14" s="6"/>
      <c r="D14" s="6">
        <v>9.0299999999999994</v>
      </c>
      <c r="E14" s="6">
        <v>6.5</v>
      </c>
      <c r="F14" s="6">
        <v>6.5</v>
      </c>
      <c r="G14" s="6">
        <v>56.66</v>
      </c>
      <c r="H14" s="6">
        <v>5.94</v>
      </c>
      <c r="I14" s="6">
        <v>1.01</v>
      </c>
      <c r="J14" s="6">
        <v>1.01</v>
      </c>
      <c r="K14" s="6"/>
      <c r="L14" s="7"/>
      <c r="M14" s="2"/>
    </row>
    <row r="15" spans="1:13" ht="15.75">
      <c r="A15" s="2"/>
      <c r="B15" s="5">
        <v>12</v>
      </c>
      <c r="C15" s="6"/>
      <c r="D15" s="6">
        <v>9.0299999999999994</v>
      </c>
      <c r="E15" s="6">
        <v>6.5</v>
      </c>
      <c r="F15" s="6">
        <v>6.5</v>
      </c>
      <c r="G15" s="6">
        <v>54.86</v>
      </c>
      <c r="H15" s="6"/>
      <c r="I15" s="6">
        <v>1.01</v>
      </c>
      <c r="J15" s="6">
        <v>1.01</v>
      </c>
      <c r="K15" s="6"/>
      <c r="L15" s="7"/>
      <c r="M15" s="2"/>
    </row>
    <row r="16" spans="1:13" ht="15.75">
      <c r="A16" s="2"/>
      <c r="B16" s="5">
        <v>13</v>
      </c>
      <c r="C16" s="6"/>
      <c r="D16" s="6">
        <v>9.0299999999999994</v>
      </c>
      <c r="E16" s="6">
        <v>6.5</v>
      </c>
      <c r="F16" s="6">
        <v>6.5</v>
      </c>
      <c r="G16" s="6">
        <v>53.17</v>
      </c>
      <c r="H16" s="6"/>
      <c r="I16" s="6">
        <v>1.01</v>
      </c>
      <c r="J16" s="6">
        <v>1.01</v>
      </c>
      <c r="K16" s="6"/>
      <c r="L16" s="7"/>
      <c r="M16" s="2"/>
    </row>
    <row r="17" spans="1:13" ht="15.75">
      <c r="A17" s="2"/>
      <c r="B17" s="5">
        <v>14</v>
      </c>
      <c r="C17" s="6"/>
      <c r="D17" s="6">
        <v>9.0299999999999994</v>
      </c>
      <c r="E17" s="6">
        <v>6.5</v>
      </c>
      <c r="F17" s="6">
        <v>6.5</v>
      </c>
      <c r="G17" s="6">
        <v>52.81</v>
      </c>
      <c r="H17" s="6">
        <v>2.77</v>
      </c>
      <c r="I17" s="6">
        <v>1.01</v>
      </c>
      <c r="J17" s="6">
        <v>1.01</v>
      </c>
      <c r="K17" s="6"/>
      <c r="L17" s="7"/>
      <c r="M17" s="2"/>
    </row>
    <row r="18" spans="1:13" ht="15.75">
      <c r="A18" s="2"/>
      <c r="B18" s="5">
        <v>15</v>
      </c>
      <c r="C18" s="6"/>
      <c r="D18" s="6">
        <v>9.0299999999999994</v>
      </c>
      <c r="E18" s="6">
        <v>6.5</v>
      </c>
      <c r="F18" s="6">
        <v>6.5</v>
      </c>
      <c r="G18" s="6">
        <v>49.63</v>
      </c>
      <c r="H18" s="6">
        <v>4.62</v>
      </c>
      <c r="I18" s="6">
        <v>1.01</v>
      </c>
      <c r="J18" s="6">
        <v>1.01</v>
      </c>
      <c r="K18" s="6"/>
      <c r="L18" s="7"/>
      <c r="M18" s="2"/>
    </row>
    <row r="19" spans="1:13" ht="15.75">
      <c r="A19" s="2"/>
      <c r="B19" s="5">
        <v>16</v>
      </c>
      <c r="C19" s="6"/>
      <c r="D19" s="6">
        <v>9.0299999999999994</v>
      </c>
      <c r="E19" s="6">
        <v>6.5</v>
      </c>
      <c r="F19" s="6">
        <v>3.06</v>
      </c>
      <c r="G19" s="6">
        <v>43.83</v>
      </c>
      <c r="H19" s="6">
        <v>5</v>
      </c>
      <c r="I19" s="6">
        <v>1.01</v>
      </c>
      <c r="J19" s="6">
        <v>0.15</v>
      </c>
      <c r="K19" s="6"/>
      <c r="L19" s="7"/>
      <c r="M19" s="2"/>
    </row>
    <row r="20" spans="1:13" ht="15.75">
      <c r="A20" s="2"/>
      <c r="B20" s="5">
        <v>17</v>
      </c>
      <c r="C20" s="6"/>
      <c r="D20" s="6">
        <v>9.0299999999999994</v>
      </c>
      <c r="E20" s="6">
        <v>6.5</v>
      </c>
      <c r="F20" s="6"/>
      <c r="G20" s="6">
        <v>47.69</v>
      </c>
      <c r="H20" s="6">
        <v>42.77</v>
      </c>
      <c r="I20" s="6">
        <v>1.01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>
        <v>9.0299999999999994</v>
      </c>
      <c r="E21" s="6">
        <v>6.5</v>
      </c>
      <c r="F21" s="6"/>
      <c r="G21" s="6">
        <v>48.2</v>
      </c>
      <c r="H21" s="6">
        <v>59.09</v>
      </c>
      <c r="I21" s="6">
        <v>1.01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>
        <v>9.0299999999999994</v>
      </c>
      <c r="E22" s="6">
        <v>6.5</v>
      </c>
      <c r="F22" s="6"/>
      <c r="G22" s="6">
        <v>43.99</v>
      </c>
      <c r="H22" s="6">
        <v>55.91</v>
      </c>
      <c r="I22" s="6">
        <v>1.01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>
        <v>9.0299999999999994</v>
      </c>
      <c r="E23" s="6">
        <v>6.5</v>
      </c>
      <c r="F23" s="6"/>
      <c r="G23" s="6">
        <v>41.88</v>
      </c>
      <c r="H23" s="6">
        <v>55.91</v>
      </c>
      <c r="I23" s="6">
        <v>1.01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>
        <v>9.0299999999999994</v>
      </c>
      <c r="E24" s="6">
        <v>6.5</v>
      </c>
      <c r="F24" s="6"/>
      <c r="G24" s="6">
        <v>26.05</v>
      </c>
      <c r="H24" s="6">
        <v>54.77</v>
      </c>
      <c r="I24" s="6">
        <v>1.01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>
        <v>9.0299999999999994</v>
      </c>
      <c r="E25" s="6">
        <v>6.5</v>
      </c>
      <c r="F25" s="6">
        <v>36.94</v>
      </c>
      <c r="G25" s="6">
        <v>15.12</v>
      </c>
      <c r="H25" s="6">
        <v>54.86</v>
      </c>
      <c r="I25" s="6">
        <v>1.01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>
        <v>9.0299999999999994</v>
      </c>
      <c r="E26" s="6">
        <v>6.5</v>
      </c>
      <c r="F26" s="6">
        <v>4.33</v>
      </c>
      <c r="G26" s="6">
        <v>7.83</v>
      </c>
      <c r="H26" s="6">
        <v>54.86</v>
      </c>
      <c r="I26" s="6">
        <v>1.01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>
        <v>9.0299999999999994</v>
      </c>
      <c r="E27" s="6">
        <v>6.5</v>
      </c>
      <c r="F27" s="6">
        <v>1.58</v>
      </c>
      <c r="G27" s="6">
        <v>0.94</v>
      </c>
      <c r="H27" s="6">
        <v>47.05</v>
      </c>
      <c r="I27" s="6">
        <v>1.01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>
        <v>9.0299999999999994</v>
      </c>
      <c r="E28" s="6">
        <v>6.5</v>
      </c>
      <c r="F28" s="6">
        <v>1.44</v>
      </c>
      <c r="G28" s="6"/>
      <c r="H28" s="6">
        <v>14.33</v>
      </c>
      <c r="I28" s="6">
        <v>1.01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>
        <v>9.0299999999999994</v>
      </c>
      <c r="E29" s="6">
        <v>6.5</v>
      </c>
      <c r="F29" s="6">
        <v>1.01</v>
      </c>
      <c r="G29" s="6"/>
      <c r="H29" s="6">
        <v>1.01</v>
      </c>
      <c r="I29" s="6">
        <v>1.01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>
        <v>9.0299999999999994</v>
      </c>
      <c r="E30" s="6">
        <v>6.5</v>
      </c>
      <c r="F30" s="6">
        <v>0.97</v>
      </c>
      <c r="G30" s="6"/>
      <c r="H30" s="6">
        <v>1.01</v>
      </c>
      <c r="I30" s="6">
        <v>1.01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>
        <v>6.49</v>
      </c>
      <c r="E31" s="6">
        <v>6.5</v>
      </c>
      <c r="F31" s="6">
        <v>0.41</v>
      </c>
      <c r="G31" s="6"/>
      <c r="H31" s="6">
        <v>1.01</v>
      </c>
      <c r="I31" s="6">
        <v>1.01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>
        <v>6.49</v>
      </c>
      <c r="E32" s="6">
        <v>6.5</v>
      </c>
      <c r="F32" s="6"/>
      <c r="G32" s="6"/>
      <c r="H32" s="6">
        <v>1.01</v>
      </c>
      <c r="I32" s="6">
        <v>1.01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>
        <v>6.51</v>
      </c>
      <c r="E33" s="6">
        <v>6.5</v>
      </c>
      <c r="F33" s="6"/>
      <c r="G33" s="6"/>
      <c r="H33" s="6">
        <v>1.01</v>
      </c>
      <c r="I33" s="6">
        <v>1.01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17</v>
      </c>
      <c r="E34" s="7">
        <v>6.5</v>
      </c>
      <c r="F34" s="8" t="s">
        <v>17</v>
      </c>
      <c r="G34" s="6">
        <v>16.37</v>
      </c>
      <c r="H34" s="7">
        <v>1.01</v>
      </c>
      <c r="I34" s="9" t="s">
        <v>17</v>
      </c>
      <c r="J34" s="10"/>
      <c r="K34" s="9" t="s">
        <v>17</v>
      </c>
      <c r="L34" s="5"/>
      <c r="M34" s="2"/>
    </row>
    <row r="35" spans="1:13" ht="15.75">
      <c r="A35" s="2" t="s">
        <v>18</v>
      </c>
      <c r="B35" s="2"/>
      <c r="C35" s="11">
        <f t="shared" ref="C35:L35" si="0">SUM(C4:C34)</f>
        <v>0</v>
      </c>
      <c r="D35" s="11">
        <f t="shared" si="0"/>
        <v>241.81000000000003</v>
      </c>
      <c r="E35" s="11">
        <f t="shared" si="0"/>
        <v>201.5</v>
      </c>
      <c r="F35" s="11">
        <f t="shared" si="0"/>
        <v>147.24</v>
      </c>
      <c r="G35" s="11">
        <f t="shared" si="0"/>
        <v>735.13000000000011</v>
      </c>
      <c r="H35" s="11">
        <f t="shared" si="0"/>
        <v>906.02999999999986</v>
      </c>
      <c r="I35" s="11">
        <f t="shared" si="0"/>
        <v>30.300000000000022</v>
      </c>
      <c r="J35" s="11">
        <f t="shared" si="0"/>
        <v>15.299999999999999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19</v>
      </c>
      <c r="B36" s="2"/>
      <c r="C36" s="12">
        <f t="shared" ref="C36:L36" si="1">C35*1.9835</f>
        <v>0</v>
      </c>
      <c r="D36" s="12">
        <f t="shared" si="1"/>
        <v>479.63013500000005</v>
      </c>
      <c r="E36" s="12">
        <f t="shared" si="1"/>
        <v>399.67525000000001</v>
      </c>
      <c r="F36" s="12">
        <f t="shared" si="1"/>
        <v>292.05054000000001</v>
      </c>
      <c r="G36" s="12">
        <f t="shared" si="1"/>
        <v>1458.1303550000002</v>
      </c>
      <c r="H36" s="12">
        <f t="shared" si="1"/>
        <v>1797.1105049999996</v>
      </c>
      <c r="I36" s="12">
        <f t="shared" si="1"/>
        <v>60.100050000000046</v>
      </c>
      <c r="J36" s="12">
        <f t="shared" si="1"/>
        <v>30.347549999999998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20</v>
      </c>
      <c r="J37" s="11"/>
      <c r="K37" s="13">
        <f>COUNTA(C4:L34)-4</f>
        <v>180</v>
      </c>
      <c r="L37" s="11" t="s">
        <v>21</v>
      </c>
      <c r="M37" s="2"/>
    </row>
    <row r="38" spans="1:13" ht="16.5" thickBot="1">
      <c r="A38" s="14">
        <v>2000</v>
      </c>
      <c r="B38" s="14" t="s">
        <v>22</v>
      </c>
      <c r="C38" s="14"/>
      <c r="D38" s="15">
        <f>SUM(C35:L35)</f>
        <v>2277.3100000000004</v>
      </c>
      <c r="E38" s="16" t="s">
        <v>18</v>
      </c>
      <c r="F38" s="16"/>
      <c r="G38" s="15">
        <f>D38*1.9835</f>
        <v>4517.0443850000011</v>
      </c>
      <c r="H38" s="16" t="s">
        <v>23</v>
      </c>
      <c r="I38" s="14" t="s">
        <v>24</v>
      </c>
      <c r="J38" s="14"/>
      <c r="K38" s="17">
        <v>197</v>
      </c>
      <c r="L38" s="14" t="s">
        <v>21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2</v>
      </c>
      <c r="D40" t="s">
        <v>3</v>
      </c>
      <c r="F40" t="s">
        <v>4</v>
      </c>
    </row>
    <row r="41" spans="1:13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  <c r="M41" s="2"/>
    </row>
    <row r="42" spans="1:13" ht="16.5" thickTop="1">
      <c r="A42" s="1">
        <v>2001</v>
      </c>
      <c r="B42" s="5">
        <v>1</v>
      </c>
      <c r="C42" s="6"/>
      <c r="D42" s="6">
        <v>3.09</v>
      </c>
      <c r="E42" s="6">
        <v>4.17</v>
      </c>
      <c r="F42" s="6">
        <v>7.77</v>
      </c>
      <c r="G42" s="6"/>
      <c r="H42" s="6">
        <v>2.1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2.87</v>
      </c>
      <c r="E43" s="6">
        <v>4.13</v>
      </c>
      <c r="F43" s="6">
        <v>5.99</v>
      </c>
      <c r="G43" s="6">
        <v>48.4</v>
      </c>
      <c r="H43" s="6">
        <v>2.08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2.96</v>
      </c>
      <c r="E44" s="6">
        <v>3.92</v>
      </c>
      <c r="F44" s="6">
        <v>4.95</v>
      </c>
      <c r="G44" s="6">
        <v>62.75</v>
      </c>
      <c r="H44" s="6">
        <v>1.98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>
        <v>3.38</v>
      </c>
      <c r="E45" s="6">
        <v>8.19</v>
      </c>
      <c r="F45" s="6">
        <v>4.42</v>
      </c>
      <c r="G45" s="6">
        <v>63.03</v>
      </c>
      <c r="H45" s="6">
        <v>1.83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>
        <v>3.78</v>
      </c>
      <c r="E46" s="6">
        <v>23.69</v>
      </c>
      <c r="F46" s="6">
        <v>3.91</v>
      </c>
      <c r="G46" s="6">
        <v>71.2</v>
      </c>
      <c r="H46" s="6">
        <v>2.33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>
        <v>4.21</v>
      </c>
      <c r="E47" s="6">
        <v>18.670000000000002</v>
      </c>
      <c r="F47" s="6">
        <v>3.5</v>
      </c>
      <c r="G47" s="6">
        <v>63.5</v>
      </c>
      <c r="H47" s="6">
        <v>64.23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>
        <v>3.77</v>
      </c>
      <c r="E48" s="6">
        <v>15.22</v>
      </c>
      <c r="F48" s="6">
        <v>3.3</v>
      </c>
      <c r="G48" s="6">
        <v>53.81</v>
      </c>
      <c r="H48" s="6">
        <v>72.78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>
        <v>4.2300000000000004</v>
      </c>
      <c r="E49" s="6">
        <v>13.46</v>
      </c>
      <c r="F49" s="6">
        <v>3.33</v>
      </c>
      <c r="G49" s="6">
        <v>69.25</v>
      </c>
      <c r="H49" s="6">
        <v>75.66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>
        <v>3.91</v>
      </c>
      <c r="E50" s="6">
        <v>7.97</v>
      </c>
      <c r="F50" s="6">
        <v>3.22</v>
      </c>
      <c r="G50" s="6">
        <v>62.89</v>
      </c>
      <c r="H50" s="6">
        <v>77.5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>
        <v>4.34</v>
      </c>
      <c r="E51" s="6">
        <v>7.66</v>
      </c>
      <c r="F51" s="6">
        <v>3.24</v>
      </c>
      <c r="G51" s="6">
        <v>76.150000000000006</v>
      </c>
      <c r="H51" s="6">
        <v>74.3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>
        <v>4.62</v>
      </c>
      <c r="E52" s="6">
        <v>6.38</v>
      </c>
      <c r="F52" s="6">
        <v>3.16</v>
      </c>
      <c r="G52" s="6">
        <v>77.8</v>
      </c>
      <c r="H52" s="6">
        <v>70.680000000000007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>
        <v>6.3</v>
      </c>
      <c r="E53" s="6">
        <v>5.41</v>
      </c>
      <c r="F53" s="6">
        <v>3.01</v>
      </c>
      <c r="G53" s="6">
        <v>77.8</v>
      </c>
      <c r="H53" s="6">
        <v>23.66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>
        <v>6.86</v>
      </c>
      <c r="E54" s="6">
        <v>5.19</v>
      </c>
      <c r="F54" s="6">
        <v>2.92</v>
      </c>
      <c r="G54" s="6">
        <v>76.06</v>
      </c>
      <c r="H54" s="6">
        <v>3.6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>
        <v>5.44</v>
      </c>
      <c r="E55" s="6">
        <v>4.97</v>
      </c>
      <c r="F55" s="6">
        <v>2.77</v>
      </c>
      <c r="G55" s="6">
        <v>69.400000000000006</v>
      </c>
      <c r="H55" s="6">
        <v>3.27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>
        <v>4.63</v>
      </c>
      <c r="E56" s="6">
        <v>4.66</v>
      </c>
      <c r="F56" s="6">
        <v>0.5</v>
      </c>
      <c r="G56" s="6">
        <v>64.25</v>
      </c>
      <c r="H56" s="6">
        <v>3.56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>
        <v>4.45</v>
      </c>
      <c r="E57" s="6">
        <v>4.5599999999999996</v>
      </c>
      <c r="F57" s="6"/>
      <c r="G57" s="6">
        <v>74.5</v>
      </c>
      <c r="H57" s="6">
        <v>3.49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>
        <v>4.16</v>
      </c>
      <c r="E58" s="6">
        <v>4.66</v>
      </c>
      <c r="F58" s="6"/>
      <c r="G58" s="6">
        <v>77.8</v>
      </c>
      <c r="H58" s="6">
        <v>3.12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>
        <v>4.04</v>
      </c>
      <c r="E59" s="6">
        <v>4.53</v>
      </c>
      <c r="F59" s="6"/>
      <c r="G59" s="6">
        <v>71.91</v>
      </c>
      <c r="H59" s="6">
        <v>3.35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>
        <v>4.2300000000000004</v>
      </c>
      <c r="E60" s="6">
        <v>4.5</v>
      </c>
      <c r="F60" s="6"/>
      <c r="G60" s="6">
        <v>77.599999999999994</v>
      </c>
      <c r="H60" s="6">
        <v>3.16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>
        <v>4.9800000000000004</v>
      </c>
      <c r="E61" s="6">
        <v>4.66</v>
      </c>
      <c r="F61" s="6"/>
      <c r="G61" s="6">
        <v>69.2</v>
      </c>
      <c r="H61" s="6">
        <v>19.87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5.44</v>
      </c>
      <c r="E62" s="6">
        <v>4.53</v>
      </c>
      <c r="F62" s="6"/>
      <c r="G62" s="6">
        <v>40.700000000000003</v>
      </c>
      <c r="H62" s="6">
        <v>73.900000000000006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>
        <v>4.8600000000000003</v>
      </c>
      <c r="D63" s="6">
        <v>4.91</v>
      </c>
      <c r="E63" s="6">
        <v>4.3499999999999996</v>
      </c>
      <c r="F63" s="6"/>
      <c r="G63" s="6"/>
      <c r="H63" s="6">
        <v>75.5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>
        <v>4.45</v>
      </c>
      <c r="D64" s="6">
        <v>4.79</v>
      </c>
      <c r="E64" s="6">
        <v>4.34</v>
      </c>
      <c r="F64" s="6"/>
      <c r="G64" s="6"/>
      <c r="H64" s="6">
        <v>77.42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>
        <v>4.42</v>
      </c>
      <c r="D65" s="6">
        <v>4.68</v>
      </c>
      <c r="E65" s="6">
        <v>4.13</v>
      </c>
      <c r="F65" s="6"/>
      <c r="G65" s="6"/>
      <c r="H65" s="6">
        <v>67.47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>
        <v>4.3899999999999997</v>
      </c>
      <c r="D66" s="6">
        <v>4.18</v>
      </c>
      <c r="E66" s="6">
        <v>4.34</v>
      </c>
      <c r="F66" s="6"/>
      <c r="G66" s="6"/>
      <c r="H66" s="6">
        <v>15.47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>
        <v>4.2699999999999996</v>
      </c>
      <c r="D67" s="6">
        <v>4.08</v>
      </c>
      <c r="E67" s="6">
        <v>4.45</v>
      </c>
      <c r="F67" s="6"/>
      <c r="G67" s="6">
        <v>12.55</v>
      </c>
      <c r="H67" s="6">
        <v>11.52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>
        <v>4.45</v>
      </c>
      <c r="D68" s="6">
        <v>3.98</v>
      </c>
      <c r="E68" s="6">
        <v>4.5599999999999996</v>
      </c>
      <c r="F68" s="6"/>
      <c r="G68" s="6">
        <v>13.57</v>
      </c>
      <c r="H68" s="6">
        <v>2.4900000000000002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4.34</v>
      </c>
      <c r="D69" s="6">
        <v>4.05</v>
      </c>
      <c r="E69" s="6">
        <v>4.57</v>
      </c>
      <c r="F69" s="6"/>
      <c r="G69" s="6">
        <v>10.77</v>
      </c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4.25</v>
      </c>
      <c r="D70" s="6">
        <v>3.78</v>
      </c>
      <c r="E70" s="6">
        <v>4.6100000000000003</v>
      </c>
      <c r="F70" s="6"/>
      <c r="G70" s="6">
        <v>5.86</v>
      </c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3.91</v>
      </c>
      <c r="D71" s="6">
        <v>3.68</v>
      </c>
      <c r="E71" s="6">
        <v>12.45</v>
      </c>
      <c r="F71" s="6"/>
      <c r="G71" s="6">
        <v>3.21</v>
      </c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3.48</v>
      </c>
      <c r="D72" s="8" t="s">
        <v>17</v>
      </c>
      <c r="E72" s="7">
        <v>12.78</v>
      </c>
      <c r="F72" s="8" t="s">
        <v>17</v>
      </c>
      <c r="G72" s="6">
        <v>2.16</v>
      </c>
      <c r="H72" s="7"/>
      <c r="I72" s="9" t="s">
        <v>17</v>
      </c>
      <c r="J72" s="10"/>
      <c r="K72" s="9" t="s">
        <v>17</v>
      </c>
      <c r="L72" s="5"/>
      <c r="M72" s="2"/>
    </row>
    <row r="73" spans="1:13" ht="15.75">
      <c r="A73" s="2" t="s">
        <v>18</v>
      </c>
      <c r="B73" s="2"/>
      <c r="C73" s="11">
        <f t="shared" ref="C73:L73" si="2">SUM(C42:C72)</f>
        <v>42.82</v>
      </c>
      <c r="D73" s="11">
        <f t="shared" si="2"/>
        <v>129.82000000000002</v>
      </c>
      <c r="E73" s="11">
        <f t="shared" si="2"/>
        <v>221.70999999999998</v>
      </c>
      <c r="F73" s="11">
        <f t="shared" si="2"/>
        <v>55.990000000000009</v>
      </c>
      <c r="G73" s="11">
        <f t="shared" si="2"/>
        <v>1396.12</v>
      </c>
      <c r="H73" s="11">
        <f t="shared" si="2"/>
        <v>836.32</v>
      </c>
      <c r="I73" s="11">
        <f t="shared" si="2"/>
        <v>0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19</v>
      </c>
      <c r="B74" s="2"/>
      <c r="C74" s="12">
        <f t="shared" ref="C74:L74" si="3">C73*1.9835</f>
        <v>84.93347</v>
      </c>
      <c r="D74" s="12">
        <f t="shared" si="3"/>
        <v>257.49797000000007</v>
      </c>
      <c r="E74" s="12">
        <f t="shared" si="3"/>
        <v>439.76178499999997</v>
      </c>
      <c r="F74" s="12">
        <f t="shared" si="3"/>
        <v>111.05616500000002</v>
      </c>
      <c r="G74" s="12">
        <f t="shared" si="3"/>
        <v>2769.2040199999997</v>
      </c>
      <c r="H74" s="12">
        <f t="shared" si="3"/>
        <v>1658.8407200000001</v>
      </c>
      <c r="I74" s="12">
        <f t="shared" si="3"/>
        <v>0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20</v>
      </c>
      <c r="J75" s="11"/>
      <c r="K75" s="13">
        <f>COUNTA(C42:L72)-4</f>
        <v>139</v>
      </c>
      <c r="L75" s="11" t="s">
        <v>21</v>
      </c>
      <c r="M75" s="2"/>
    </row>
    <row r="76" spans="1:13" ht="16.5" thickBot="1">
      <c r="A76" s="14">
        <v>2001</v>
      </c>
      <c r="B76" s="14" t="s">
        <v>22</v>
      </c>
      <c r="C76" s="14"/>
      <c r="D76" s="15">
        <f>SUM(C73:L73)</f>
        <v>2682.78</v>
      </c>
      <c r="E76" s="16" t="s">
        <v>18</v>
      </c>
      <c r="F76" s="16"/>
      <c r="G76" s="15">
        <f>D76*1.9835</f>
        <v>5321.2941300000002</v>
      </c>
      <c r="H76" s="16" t="s">
        <v>23</v>
      </c>
      <c r="I76" s="14" t="s">
        <v>24</v>
      </c>
      <c r="J76" s="14"/>
      <c r="K76" s="17">
        <v>159</v>
      </c>
      <c r="L76" s="14" t="s">
        <v>21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2</v>
      </c>
      <c r="D78" t="s">
        <v>42</v>
      </c>
      <c r="F78" t="s">
        <v>43</v>
      </c>
    </row>
    <row r="79" spans="1:13" ht="16.5" thickBot="1">
      <c r="A79" s="3" t="s">
        <v>5</v>
      </c>
      <c r="B79" s="3" t="s">
        <v>6</v>
      </c>
      <c r="C79" s="4" t="s">
        <v>7</v>
      </c>
      <c r="D79" s="4" t="s">
        <v>8</v>
      </c>
      <c r="E79" s="4" t="s">
        <v>9</v>
      </c>
      <c r="F79" s="4" t="s">
        <v>10</v>
      </c>
      <c r="G79" s="4" t="s">
        <v>11</v>
      </c>
      <c r="H79" s="4" t="s">
        <v>12</v>
      </c>
      <c r="I79" s="4" t="s">
        <v>13</v>
      </c>
      <c r="J79" s="4" t="s">
        <v>14</v>
      </c>
      <c r="K79" s="4" t="s">
        <v>15</v>
      </c>
      <c r="L79" s="4" t="s">
        <v>16</v>
      </c>
      <c r="M79" s="2"/>
    </row>
    <row r="80" spans="1:13" ht="16.5" thickTop="1">
      <c r="A80" s="1">
        <v>2002</v>
      </c>
      <c r="B80" s="5">
        <v>1</v>
      </c>
      <c r="C80" s="6"/>
      <c r="D80" s="6">
        <v>6.82</v>
      </c>
      <c r="E80" s="6">
        <v>3.89</v>
      </c>
      <c r="F80" s="6">
        <v>3.56</v>
      </c>
      <c r="G80" s="6">
        <v>67.58</v>
      </c>
      <c r="H80" s="6"/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>
        <v>3.97</v>
      </c>
      <c r="F81" s="6">
        <v>3.52</v>
      </c>
      <c r="G81" s="6">
        <v>65.84</v>
      </c>
      <c r="H81" s="6"/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>
        <v>3.82</v>
      </c>
      <c r="F82" s="6">
        <v>3.3</v>
      </c>
      <c r="G82" s="6">
        <v>65.75</v>
      </c>
      <c r="H82" s="6"/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>
        <v>3.72</v>
      </c>
      <c r="F83" s="6">
        <v>3.45</v>
      </c>
      <c r="G83" s="6">
        <v>71.83</v>
      </c>
      <c r="H83" s="6">
        <v>20.309999999999999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>
        <v>3.64</v>
      </c>
      <c r="F84" s="6">
        <v>3.38</v>
      </c>
      <c r="G84" s="6">
        <v>73.2</v>
      </c>
      <c r="H84" s="6">
        <v>71.819999999999993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>
        <v>1.61</v>
      </c>
      <c r="E85" s="6">
        <v>1.41</v>
      </c>
      <c r="F85" s="6">
        <v>3.49</v>
      </c>
      <c r="G85" s="6">
        <v>72.959999999999994</v>
      </c>
      <c r="H85" s="6">
        <v>95.92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>
        <v>4.34</v>
      </c>
      <c r="E86" s="6"/>
      <c r="F86" s="6">
        <v>3.39</v>
      </c>
      <c r="G86" s="6">
        <v>77.709999999999994</v>
      </c>
      <c r="H86" s="6">
        <v>100.1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>
        <v>4.41</v>
      </c>
      <c r="E87" s="6"/>
      <c r="F87" s="6">
        <v>3.16</v>
      </c>
      <c r="G87" s="6">
        <v>58.93</v>
      </c>
      <c r="H87" s="6">
        <v>92.97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>
        <v>4.45</v>
      </c>
      <c r="E88" s="6"/>
      <c r="F88" s="6">
        <v>3.03</v>
      </c>
      <c r="G88" s="6"/>
      <c r="H88" s="6">
        <v>86.02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>
        <v>4.41</v>
      </c>
      <c r="E89" s="6"/>
      <c r="F89" s="6">
        <v>2.93</v>
      </c>
      <c r="G89" s="6"/>
      <c r="H89" s="6">
        <v>88.23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4.32</v>
      </c>
      <c r="E90" s="6"/>
      <c r="F90" s="6">
        <v>3.05</v>
      </c>
      <c r="G90" s="6"/>
      <c r="H90" s="6">
        <v>3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2.2799999999999998</v>
      </c>
      <c r="E91" s="6"/>
      <c r="F91" s="6">
        <v>3.47</v>
      </c>
      <c r="G91" s="6"/>
      <c r="H91" s="6">
        <v>3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4.1900000000000004</v>
      </c>
      <c r="E92" s="6"/>
      <c r="F92" s="6">
        <v>3.34</v>
      </c>
      <c r="G92" s="6"/>
      <c r="H92" s="6">
        <v>3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4.08</v>
      </c>
      <c r="E93" s="6"/>
      <c r="F93" s="6">
        <v>2.97</v>
      </c>
      <c r="G93" s="6"/>
      <c r="H93" s="6">
        <v>3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3.96</v>
      </c>
      <c r="E94" s="6"/>
      <c r="F94" s="6">
        <v>4.18</v>
      </c>
      <c r="G94" s="6"/>
      <c r="H94" s="6">
        <v>3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3.71</v>
      </c>
      <c r="E95" s="6"/>
      <c r="F95" s="6">
        <v>7.91</v>
      </c>
      <c r="G95" s="6"/>
      <c r="H95" s="6">
        <v>1.08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3.54</v>
      </c>
      <c r="E96" s="6"/>
      <c r="F96" s="6">
        <v>5.61</v>
      </c>
      <c r="G96" s="6">
        <v>13.06</v>
      </c>
      <c r="H96" s="6"/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>
        <v>3.33</v>
      </c>
      <c r="E97" s="6"/>
      <c r="F97" s="6">
        <v>4.72</v>
      </c>
      <c r="G97" s="6">
        <v>33.26</v>
      </c>
      <c r="H97" s="6"/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>
        <v>3.17</v>
      </c>
      <c r="E98" s="6"/>
      <c r="F98" s="6">
        <v>3.08</v>
      </c>
      <c r="G98" s="6">
        <v>85.69</v>
      </c>
      <c r="H98" s="6"/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>
        <v>3.32</v>
      </c>
      <c r="E99" s="6"/>
      <c r="F99" s="6">
        <v>2.2599999999999998</v>
      </c>
      <c r="G99" s="6">
        <v>92.63</v>
      </c>
      <c r="H99" s="6"/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>
        <v>3.55</v>
      </c>
      <c r="E100" s="6">
        <v>5.82</v>
      </c>
      <c r="F100" s="6">
        <v>2.2599999999999998</v>
      </c>
      <c r="G100" s="6">
        <v>87.9</v>
      </c>
      <c r="H100" s="6"/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>
        <v>3.35</v>
      </c>
      <c r="E101" s="6">
        <v>8.19</v>
      </c>
      <c r="F101" s="6">
        <v>1.99</v>
      </c>
      <c r="G101" s="6">
        <v>67.87</v>
      </c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>
        <v>3.33</v>
      </c>
      <c r="E102" s="6">
        <v>6.59</v>
      </c>
      <c r="F102" s="6">
        <v>2.1</v>
      </c>
      <c r="G102" s="6">
        <v>75.88</v>
      </c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>
        <v>3.34</v>
      </c>
      <c r="E103" s="6">
        <v>5.07</v>
      </c>
      <c r="F103" s="6">
        <v>0.56999999999999995</v>
      </c>
      <c r="G103" s="6"/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>
        <v>3.62</v>
      </c>
      <c r="E104" s="6">
        <v>4.8899999999999997</v>
      </c>
      <c r="F104" s="6">
        <v>0</v>
      </c>
      <c r="G104" s="6"/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>
        <v>3.34</v>
      </c>
      <c r="E105" s="6">
        <v>4.9000000000000004</v>
      </c>
      <c r="F105" s="6">
        <v>0</v>
      </c>
      <c r="G105" s="6"/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>
        <v>3.75</v>
      </c>
      <c r="E106" s="6">
        <v>4.34</v>
      </c>
      <c r="F106" s="6">
        <v>5.51</v>
      </c>
      <c r="G106" s="6"/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>
        <v>3.79</v>
      </c>
      <c r="E107" s="6">
        <v>3.79</v>
      </c>
      <c r="F107" s="6">
        <v>65.459999999999994</v>
      </c>
      <c r="G107" s="6"/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>
        <v>3.9</v>
      </c>
      <c r="E108" s="6">
        <v>3.58</v>
      </c>
      <c r="F108" s="6">
        <v>71.39</v>
      </c>
      <c r="G108" s="6"/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>
        <v>3.72</v>
      </c>
      <c r="E109" s="6">
        <v>3.45</v>
      </c>
      <c r="F109" s="6">
        <v>72.48</v>
      </c>
      <c r="G109" s="6"/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17</v>
      </c>
      <c r="E110" s="7">
        <v>3.73</v>
      </c>
      <c r="F110" s="8" t="s">
        <v>17</v>
      </c>
      <c r="G110" s="6"/>
      <c r="H110" s="7"/>
      <c r="I110" s="9" t="s">
        <v>17</v>
      </c>
      <c r="J110" s="10"/>
      <c r="K110" s="9" t="s">
        <v>17</v>
      </c>
      <c r="L110" s="5"/>
      <c r="M110" s="2"/>
    </row>
    <row r="111" spans="1:13" ht="15.75">
      <c r="A111" s="2" t="s">
        <v>18</v>
      </c>
      <c r="B111" s="2"/>
      <c r="C111" s="11">
        <f t="shared" ref="C111:L111" si="4">SUM(C80:C110)</f>
        <v>0</v>
      </c>
      <c r="D111" s="11">
        <f t="shared" si="4"/>
        <v>97.63000000000001</v>
      </c>
      <c r="E111" s="11">
        <f t="shared" si="4"/>
        <v>74.800000000000011</v>
      </c>
      <c r="F111" s="11">
        <f t="shared" si="4"/>
        <v>295.56</v>
      </c>
      <c r="G111" s="11">
        <f t="shared" si="4"/>
        <v>1010.0899999999999</v>
      </c>
      <c r="H111" s="11">
        <f t="shared" si="4"/>
        <v>571.45000000000005</v>
      </c>
      <c r="I111" s="11">
        <f t="shared" si="4"/>
        <v>0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19</v>
      </c>
      <c r="B112" s="2"/>
      <c r="C112" s="12">
        <f t="shared" ref="C112:L112" si="5">C111*1.9835</f>
        <v>0</v>
      </c>
      <c r="D112" s="12">
        <f t="shared" si="5"/>
        <v>193.64910500000002</v>
      </c>
      <c r="E112" s="12">
        <f t="shared" si="5"/>
        <v>148.36580000000004</v>
      </c>
      <c r="F112" s="12">
        <f t="shared" si="5"/>
        <v>586.24325999999996</v>
      </c>
      <c r="G112" s="12">
        <f t="shared" si="5"/>
        <v>2003.5135149999999</v>
      </c>
      <c r="H112" s="12">
        <f t="shared" si="5"/>
        <v>1133.4710750000002</v>
      </c>
      <c r="I112" s="12">
        <f t="shared" si="5"/>
        <v>0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20</v>
      </c>
      <c r="J113" s="11"/>
      <c r="K113" s="13">
        <f>COUNTA(C80:L110)-4</f>
        <v>101</v>
      </c>
      <c r="L113" s="11" t="s">
        <v>21</v>
      </c>
      <c r="M113" s="2"/>
    </row>
    <row r="114" spans="1:13" ht="16.5" thickBot="1">
      <c r="A114" s="14">
        <v>2002</v>
      </c>
      <c r="B114" s="14" t="s">
        <v>22</v>
      </c>
      <c r="C114" s="14"/>
      <c r="D114" s="15">
        <f>SUM(C111:L111)</f>
        <v>2049.5299999999997</v>
      </c>
      <c r="E114" s="16" t="s">
        <v>18</v>
      </c>
      <c r="F114" s="16"/>
      <c r="G114" s="15">
        <f>D114*1.9835</f>
        <v>4065.2427549999998</v>
      </c>
      <c r="H114" s="16" t="s">
        <v>23</v>
      </c>
      <c r="I114" s="14" t="s">
        <v>24</v>
      </c>
      <c r="J114" s="14"/>
      <c r="K114" s="17">
        <v>138</v>
      </c>
      <c r="L114" s="14" t="s">
        <v>21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2</v>
      </c>
      <c r="D116" t="s">
        <v>3</v>
      </c>
      <c r="F116" t="s">
        <v>43</v>
      </c>
    </row>
    <row r="117" spans="1:13" ht="16.5" thickBot="1">
      <c r="A117" s="3" t="s">
        <v>5</v>
      </c>
      <c r="B117" s="3" t="s">
        <v>6</v>
      </c>
      <c r="C117" s="4" t="s">
        <v>7</v>
      </c>
      <c r="D117" s="4" t="s">
        <v>8</v>
      </c>
      <c r="E117" s="4" t="s">
        <v>9</v>
      </c>
      <c r="F117" s="4" t="s">
        <v>10</v>
      </c>
      <c r="G117" s="4" t="s">
        <v>11</v>
      </c>
      <c r="H117" s="4" t="s">
        <v>12</v>
      </c>
      <c r="I117" s="4" t="s">
        <v>13</v>
      </c>
      <c r="J117" s="4" t="s">
        <v>14</v>
      </c>
      <c r="K117" s="4" t="s">
        <v>15</v>
      </c>
      <c r="L117" s="4" t="s">
        <v>16</v>
      </c>
      <c r="M117" s="2"/>
    </row>
    <row r="118" spans="1:13" ht="16.5" thickTop="1">
      <c r="A118" s="1">
        <v>2003</v>
      </c>
      <c r="B118" s="5">
        <v>1</v>
      </c>
      <c r="C118" s="6"/>
      <c r="D118" s="6"/>
      <c r="E118" s="6">
        <v>4.91</v>
      </c>
      <c r="F118" s="6"/>
      <c r="G118" s="6"/>
      <c r="H118" s="6">
        <v>64.88</v>
      </c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4.7699999999999996</v>
      </c>
      <c r="F119" s="6"/>
      <c r="G119" s="6"/>
      <c r="H119" s="6"/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5.28</v>
      </c>
      <c r="F120" s="6"/>
      <c r="G120" s="6"/>
      <c r="H120" s="6"/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6.33</v>
      </c>
      <c r="F121" s="6"/>
      <c r="G121" s="6"/>
      <c r="H121" s="6"/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4.7300000000000004</v>
      </c>
      <c r="F122" s="6"/>
      <c r="G122" s="6"/>
      <c r="H122" s="6"/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3.54</v>
      </c>
      <c r="F123" s="6"/>
      <c r="G123" s="6"/>
      <c r="H123" s="6"/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3.69</v>
      </c>
      <c r="F124" s="6"/>
      <c r="G124" s="6"/>
      <c r="H124" s="6"/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3.71</v>
      </c>
      <c r="F125" s="6"/>
      <c r="G125" s="6">
        <v>23.7</v>
      </c>
      <c r="H125" s="6"/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3.71</v>
      </c>
      <c r="F126" s="6"/>
      <c r="G126" s="6">
        <v>62.15</v>
      </c>
      <c r="H126" s="6"/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>
        <v>0.55000000000000004</v>
      </c>
      <c r="E127" s="6">
        <v>3.7</v>
      </c>
      <c r="F127" s="6"/>
      <c r="G127" s="6">
        <v>49.31</v>
      </c>
      <c r="H127" s="6">
        <v>18.23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>
        <v>0.8</v>
      </c>
      <c r="E128" s="6">
        <v>3.51</v>
      </c>
      <c r="F128" s="6"/>
      <c r="G128" s="6">
        <v>62.69</v>
      </c>
      <c r="H128" s="6">
        <v>97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>
        <v>0.8</v>
      </c>
      <c r="E129" s="6">
        <v>3.32</v>
      </c>
      <c r="F129" s="6"/>
      <c r="G129" s="6">
        <v>68.95</v>
      </c>
      <c r="H129" s="6">
        <v>97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>
        <v>0.82</v>
      </c>
      <c r="E130" s="6">
        <v>3</v>
      </c>
      <c r="F130" s="6"/>
      <c r="G130" s="6">
        <v>78.819999999999993</v>
      </c>
      <c r="H130" s="6">
        <v>97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>
        <v>0.79</v>
      </c>
      <c r="E131" s="6">
        <v>3</v>
      </c>
      <c r="F131" s="6"/>
      <c r="G131" s="6">
        <v>80.819999999999993</v>
      </c>
      <c r="H131" s="6">
        <v>97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>
        <v>1.7</v>
      </c>
      <c r="E132" s="6">
        <v>3</v>
      </c>
      <c r="F132" s="6"/>
      <c r="G132" s="6">
        <v>77.5</v>
      </c>
      <c r="H132" s="6">
        <v>74.78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>
        <v>1.8</v>
      </c>
      <c r="E133" s="6">
        <v>3</v>
      </c>
      <c r="F133" s="6"/>
      <c r="G133" s="6">
        <v>69.64</v>
      </c>
      <c r="H133" s="6">
        <v>3.53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>
        <v>2</v>
      </c>
      <c r="E134" s="6">
        <v>3</v>
      </c>
      <c r="F134" s="6"/>
      <c r="G134" s="6">
        <v>49.48</v>
      </c>
      <c r="H134" s="6">
        <v>2.85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>
        <v>2.17</v>
      </c>
      <c r="E135" s="6">
        <v>3</v>
      </c>
      <c r="F135" s="6"/>
      <c r="G135" s="6">
        <v>0</v>
      </c>
      <c r="H135" s="6"/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>
        <v>2.08</v>
      </c>
      <c r="E136" s="6">
        <v>3</v>
      </c>
      <c r="F136" s="6"/>
      <c r="G136" s="6">
        <v>0</v>
      </c>
      <c r="H136" s="6"/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2.02</v>
      </c>
      <c r="E137" s="6">
        <v>3</v>
      </c>
      <c r="F137" s="6"/>
      <c r="G137" s="6">
        <v>0</v>
      </c>
      <c r="H137" s="6"/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1.89</v>
      </c>
      <c r="E138" s="6">
        <v>3</v>
      </c>
      <c r="F138" s="6"/>
      <c r="G138" s="6">
        <v>0</v>
      </c>
      <c r="H138" s="6"/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1.74</v>
      </c>
      <c r="E139" s="6">
        <v>3</v>
      </c>
      <c r="F139" s="6"/>
      <c r="G139" s="6">
        <v>0</v>
      </c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1.55</v>
      </c>
      <c r="E140" s="6">
        <v>3</v>
      </c>
      <c r="F140" s="6"/>
      <c r="G140" s="6">
        <v>0</v>
      </c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1.4</v>
      </c>
      <c r="E141" s="6">
        <v>3</v>
      </c>
      <c r="F141" s="6"/>
      <c r="G141" s="6">
        <v>0</v>
      </c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1.51</v>
      </c>
      <c r="E142" s="6">
        <v>3</v>
      </c>
      <c r="F142" s="6"/>
      <c r="G142" s="6">
        <v>0</v>
      </c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1.49</v>
      </c>
      <c r="E143" s="6">
        <v>3</v>
      </c>
      <c r="F143" s="6"/>
      <c r="G143" s="6">
        <v>0</v>
      </c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1.49</v>
      </c>
      <c r="E144" s="6">
        <v>12.13</v>
      </c>
      <c r="F144" s="6"/>
      <c r="G144" s="6">
        <v>12.84</v>
      </c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3.09</v>
      </c>
      <c r="E145" s="6">
        <v>4.46</v>
      </c>
      <c r="F145" s="6"/>
      <c r="G145" s="6">
        <v>90.15</v>
      </c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5.51</v>
      </c>
      <c r="E146" s="6"/>
      <c r="F146" s="6"/>
      <c r="G146" s="6">
        <v>91.45</v>
      </c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5.0599999999999996</v>
      </c>
      <c r="E147" s="6"/>
      <c r="F147" s="6"/>
      <c r="G147" s="6">
        <v>91.6</v>
      </c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17</v>
      </c>
      <c r="E148" s="7"/>
      <c r="F148" s="8" t="s">
        <v>17</v>
      </c>
      <c r="G148" s="6">
        <v>92.29</v>
      </c>
      <c r="H148" s="7"/>
      <c r="I148" s="9" t="s">
        <v>17</v>
      </c>
      <c r="J148" s="10"/>
      <c r="K148" s="9" t="s">
        <v>17</v>
      </c>
      <c r="L148" s="5"/>
      <c r="M148" s="2"/>
    </row>
    <row r="149" spans="1:13" ht="15.75">
      <c r="A149" s="2" t="s">
        <v>18</v>
      </c>
      <c r="B149" s="2"/>
      <c r="C149" s="11">
        <f t="shared" ref="C149:L149" si="6">SUM(C118:C148)</f>
        <v>0</v>
      </c>
      <c r="D149" s="11">
        <f t="shared" si="6"/>
        <v>40.26</v>
      </c>
      <c r="E149" s="11">
        <f t="shared" si="6"/>
        <v>109.78999999999999</v>
      </c>
      <c r="F149" s="11">
        <f t="shared" si="6"/>
        <v>0</v>
      </c>
      <c r="G149" s="11">
        <f t="shared" si="6"/>
        <v>1001.3900000000001</v>
      </c>
      <c r="H149" s="11">
        <f t="shared" si="6"/>
        <v>552.27</v>
      </c>
      <c r="I149" s="11">
        <f t="shared" si="6"/>
        <v>0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19</v>
      </c>
      <c r="B150" s="2"/>
      <c r="C150" s="12">
        <f t="shared" ref="C150:L150" si="7">C149*1.9835</f>
        <v>0</v>
      </c>
      <c r="D150" s="12">
        <f t="shared" si="7"/>
        <v>79.855710000000002</v>
      </c>
      <c r="E150" s="12">
        <f t="shared" si="7"/>
        <v>217.76846499999999</v>
      </c>
      <c r="F150" s="12">
        <f t="shared" si="7"/>
        <v>0</v>
      </c>
      <c r="G150" s="12">
        <f t="shared" si="7"/>
        <v>1986.2570650000002</v>
      </c>
      <c r="H150" s="12">
        <f t="shared" si="7"/>
        <v>1095.427545</v>
      </c>
      <c r="I150" s="12">
        <f t="shared" si="7"/>
        <v>0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20</v>
      </c>
      <c r="J151" s="11"/>
      <c r="K151" s="13">
        <f>COUNTA(C118:L148)-4</f>
        <v>82</v>
      </c>
      <c r="L151" s="11" t="s">
        <v>21</v>
      </c>
      <c r="M151" s="2"/>
    </row>
    <row r="152" spans="1:13" ht="16.5" thickBot="1">
      <c r="A152" s="14">
        <v>2003</v>
      </c>
      <c r="B152" s="14" t="s">
        <v>22</v>
      </c>
      <c r="C152" s="14"/>
      <c r="D152" s="15">
        <f>SUM(C149:L149)</f>
        <v>1703.71</v>
      </c>
      <c r="E152" s="16" t="s">
        <v>18</v>
      </c>
      <c r="F152" s="16"/>
      <c r="G152" s="15">
        <f>D152*1.9835</f>
        <v>3379.3087850000002</v>
      </c>
      <c r="H152" s="16" t="s">
        <v>23</v>
      </c>
      <c r="I152" s="14" t="s">
        <v>24</v>
      </c>
      <c r="J152" s="14"/>
      <c r="K152" s="17">
        <v>130</v>
      </c>
      <c r="L152" s="14" t="s">
        <v>21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2</v>
      </c>
      <c r="D154" t="s">
        <v>3</v>
      </c>
      <c r="F154" t="s">
        <v>4</v>
      </c>
    </row>
    <row r="155" spans="1:13" ht="16.5" thickBot="1">
      <c r="A155" s="3" t="s">
        <v>5</v>
      </c>
      <c r="B155" s="3" t="s">
        <v>6</v>
      </c>
      <c r="C155" s="4" t="s">
        <v>7</v>
      </c>
      <c r="D155" s="4" t="s">
        <v>8</v>
      </c>
      <c r="E155" s="4" t="s">
        <v>9</v>
      </c>
      <c r="F155" s="4" t="s">
        <v>10</v>
      </c>
      <c r="G155" s="4" t="s">
        <v>11</v>
      </c>
      <c r="H155" s="4" t="s">
        <v>12</v>
      </c>
      <c r="I155" s="4" t="s">
        <v>13</v>
      </c>
      <c r="J155" s="4" t="s">
        <v>14</v>
      </c>
      <c r="K155" s="4" t="s">
        <v>15</v>
      </c>
      <c r="L155" s="4" t="s">
        <v>16</v>
      </c>
      <c r="M155" s="2"/>
    </row>
    <row r="156" spans="1:13" ht="16.5" thickTop="1">
      <c r="A156" s="1">
        <v>2004</v>
      </c>
      <c r="B156" s="5">
        <v>1</v>
      </c>
      <c r="C156" s="6"/>
      <c r="D156" s="6"/>
      <c r="E156" s="6"/>
      <c r="F156" s="6"/>
      <c r="G156" s="6"/>
      <c r="H156" s="6"/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/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/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/>
      <c r="H159" s="6"/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/>
      <c r="H160" s="6"/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/>
      <c r="H161" s="6"/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/>
      <c r="H162" s="6"/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/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/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/>
      <c r="H165" s="6"/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/>
      <c r="H166" s="6"/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/>
      <c r="H167" s="6"/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/>
      <c r="H168" s="6"/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/>
      <c r="H169" s="6"/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24" t="s">
        <v>44</v>
      </c>
      <c r="D170" s="25"/>
      <c r="E170" s="25"/>
      <c r="F170" s="25"/>
      <c r="G170" s="25"/>
      <c r="H170" s="25"/>
      <c r="I170" s="25"/>
      <c r="J170" s="25"/>
      <c r="K170" s="25"/>
      <c r="L170" s="26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/>
      <c r="H171" s="6"/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/>
      <c r="H172" s="6"/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/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/>
      <c r="H174" s="6"/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/>
      <c r="H175" s="6"/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/>
      <c r="H176" s="6"/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/>
      <c r="H177" s="6"/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/>
      <c r="H178" s="6"/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/>
      <c r="H179" s="6"/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/>
      <c r="H180" s="6"/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/>
      <c r="H181" s="6"/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/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/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/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/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17</v>
      </c>
      <c r="E186" s="7"/>
      <c r="F186" s="8" t="s">
        <v>17</v>
      </c>
      <c r="G186" s="6"/>
      <c r="H186" s="7"/>
      <c r="I186" s="9" t="s">
        <v>17</v>
      </c>
      <c r="J186" s="10"/>
      <c r="K186" s="9" t="s">
        <v>17</v>
      </c>
      <c r="L186" s="5"/>
      <c r="M186" s="2"/>
    </row>
    <row r="187" spans="1:13" ht="15.75">
      <c r="A187" s="2" t="s">
        <v>18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0</v>
      </c>
      <c r="G187" s="11">
        <f t="shared" si="8"/>
        <v>0</v>
      </c>
      <c r="H187" s="11">
        <f t="shared" si="8"/>
        <v>0</v>
      </c>
      <c r="I187" s="11">
        <f t="shared" si="8"/>
        <v>0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19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0</v>
      </c>
      <c r="G188" s="12">
        <f t="shared" si="9"/>
        <v>0</v>
      </c>
      <c r="H188" s="12">
        <f t="shared" si="9"/>
        <v>0</v>
      </c>
      <c r="I188" s="12">
        <f t="shared" si="9"/>
        <v>0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20</v>
      </c>
      <c r="J189" s="11"/>
      <c r="K189" s="13">
        <v>0</v>
      </c>
      <c r="L189" s="11" t="s">
        <v>21</v>
      </c>
      <c r="M189" s="2"/>
    </row>
    <row r="190" spans="1:13" ht="16.5" thickBot="1">
      <c r="A190" s="14">
        <v>2004</v>
      </c>
      <c r="B190" s="14" t="s">
        <v>22</v>
      </c>
      <c r="C190" s="14"/>
      <c r="D190" s="15">
        <f>SUM(C187:L187)</f>
        <v>0</v>
      </c>
      <c r="E190" s="16" t="s">
        <v>18</v>
      </c>
      <c r="F190" s="16"/>
      <c r="G190" s="15">
        <f>D190*1.9835</f>
        <v>0</v>
      </c>
      <c r="H190" s="16" t="s">
        <v>23</v>
      </c>
      <c r="I190" s="14" t="s">
        <v>24</v>
      </c>
      <c r="J190" s="14"/>
      <c r="K190" s="17">
        <v>0</v>
      </c>
      <c r="L190" s="14" t="s">
        <v>21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2</v>
      </c>
      <c r="D192" t="s">
        <v>3</v>
      </c>
      <c r="F192" t="s">
        <v>4</v>
      </c>
    </row>
    <row r="193" spans="1:13" ht="16.5" thickBot="1">
      <c r="A193" s="3" t="s">
        <v>5</v>
      </c>
      <c r="B193" s="3" t="s">
        <v>6</v>
      </c>
      <c r="C193" s="4" t="s">
        <v>7</v>
      </c>
      <c r="D193" s="4" t="s">
        <v>8</v>
      </c>
      <c r="E193" s="4" t="s">
        <v>9</v>
      </c>
      <c r="F193" s="4" t="s">
        <v>10</v>
      </c>
      <c r="G193" s="4" t="s">
        <v>11</v>
      </c>
      <c r="H193" s="4" t="s">
        <v>12</v>
      </c>
      <c r="I193" s="4" t="s">
        <v>13</v>
      </c>
      <c r="J193" s="4" t="s">
        <v>14</v>
      </c>
      <c r="K193" s="4" t="s">
        <v>15</v>
      </c>
      <c r="L193" s="4" t="s">
        <v>16</v>
      </c>
      <c r="M193" s="2"/>
    </row>
    <row r="194" spans="1:13" ht="16.5" thickTop="1">
      <c r="A194" s="1">
        <v>2005</v>
      </c>
      <c r="B194" s="5">
        <v>1</v>
      </c>
      <c r="C194" s="6"/>
      <c r="D194" s="6"/>
      <c r="E194" s="6"/>
      <c r="F194" s="6"/>
      <c r="G194" s="6"/>
      <c r="H194" s="6"/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/>
      <c r="H195" s="6"/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/>
      <c r="H196" s="6"/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/>
      <c r="H197" s="6"/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/>
      <c r="H198" s="6"/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/>
      <c r="H199" s="6"/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/>
      <c r="H200" s="6"/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/>
      <c r="H201" s="6"/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/>
      <c r="H202" s="6"/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/>
      <c r="H203" s="6"/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/>
      <c r="H204" s="6"/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23" t="s">
        <v>46</v>
      </c>
      <c r="G205" s="6"/>
      <c r="H205" s="6"/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/>
      <c r="H206" s="6"/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/>
      <c r="H207" s="6"/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/>
      <c r="H208" s="6"/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/>
      <c r="H209" s="6"/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/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/>
      <c r="H211" s="6"/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/>
      <c r="H212" s="6"/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/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/>
      <c r="H214" s="6"/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/>
      <c r="H215" s="6"/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/>
      <c r="H216" s="6"/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/>
      <c r="H217" s="6"/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/>
      <c r="H218" s="6"/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/>
      <c r="H219" s="6"/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/>
      <c r="H220" s="6"/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/>
      <c r="H221" s="6"/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/>
      <c r="H222" s="6"/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/>
      <c r="H223" s="6"/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17</v>
      </c>
      <c r="E224" s="7"/>
      <c r="F224" s="8" t="s">
        <v>17</v>
      </c>
      <c r="G224" s="6"/>
      <c r="H224" s="7"/>
      <c r="I224" s="9" t="s">
        <v>17</v>
      </c>
      <c r="J224" s="10"/>
      <c r="K224" s="9" t="s">
        <v>17</v>
      </c>
      <c r="L224" s="5"/>
      <c r="M224" s="2"/>
    </row>
    <row r="225" spans="1:13" ht="15.75">
      <c r="A225" s="2" t="s">
        <v>18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0</v>
      </c>
      <c r="F225" s="11">
        <f t="shared" si="10"/>
        <v>0</v>
      </c>
      <c r="G225" s="11">
        <f t="shared" si="10"/>
        <v>0</v>
      </c>
      <c r="H225" s="11">
        <f t="shared" si="10"/>
        <v>0</v>
      </c>
      <c r="I225" s="11">
        <f t="shared" si="10"/>
        <v>0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19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0</v>
      </c>
      <c r="F226" s="12">
        <f t="shared" si="11"/>
        <v>0</v>
      </c>
      <c r="G226" s="12">
        <f t="shared" si="11"/>
        <v>0</v>
      </c>
      <c r="H226" s="12">
        <f t="shared" si="11"/>
        <v>0</v>
      </c>
      <c r="I226" s="12">
        <f t="shared" si="11"/>
        <v>0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20</v>
      </c>
      <c r="J227" s="11"/>
      <c r="K227" s="13">
        <v>0</v>
      </c>
      <c r="L227" s="11" t="s">
        <v>21</v>
      </c>
      <c r="M227" s="2"/>
    </row>
    <row r="228" spans="1:13" ht="16.5" thickBot="1">
      <c r="A228" s="14">
        <v>2005</v>
      </c>
      <c r="B228" s="14" t="s">
        <v>22</v>
      </c>
      <c r="C228" s="14"/>
      <c r="D228" s="15">
        <f>SUM(C225:L225)</f>
        <v>0</v>
      </c>
      <c r="E228" s="16" t="s">
        <v>18</v>
      </c>
      <c r="F228" s="16"/>
      <c r="G228" s="15">
        <f>D228*1.9835</f>
        <v>0</v>
      </c>
      <c r="H228" s="16" t="s">
        <v>23</v>
      </c>
      <c r="I228" s="14" t="s">
        <v>24</v>
      </c>
      <c r="J228" s="14"/>
      <c r="K228" s="17">
        <v>0</v>
      </c>
      <c r="L228" s="14" t="s">
        <v>21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2</v>
      </c>
      <c r="D230" t="s">
        <v>3</v>
      </c>
      <c r="F230" t="s">
        <v>4</v>
      </c>
    </row>
    <row r="231" spans="1:13" ht="16.5" thickBot="1">
      <c r="A231" s="3" t="s">
        <v>5</v>
      </c>
      <c r="B231" s="3" t="s">
        <v>6</v>
      </c>
      <c r="C231" s="4" t="s">
        <v>7</v>
      </c>
      <c r="D231" s="4" t="s">
        <v>8</v>
      </c>
      <c r="E231" s="4" t="s">
        <v>9</v>
      </c>
      <c r="F231" s="4" t="s">
        <v>10</v>
      </c>
      <c r="G231" s="4" t="s">
        <v>11</v>
      </c>
      <c r="H231" s="4" t="s">
        <v>12</v>
      </c>
      <c r="I231" s="4" t="s">
        <v>13</v>
      </c>
      <c r="J231" s="4" t="s">
        <v>14</v>
      </c>
      <c r="K231" s="4" t="s">
        <v>15</v>
      </c>
      <c r="L231" s="4" t="s">
        <v>16</v>
      </c>
      <c r="M231" s="2"/>
    </row>
    <row r="232" spans="1:13" ht="16.5" thickTop="1">
      <c r="A232" s="1">
        <v>2006</v>
      </c>
      <c r="B232" s="5">
        <v>1</v>
      </c>
      <c r="C232" s="6"/>
      <c r="D232" s="6"/>
      <c r="E232" s="6"/>
      <c r="F232" s="6"/>
      <c r="G232" s="6"/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/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/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/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/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/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/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/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/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23" t="s">
        <v>47</v>
      </c>
      <c r="G246" s="23"/>
      <c r="H246" s="23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/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/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/>
      <c r="H249" s="6"/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/>
      <c r="H250" s="6"/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/>
      <c r="H251" s="6"/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/>
      <c r="H252" s="6"/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/>
      <c r="H253" s="6"/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/>
      <c r="H254" s="6"/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/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/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/>
      <c r="H257" s="6"/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/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/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/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/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17</v>
      </c>
      <c r="E262" s="7"/>
      <c r="F262" s="8" t="s">
        <v>17</v>
      </c>
      <c r="G262" s="6"/>
      <c r="H262" s="7"/>
      <c r="I262" s="9" t="s">
        <v>17</v>
      </c>
      <c r="J262" s="10"/>
      <c r="K262" s="9" t="s">
        <v>17</v>
      </c>
      <c r="L262" s="5"/>
      <c r="M262" s="2"/>
    </row>
    <row r="263" spans="1:13" ht="15.75">
      <c r="A263" s="2" t="s">
        <v>18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0</v>
      </c>
      <c r="G263" s="11">
        <f t="shared" si="12"/>
        <v>0</v>
      </c>
      <c r="H263" s="11">
        <f t="shared" si="12"/>
        <v>0</v>
      </c>
      <c r="I263" s="11">
        <f t="shared" si="12"/>
        <v>0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19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0</v>
      </c>
      <c r="G264" s="12">
        <f t="shared" si="13"/>
        <v>0</v>
      </c>
      <c r="H264" s="12">
        <f t="shared" si="13"/>
        <v>0</v>
      </c>
      <c r="I264" s="12">
        <f t="shared" si="13"/>
        <v>0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20</v>
      </c>
      <c r="J265" s="11"/>
      <c r="K265" s="13">
        <v>0</v>
      </c>
      <c r="L265" s="11" t="s">
        <v>21</v>
      </c>
      <c r="M265" s="2"/>
    </row>
    <row r="266" spans="1:13" ht="16.5" thickBot="1">
      <c r="A266" s="14">
        <v>2006</v>
      </c>
      <c r="B266" s="14" t="s">
        <v>22</v>
      </c>
      <c r="C266" s="14"/>
      <c r="D266" s="15">
        <f>SUM(C263:L263)</f>
        <v>0</v>
      </c>
      <c r="E266" s="16" t="s">
        <v>18</v>
      </c>
      <c r="F266" s="16"/>
      <c r="G266" s="15">
        <f>D266*1.9835</f>
        <v>0</v>
      </c>
      <c r="H266" s="16" t="s">
        <v>23</v>
      </c>
      <c r="I266" s="14" t="s">
        <v>24</v>
      </c>
      <c r="J266" s="14"/>
      <c r="K266" s="17">
        <v>0</v>
      </c>
      <c r="L266" s="14" t="s">
        <v>21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2</v>
      </c>
      <c r="D268" t="s">
        <v>3</v>
      </c>
      <c r="F268" t="s">
        <v>4</v>
      </c>
    </row>
    <row r="269" spans="1:13" ht="16.5" thickBot="1">
      <c r="A269" s="3" t="s">
        <v>5</v>
      </c>
      <c r="B269" s="3" t="s">
        <v>6</v>
      </c>
      <c r="C269" s="4" t="s">
        <v>7</v>
      </c>
      <c r="D269" s="4" t="s">
        <v>8</v>
      </c>
      <c r="E269" s="4" t="s">
        <v>9</v>
      </c>
      <c r="F269" s="4" t="s">
        <v>10</v>
      </c>
      <c r="G269" s="4" t="s">
        <v>11</v>
      </c>
      <c r="H269" s="4" t="s">
        <v>12</v>
      </c>
      <c r="I269" s="4" t="s">
        <v>13</v>
      </c>
      <c r="J269" s="4" t="s">
        <v>14</v>
      </c>
      <c r="K269" s="4" t="s">
        <v>15</v>
      </c>
      <c r="L269" s="4" t="s">
        <v>16</v>
      </c>
      <c r="M269" s="2"/>
    </row>
    <row r="270" spans="1:13" ht="16.5" thickTop="1">
      <c r="A270" s="1">
        <v>2007</v>
      </c>
      <c r="B270" s="5">
        <v>1</v>
      </c>
      <c r="C270" s="6"/>
      <c r="D270" s="6"/>
      <c r="E270" s="6"/>
      <c r="F270" s="6"/>
      <c r="G270" s="6"/>
      <c r="H270" s="6"/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/>
      <c r="H271" s="6"/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/>
      <c r="H272" s="6"/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/>
      <c r="H273" s="6"/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/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/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/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/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/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/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/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/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/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/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/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/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/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/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/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/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/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>
        <v>39.82</v>
      </c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>
        <v>80</v>
      </c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>
        <v>89.98</v>
      </c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>
        <v>90.29</v>
      </c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>
        <v>89.34</v>
      </c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>
        <v>74.510000000000005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>
        <v>27.08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/>
      <c r="G298" s="6">
        <v>26.44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>
        <v>27.89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17</v>
      </c>
      <c r="E300" s="7"/>
      <c r="F300" s="8" t="s">
        <v>17</v>
      </c>
      <c r="G300" s="6">
        <v>8.66</v>
      </c>
      <c r="H300" s="7"/>
      <c r="I300" s="9" t="s">
        <v>17</v>
      </c>
      <c r="J300" s="10"/>
      <c r="K300" s="9" t="s">
        <v>17</v>
      </c>
      <c r="L300" s="5"/>
      <c r="M300" s="2"/>
    </row>
    <row r="301" spans="1:13" ht="15.75">
      <c r="A301" s="2" t="s">
        <v>18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0</v>
      </c>
      <c r="F301" s="11">
        <f t="shared" si="14"/>
        <v>0</v>
      </c>
      <c r="G301" s="11">
        <f t="shared" si="14"/>
        <v>554.01</v>
      </c>
      <c r="H301" s="11">
        <f t="shared" si="14"/>
        <v>0</v>
      </c>
      <c r="I301" s="11">
        <f t="shared" si="14"/>
        <v>0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19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0</v>
      </c>
      <c r="F302" s="12">
        <f t="shared" si="15"/>
        <v>0</v>
      </c>
      <c r="G302" s="12">
        <f t="shared" si="15"/>
        <v>1098.878835</v>
      </c>
      <c r="H302" s="12">
        <f t="shared" si="15"/>
        <v>0</v>
      </c>
      <c r="I302" s="12">
        <f t="shared" si="15"/>
        <v>0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20</v>
      </c>
      <c r="J303" s="11"/>
      <c r="K303" s="13">
        <f>COUNTA(C270:L300)-4</f>
        <v>10</v>
      </c>
      <c r="L303" s="11" t="s">
        <v>21</v>
      </c>
      <c r="M303" s="2"/>
    </row>
    <row r="304" spans="1:13" ht="16.5" thickBot="1">
      <c r="A304" s="14">
        <v>2007</v>
      </c>
      <c r="B304" s="14" t="s">
        <v>22</v>
      </c>
      <c r="C304" s="14"/>
      <c r="D304" s="15">
        <f>SUM(C301:L301)</f>
        <v>554.01</v>
      </c>
      <c r="E304" s="16" t="s">
        <v>18</v>
      </c>
      <c r="F304" s="16"/>
      <c r="G304" s="15">
        <f>D304*1.9835</f>
        <v>1098.878835</v>
      </c>
      <c r="H304" s="16" t="s">
        <v>23</v>
      </c>
      <c r="I304" s="14" t="s">
        <v>24</v>
      </c>
      <c r="J304" s="14"/>
      <c r="K304" s="17">
        <v>10</v>
      </c>
      <c r="L304" s="14" t="s">
        <v>21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2</v>
      </c>
      <c r="D306" t="s">
        <v>3</v>
      </c>
      <c r="F306" t="s">
        <v>45</v>
      </c>
    </row>
    <row r="307" spans="1:13" ht="16.5" thickBot="1">
      <c r="A307" s="3" t="s">
        <v>5</v>
      </c>
      <c r="B307" s="3" t="s">
        <v>6</v>
      </c>
      <c r="C307" s="4" t="s">
        <v>7</v>
      </c>
      <c r="D307" s="4" t="s">
        <v>8</v>
      </c>
      <c r="E307" s="4" t="s">
        <v>9</v>
      </c>
      <c r="F307" s="4" t="s">
        <v>10</v>
      </c>
      <c r="G307" s="4" t="s">
        <v>11</v>
      </c>
      <c r="H307" s="4" t="s">
        <v>12</v>
      </c>
      <c r="I307" s="4" t="s">
        <v>13</v>
      </c>
      <c r="J307" s="4" t="s">
        <v>14</v>
      </c>
      <c r="K307" s="4" t="s">
        <v>15</v>
      </c>
      <c r="L307" s="4" t="s">
        <v>16</v>
      </c>
      <c r="M307" s="2"/>
    </row>
    <row r="308" spans="1:13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/>
      <c r="H309" s="6"/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/>
      <c r="H310" s="6">
        <v>52.91</v>
      </c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/>
      <c r="H311" s="6">
        <v>71.33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/>
      <c r="H312" s="6">
        <v>79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/>
      <c r="H313" s="6">
        <v>82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/>
      <c r="H314" s="6">
        <v>83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/>
      <c r="H315" s="6">
        <v>82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/>
      <c r="H316" s="6">
        <v>82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/>
      <c r="H317" s="6">
        <v>82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/>
      <c r="H318" s="6">
        <v>38.94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/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/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18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43.55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96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113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107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>
        <v>48</v>
      </c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>
        <v>25.3</v>
      </c>
      <c r="H327" s="6"/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/>
      <c r="G328" s="6">
        <v>13.63</v>
      </c>
      <c r="H328" s="6"/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/>
      <c r="G329" s="6"/>
      <c r="H329" s="6"/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/>
      <c r="G330" s="6"/>
      <c r="H330" s="6"/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/>
      <c r="G331" s="6"/>
      <c r="H331" s="6"/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/>
      <c r="G332" s="6"/>
      <c r="H332" s="6"/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/>
      <c r="G333" s="6"/>
      <c r="H333" s="6"/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/>
      <c r="G334" s="6"/>
      <c r="H334" s="6"/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/>
      <c r="G335" s="6"/>
      <c r="H335" s="6"/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/>
      <c r="G336" s="6"/>
      <c r="H336" s="6"/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/>
      <c r="G337" s="6"/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17</v>
      </c>
      <c r="E338" s="7"/>
      <c r="F338" s="8" t="s">
        <v>17</v>
      </c>
      <c r="G338" s="6"/>
      <c r="H338" s="7"/>
      <c r="I338" s="9" t="s">
        <v>17</v>
      </c>
      <c r="J338" s="10"/>
      <c r="K338" s="9" t="s">
        <v>17</v>
      </c>
      <c r="L338" s="5"/>
      <c r="M338" s="2"/>
    </row>
    <row r="339" spans="1:13" ht="15.75">
      <c r="A339" s="2" t="s">
        <v>18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0</v>
      </c>
      <c r="G339" s="11">
        <f t="shared" si="16"/>
        <v>464.48</v>
      </c>
      <c r="H339" s="11">
        <f t="shared" si="16"/>
        <v>653.18000000000006</v>
      </c>
      <c r="I339" s="11">
        <f t="shared" si="16"/>
        <v>0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19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0</v>
      </c>
      <c r="G340" s="12">
        <f t="shared" si="17"/>
        <v>921.29608000000007</v>
      </c>
      <c r="H340" s="12">
        <f t="shared" si="17"/>
        <v>1295.5825300000001</v>
      </c>
      <c r="I340" s="12">
        <f t="shared" si="17"/>
        <v>0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20</v>
      </c>
      <c r="J341" s="11"/>
      <c r="K341" s="13">
        <f>COUNTA(C308:L338)-4</f>
        <v>17</v>
      </c>
      <c r="L341" s="11" t="s">
        <v>21</v>
      </c>
      <c r="M341" s="2"/>
    </row>
    <row r="342" spans="1:13" ht="16.5" thickBot="1">
      <c r="A342" s="14">
        <v>2008</v>
      </c>
      <c r="B342" s="14" t="s">
        <v>22</v>
      </c>
      <c r="C342" s="14"/>
      <c r="D342" s="15">
        <f>SUM(C339:L339)</f>
        <v>1117.6600000000001</v>
      </c>
      <c r="E342" s="16" t="s">
        <v>18</v>
      </c>
      <c r="F342" s="16"/>
      <c r="G342" s="15">
        <f>D342*1.9835</f>
        <v>2216.8786100000002</v>
      </c>
      <c r="H342" s="16" t="s">
        <v>23</v>
      </c>
      <c r="I342" s="14" t="s">
        <v>24</v>
      </c>
      <c r="J342" s="14"/>
      <c r="K342" s="17">
        <v>29</v>
      </c>
      <c r="L342" s="14" t="s">
        <v>21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2</v>
      </c>
      <c r="D344" t="s">
        <v>3</v>
      </c>
      <c r="F344" t="s">
        <v>4</v>
      </c>
    </row>
    <row r="345" spans="1:13" ht="16.5" thickBot="1">
      <c r="A345" s="3" t="s">
        <v>5</v>
      </c>
      <c r="B345" s="3" t="s">
        <v>6</v>
      </c>
      <c r="C345" s="4" t="s">
        <v>7</v>
      </c>
      <c r="D345" s="4" t="s">
        <v>8</v>
      </c>
      <c r="E345" s="4" t="s">
        <v>9</v>
      </c>
      <c r="F345" s="4" t="s">
        <v>10</v>
      </c>
      <c r="G345" s="4" t="s">
        <v>11</v>
      </c>
      <c r="H345" s="4" t="s">
        <v>12</v>
      </c>
      <c r="I345" s="4" t="s">
        <v>13</v>
      </c>
      <c r="J345" s="4" t="s">
        <v>14</v>
      </c>
      <c r="K345" s="4" t="s">
        <v>15</v>
      </c>
      <c r="L345" s="4" t="s">
        <v>16</v>
      </c>
      <c r="M345" s="2"/>
    </row>
    <row r="346" spans="1:13" ht="16.5" thickTop="1">
      <c r="A346" s="1">
        <v>2009</v>
      </c>
      <c r="B346" s="5">
        <v>1</v>
      </c>
      <c r="C346" s="6"/>
      <c r="D346" s="6"/>
      <c r="E346" s="6"/>
      <c r="F346" s="6">
        <v>0</v>
      </c>
      <c r="G346" s="6">
        <v>0</v>
      </c>
      <c r="H346" s="6">
        <v>44.13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0</v>
      </c>
      <c r="G347" s="6">
        <v>0</v>
      </c>
      <c r="H347" s="6">
        <v>56.73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25.89</v>
      </c>
      <c r="G348" s="6">
        <v>0</v>
      </c>
      <c r="H348" s="6">
        <v>17.28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9.5</v>
      </c>
      <c r="G349" s="6">
        <v>17.72</v>
      </c>
      <c r="H349" s="6"/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0</v>
      </c>
      <c r="G350" s="6">
        <v>29.9</v>
      </c>
      <c r="H350" s="6"/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0</v>
      </c>
      <c r="G351" s="6">
        <v>29.9</v>
      </c>
      <c r="H351" s="6"/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0</v>
      </c>
      <c r="G352" s="6">
        <v>29.81</v>
      </c>
      <c r="H352" s="6"/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0</v>
      </c>
      <c r="G353" s="6">
        <v>28.22</v>
      </c>
      <c r="H353" s="6"/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0</v>
      </c>
      <c r="G354" s="6">
        <v>0</v>
      </c>
      <c r="H354" s="6"/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0</v>
      </c>
      <c r="G355" s="6">
        <v>0</v>
      </c>
      <c r="H355" s="6"/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0</v>
      </c>
      <c r="G356" s="6">
        <v>0</v>
      </c>
      <c r="H356" s="6"/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0</v>
      </c>
      <c r="G357" s="6">
        <v>42.43</v>
      </c>
      <c r="H357" s="6"/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0</v>
      </c>
      <c r="G358" s="6">
        <v>106.47</v>
      </c>
      <c r="H358" s="6"/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0</v>
      </c>
      <c r="G359" s="6">
        <v>109.06</v>
      </c>
      <c r="H359" s="6"/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0</v>
      </c>
      <c r="G360" s="6">
        <v>107.72</v>
      </c>
      <c r="H360" s="6"/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0</v>
      </c>
      <c r="G361" s="6">
        <v>53</v>
      </c>
      <c r="H361" s="6"/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7.79</v>
      </c>
      <c r="G362" s="6">
        <v>0</v>
      </c>
      <c r="H362" s="6"/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36.15</v>
      </c>
      <c r="G363" s="6">
        <v>0</v>
      </c>
      <c r="H363" s="6"/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30.46</v>
      </c>
      <c r="G364" s="6">
        <v>0</v>
      </c>
      <c r="H364" s="6"/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0</v>
      </c>
      <c r="G365" s="6">
        <v>0</v>
      </c>
      <c r="H365" s="6"/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0</v>
      </c>
      <c r="G366" s="6">
        <v>0</v>
      </c>
      <c r="H366" s="6"/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0</v>
      </c>
      <c r="G367" s="6">
        <v>0</v>
      </c>
      <c r="H367" s="6"/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0</v>
      </c>
      <c r="G368" s="6">
        <v>0</v>
      </c>
      <c r="H368" s="6"/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0</v>
      </c>
      <c r="G369" s="6">
        <v>0</v>
      </c>
      <c r="H369" s="6"/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0</v>
      </c>
      <c r="G370" s="6">
        <v>0</v>
      </c>
      <c r="H370" s="6"/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0</v>
      </c>
      <c r="G371" s="6">
        <v>0</v>
      </c>
      <c r="H371" s="6"/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0</v>
      </c>
      <c r="G372" s="6">
        <v>0</v>
      </c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0</v>
      </c>
      <c r="G373" s="6">
        <v>0</v>
      </c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0</v>
      </c>
      <c r="G374" s="6">
        <v>0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0</v>
      </c>
      <c r="G375" s="6">
        <v>0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17</v>
      </c>
      <c r="E376" s="7"/>
      <c r="F376" s="8" t="s">
        <v>17</v>
      </c>
      <c r="G376" s="6">
        <v>0</v>
      </c>
      <c r="H376" s="7"/>
      <c r="I376" s="9" t="s">
        <v>17</v>
      </c>
      <c r="J376" s="10"/>
      <c r="K376" s="9" t="s">
        <v>17</v>
      </c>
      <c r="L376" s="5"/>
      <c r="M376" s="2"/>
    </row>
    <row r="377" spans="1:13" ht="15.75">
      <c r="A377" s="2" t="s">
        <v>18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109.78999999999999</v>
      </c>
      <c r="G377" s="11">
        <f t="shared" si="18"/>
        <v>554.23</v>
      </c>
      <c r="H377" s="11">
        <f t="shared" si="18"/>
        <v>118.14</v>
      </c>
      <c r="I377" s="11">
        <f t="shared" si="18"/>
        <v>0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19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217.76846499999999</v>
      </c>
      <c r="G378" s="12">
        <f t="shared" si="19"/>
        <v>1099.3152050000001</v>
      </c>
      <c r="H378" s="12">
        <f t="shared" si="19"/>
        <v>234.33069</v>
      </c>
      <c r="I378" s="12">
        <f t="shared" si="19"/>
        <v>0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20</v>
      </c>
      <c r="J379" s="11"/>
      <c r="K379" s="13">
        <v>18</v>
      </c>
      <c r="L379" s="11" t="s">
        <v>21</v>
      </c>
      <c r="M379" s="2"/>
    </row>
    <row r="380" spans="1:13" ht="16.5" thickBot="1">
      <c r="A380" s="14">
        <v>2009</v>
      </c>
      <c r="B380" s="14" t="s">
        <v>22</v>
      </c>
      <c r="C380" s="14"/>
      <c r="D380" s="15">
        <f>SUM(C375:L375)</f>
        <v>0</v>
      </c>
      <c r="E380" s="16" t="s">
        <v>18</v>
      </c>
      <c r="F380" s="16"/>
      <c r="G380" s="15">
        <f>D380*1.9835</f>
        <v>0</v>
      </c>
      <c r="H380" s="16" t="s">
        <v>23</v>
      </c>
      <c r="I380" s="14" t="s">
        <v>24</v>
      </c>
      <c r="J380" s="14"/>
      <c r="K380" s="17">
        <v>62</v>
      </c>
      <c r="L380" s="14" t="s">
        <v>21</v>
      </c>
      <c r="M380" s="2"/>
    </row>
    <row r="381" spans="1:13" ht="15.75">
      <c r="A381" s="1" t="s">
        <v>0</v>
      </c>
      <c r="B381" s="2"/>
      <c r="C381" s="2"/>
      <c r="D381" s="18"/>
      <c r="E381" s="1"/>
      <c r="F381" s="1"/>
      <c r="G381" s="1"/>
      <c r="H381" s="18"/>
      <c r="I381" s="1"/>
      <c r="J381" s="2"/>
      <c r="K381" s="2"/>
      <c r="L381" s="2"/>
      <c r="M381" s="2"/>
    </row>
    <row r="382" spans="1:13">
      <c r="A382" t="s">
        <v>2</v>
      </c>
      <c r="D382" t="s">
        <v>3</v>
      </c>
      <c r="F382" t="s">
        <v>4</v>
      </c>
    </row>
    <row r="383" spans="1:13" ht="16.5" thickBot="1">
      <c r="A383" s="3" t="s">
        <v>5</v>
      </c>
      <c r="B383" s="3" t="s">
        <v>6</v>
      </c>
      <c r="C383" s="4" t="s">
        <v>7</v>
      </c>
      <c r="D383" s="4" t="s">
        <v>8</v>
      </c>
      <c r="E383" s="4" t="s">
        <v>9</v>
      </c>
      <c r="F383" s="4" t="s">
        <v>10</v>
      </c>
      <c r="G383" s="4" t="s">
        <v>11</v>
      </c>
      <c r="H383" s="4" t="s">
        <v>12</v>
      </c>
      <c r="I383" s="4" t="s">
        <v>13</v>
      </c>
      <c r="J383" s="4" t="s">
        <v>14</v>
      </c>
      <c r="K383" s="4" t="s">
        <v>15</v>
      </c>
      <c r="L383" s="4" t="s">
        <v>16</v>
      </c>
    </row>
    <row r="384" spans="1:13" ht="16.5" thickTop="1">
      <c r="A384" s="1">
        <v>2010</v>
      </c>
      <c r="B384" s="5">
        <v>1</v>
      </c>
      <c r="C384" s="6"/>
      <c r="D384" s="6"/>
      <c r="E384" s="6"/>
      <c r="F384" s="6"/>
      <c r="G384" s="6">
        <v>0</v>
      </c>
      <c r="H384" s="6">
        <v>48.1</v>
      </c>
      <c r="I384" s="6"/>
      <c r="J384" s="6"/>
      <c r="K384" s="6"/>
      <c r="L384" s="7"/>
    </row>
    <row r="385" spans="1:12" ht="15.75">
      <c r="A385" s="2"/>
      <c r="B385" s="5">
        <v>2</v>
      </c>
      <c r="C385" s="6"/>
      <c r="D385" s="6"/>
      <c r="E385" s="6"/>
      <c r="F385" s="6"/>
      <c r="G385" s="6">
        <v>0</v>
      </c>
      <c r="H385" s="6">
        <v>103.86</v>
      </c>
      <c r="I385" s="6"/>
      <c r="J385" s="6"/>
      <c r="K385" s="6"/>
      <c r="L385" s="7"/>
    </row>
    <row r="386" spans="1:12" ht="15.75">
      <c r="A386" s="2"/>
      <c r="B386" s="5">
        <v>3</v>
      </c>
      <c r="C386" s="6"/>
      <c r="D386" s="6"/>
      <c r="E386" s="6"/>
      <c r="F386" s="6"/>
      <c r="G386" s="6">
        <v>0</v>
      </c>
      <c r="H386" s="6">
        <v>111.72</v>
      </c>
      <c r="I386" s="6"/>
      <c r="J386" s="6"/>
      <c r="K386" s="6"/>
      <c r="L386" s="7"/>
    </row>
    <row r="387" spans="1:12" ht="15.75">
      <c r="A387" s="2"/>
      <c r="B387" s="5">
        <v>4</v>
      </c>
      <c r="C387" s="6"/>
      <c r="D387" s="6"/>
      <c r="E387" s="6"/>
      <c r="F387" s="6"/>
      <c r="G387" s="6">
        <v>0</v>
      </c>
      <c r="H387" s="6">
        <v>38.32</v>
      </c>
      <c r="I387" s="6"/>
      <c r="J387" s="6"/>
      <c r="K387" s="6"/>
      <c r="L387" s="7"/>
    </row>
    <row r="388" spans="1:12" ht="15.75">
      <c r="A388" s="2"/>
      <c r="B388" s="5">
        <v>5</v>
      </c>
      <c r="C388" s="6"/>
      <c r="D388" s="6"/>
      <c r="E388" s="6"/>
      <c r="F388" s="6"/>
      <c r="G388" s="6">
        <v>0</v>
      </c>
      <c r="H388" s="6">
        <v>0</v>
      </c>
      <c r="I388" s="6"/>
      <c r="J388" s="6"/>
      <c r="K388" s="6"/>
      <c r="L388" s="7"/>
    </row>
    <row r="389" spans="1:12" ht="15.75">
      <c r="A389" s="2"/>
      <c r="B389" s="5">
        <v>6</v>
      </c>
      <c r="C389" s="6"/>
      <c r="D389" s="6"/>
      <c r="E389" s="6"/>
      <c r="F389" s="6"/>
      <c r="G389" s="6">
        <v>6.61</v>
      </c>
      <c r="H389" s="6">
        <v>0</v>
      </c>
      <c r="I389" s="6"/>
      <c r="J389" s="6"/>
      <c r="K389" s="6"/>
      <c r="L389" s="7"/>
    </row>
    <row r="390" spans="1:12" ht="15.75">
      <c r="A390" s="2"/>
      <c r="B390" s="5">
        <v>7</v>
      </c>
      <c r="C390" s="6"/>
      <c r="D390" s="6"/>
      <c r="E390" s="6"/>
      <c r="F390" s="6"/>
      <c r="G390" s="6">
        <v>16.059999999999999</v>
      </c>
      <c r="H390" s="6">
        <v>0</v>
      </c>
      <c r="I390" s="6"/>
      <c r="J390" s="6"/>
      <c r="K390" s="6"/>
      <c r="L390" s="7"/>
    </row>
    <row r="391" spans="1:12" ht="15.75">
      <c r="A391" s="2"/>
      <c r="B391" s="5">
        <v>8</v>
      </c>
      <c r="C391" s="6"/>
      <c r="D391" s="6"/>
      <c r="E391" s="6"/>
      <c r="F391" s="6"/>
      <c r="G391" s="6">
        <v>20.260000000000002</v>
      </c>
      <c r="H391" s="6">
        <v>0</v>
      </c>
      <c r="I391" s="6"/>
      <c r="J391" s="6"/>
      <c r="K391" s="6"/>
      <c r="L391" s="7"/>
    </row>
    <row r="392" spans="1:12" ht="15.75">
      <c r="A392" s="2"/>
      <c r="B392" s="5">
        <v>9</v>
      </c>
      <c r="C392" s="6"/>
      <c r="D392" s="6"/>
      <c r="E392" s="6"/>
      <c r="F392" s="6"/>
      <c r="G392" s="6">
        <v>23.37</v>
      </c>
      <c r="H392" s="6">
        <v>0</v>
      </c>
      <c r="I392" s="6"/>
      <c r="J392" s="6"/>
      <c r="K392" s="6"/>
      <c r="L392" s="7"/>
    </row>
    <row r="393" spans="1:12" ht="15.75">
      <c r="A393" s="2"/>
      <c r="B393" s="5">
        <v>10</v>
      </c>
      <c r="C393" s="6"/>
      <c r="D393" s="6"/>
      <c r="E393" s="6"/>
      <c r="F393" s="6"/>
      <c r="G393" s="6">
        <v>23.25</v>
      </c>
      <c r="H393" s="6">
        <v>0</v>
      </c>
      <c r="I393" s="6"/>
      <c r="J393" s="6"/>
      <c r="K393" s="6"/>
      <c r="L393" s="7"/>
    </row>
    <row r="394" spans="1:12" ht="15.75">
      <c r="A394" s="2"/>
      <c r="B394" s="5">
        <v>11</v>
      </c>
      <c r="C394" s="6"/>
      <c r="D394" s="6"/>
      <c r="E394" s="6"/>
      <c r="F394" s="6"/>
      <c r="G394" s="6">
        <v>35.869999999999997</v>
      </c>
      <c r="H394" s="6">
        <v>9.11</v>
      </c>
      <c r="I394" s="6"/>
      <c r="J394" s="6"/>
      <c r="K394" s="6"/>
      <c r="L394" s="7"/>
    </row>
    <row r="395" spans="1:12" ht="15.75">
      <c r="A395" s="2"/>
      <c r="B395" s="5">
        <v>12</v>
      </c>
      <c r="C395" s="6"/>
      <c r="D395" s="6"/>
      <c r="E395" s="6"/>
      <c r="F395" s="6"/>
      <c r="G395" s="6">
        <v>92.89</v>
      </c>
      <c r="H395" s="6">
        <v>16.27</v>
      </c>
      <c r="I395" s="6"/>
      <c r="J395" s="6"/>
      <c r="K395" s="6"/>
      <c r="L395" s="7"/>
    </row>
    <row r="396" spans="1:12" ht="15.75">
      <c r="A396" s="2"/>
      <c r="B396" s="5">
        <v>13</v>
      </c>
      <c r="C396" s="6"/>
      <c r="D396" s="6"/>
      <c r="E396" s="6"/>
      <c r="F396" s="6"/>
      <c r="G396" s="6">
        <v>100.06</v>
      </c>
      <c r="H396" s="6">
        <v>14.22</v>
      </c>
      <c r="I396" s="6"/>
      <c r="J396" s="6"/>
      <c r="K396" s="6"/>
      <c r="L396" s="7"/>
    </row>
    <row r="397" spans="1:12" ht="15.75">
      <c r="A397" s="2"/>
      <c r="B397" s="5">
        <v>14</v>
      </c>
      <c r="C397" s="6"/>
      <c r="D397" s="6"/>
      <c r="E397" s="6"/>
      <c r="F397" s="6">
        <v>14.42</v>
      </c>
      <c r="G397" s="6">
        <v>99.75</v>
      </c>
      <c r="H397" s="6">
        <v>14.25</v>
      </c>
      <c r="I397" s="6"/>
      <c r="J397" s="6"/>
      <c r="K397" s="6"/>
      <c r="L397" s="7"/>
    </row>
    <row r="398" spans="1:12" ht="15.75">
      <c r="A398" s="2"/>
      <c r="B398" s="5">
        <v>15</v>
      </c>
      <c r="C398" s="6"/>
      <c r="D398" s="6"/>
      <c r="E398" s="6"/>
      <c r="F398" s="6">
        <v>10.74</v>
      </c>
      <c r="G398" s="6">
        <v>94.35</v>
      </c>
      <c r="H398" s="6">
        <v>13.83</v>
      </c>
      <c r="I398" s="6"/>
      <c r="J398" s="6"/>
      <c r="K398" s="6"/>
      <c r="L398" s="7"/>
    </row>
    <row r="399" spans="1:12" ht="15.75">
      <c r="A399" s="2"/>
      <c r="B399" s="5">
        <v>16</v>
      </c>
      <c r="C399" s="6"/>
      <c r="D399" s="6"/>
      <c r="E399" s="6"/>
      <c r="F399" s="6">
        <v>2.0299999999999998</v>
      </c>
      <c r="G399" s="6">
        <v>92.52</v>
      </c>
      <c r="H399" s="6">
        <v>14.04</v>
      </c>
      <c r="I399" s="6"/>
      <c r="J399" s="6"/>
      <c r="K399" s="6"/>
      <c r="L399" s="7"/>
    </row>
    <row r="400" spans="1:12" ht="15.75">
      <c r="A400" s="2"/>
      <c r="B400" s="5">
        <v>17</v>
      </c>
      <c r="C400" s="6"/>
      <c r="D400" s="6"/>
      <c r="E400" s="6"/>
      <c r="F400" s="6">
        <v>16.47</v>
      </c>
      <c r="G400" s="6">
        <v>92.3</v>
      </c>
      <c r="H400" s="6">
        <v>14.04</v>
      </c>
      <c r="I400" s="6"/>
      <c r="J400" s="6"/>
      <c r="K400" s="6"/>
      <c r="L400" s="7"/>
    </row>
    <row r="401" spans="1:12" ht="15.75">
      <c r="A401" s="2"/>
      <c r="B401" s="5">
        <v>18</v>
      </c>
      <c r="C401" s="6"/>
      <c r="D401" s="6"/>
      <c r="E401" s="6"/>
      <c r="F401" s="6">
        <v>30.61</v>
      </c>
      <c r="G401" s="6">
        <v>78.760000000000005</v>
      </c>
      <c r="H401" s="6">
        <v>13.43</v>
      </c>
      <c r="I401" s="6"/>
      <c r="J401" s="6"/>
      <c r="K401" s="6"/>
      <c r="L401" s="7"/>
    </row>
    <row r="402" spans="1:12" ht="15.75">
      <c r="A402" s="2"/>
      <c r="B402" s="5">
        <v>19</v>
      </c>
      <c r="C402" s="6"/>
      <c r="D402" s="6"/>
      <c r="E402" s="6"/>
      <c r="F402" s="6">
        <v>29.93</v>
      </c>
      <c r="G402" s="6">
        <v>49.46</v>
      </c>
      <c r="H402" s="6">
        <v>9.1199999999999992</v>
      </c>
      <c r="I402" s="6"/>
      <c r="J402" s="6"/>
      <c r="K402" s="6"/>
      <c r="L402" s="7"/>
    </row>
    <row r="403" spans="1:12" ht="15.75">
      <c r="A403" s="2"/>
      <c r="B403" s="5">
        <v>20</v>
      </c>
      <c r="C403" s="6"/>
      <c r="D403" s="6"/>
      <c r="E403" s="6"/>
      <c r="F403" s="6">
        <v>30.89</v>
      </c>
      <c r="G403" s="6">
        <v>60.49</v>
      </c>
      <c r="H403" s="6"/>
      <c r="I403" s="6"/>
      <c r="J403" s="6"/>
      <c r="K403" s="6"/>
      <c r="L403" s="7"/>
    </row>
    <row r="404" spans="1:12" ht="15.75">
      <c r="A404" s="2"/>
      <c r="B404" s="5">
        <v>21</v>
      </c>
      <c r="C404" s="6"/>
      <c r="D404" s="6"/>
      <c r="E404" s="6"/>
      <c r="F404" s="6">
        <v>30.52</v>
      </c>
      <c r="G404" s="6">
        <v>60.49</v>
      </c>
      <c r="H404" s="6"/>
      <c r="I404" s="6"/>
      <c r="J404" s="6"/>
      <c r="K404" s="6"/>
      <c r="L404" s="7"/>
    </row>
    <row r="405" spans="1:12" ht="15.75">
      <c r="A405" s="2"/>
      <c r="B405" s="5">
        <v>22</v>
      </c>
      <c r="C405" s="6"/>
      <c r="D405" s="6"/>
      <c r="E405" s="6"/>
      <c r="F405" s="6">
        <v>26.83</v>
      </c>
      <c r="G405" s="6">
        <v>36.61</v>
      </c>
      <c r="H405" s="6"/>
      <c r="I405" s="6"/>
      <c r="J405" s="6"/>
      <c r="K405" s="6"/>
      <c r="L405" s="7"/>
    </row>
    <row r="406" spans="1:12" ht="15.75">
      <c r="A406" s="2"/>
      <c r="B406" s="5">
        <v>23</v>
      </c>
      <c r="C406" s="6"/>
      <c r="D406" s="6"/>
      <c r="E406" s="6"/>
      <c r="F406" s="6">
        <v>20.89</v>
      </c>
      <c r="G406" s="6">
        <v>0</v>
      </c>
      <c r="H406" s="6"/>
      <c r="I406" s="6"/>
      <c r="J406" s="6"/>
      <c r="K406" s="6"/>
      <c r="L406" s="7"/>
    </row>
    <row r="407" spans="1:12" ht="15.75">
      <c r="A407" s="2"/>
      <c r="B407" s="5">
        <v>24</v>
      </c>
      <c r="C407" s="6"/>
      <c r="D407" s="6"/>
      <c r="E407" s="6"/>
      <c r="F407" s="6">
        <v>25.05</v>
      </c>
      <c r="G407" s="6">
        <v>0</v>
      </c>
      <c r="H407" s="6"/>
      <c r="I407" s="6"/>
      <c r="J407" s="6"/>
      <c r="K407" s="6"/>
      <c r="L407" s="7"/>
    </row>
    <row r="408" spans="1:12" ht="15.75">
      <c r="A408" s="2"/>
      <c r="B408" s="5">
        <v>25</v>
      </c>
      <c r="C408" s="6"/>
      <c r="D408" s="6"/>
      <c r="E408" s="6"/>
      <c r="F408" s="6">
        <v>22.58</v>
      </c>
      <c r="G408" s="6">
        <v>0</v>
      </c>
      <c r="H408" s="6"/>
      <c r="I408" s="6"/>
      <c r="J408" s="6"/>
      <c r="K408" s="6"/>
      <c r="L408" s="7"/>
    </row>
    <row r="409" spans="1:12" ht="15.75">
      <c r="A409" s="2"/>
      <c r="B409" s="5">
        <v>26</v>
      </c>
      <c r="C409" s="6"/>
      <c r="D409" s="6"/>
      <c r="E409" s="6"/>
      <c r="F409" s="6">
        <v>0</v>
      </c>
      <c r="G409" s="6">
        <v>0</v>
      </c>
      <c r="H409" s="6"/>
      <c r="I409" s="6"/>
      <c r="J409" s="6"/>
      <c r="K409" s="6"/>
      <c r="L409" s="7"/>
    </row>
    <row r="410" spans="1:12" ht="15.75">
      <c r="A410" s="2"/>
      <c r="B410" s="5">
        <v>27</v>
      </c>
      <c r="C410" s="6"/>
      <c r="D410" s="6"/>
      <c r="E410" s="6"/>
      <c r="F410" s="6">
        <v>0</v>
      </c>
      <c r="G410" s="6">
        <v>0</v>
      </c>
      <c r="H410" s="6"/>
      <c r="I410" s="6"/>
      <c r="J410" s="6"/>
      <c r="K410" s="6"/>
      <c r="L410" s="7"/>
    </row>
    <row r="411" spans="1:12" ht="15.75">
      <c r="A411" s="2"/>
      <c r="B411" s="5">
        <v>28</v>
      </c>
      <c r="C411" s="6"/>
      <c r="D411" s="6"/>
      <c r="E411" s="6"/>
      <c r="F411" s="6">
        <v>0</v>
      </c>
      <c r="G411" s="6">
        <v>0</v>
      </c>
      <c r="H411" s="6"/>
      <c r="I411" s="6"/>
      <c r="J411" s="6"/>
      <c r="K411" s="6"/>
      <c r="L411" s="7"/>
    </row>
    <row r="412" spans="1:12" ht="15.75">
      <c r="A412" s="2"/>
      <c r="B412" s="5">
        <v>29</v>
      </c>
      <c r="C412" s="6"/>
      <c r="D412" s="6"/>
      <c r="E412" s="6"/>
      <c r="F412" s="6">
        <v>0</v>
      </c>
      <c r="G412" s="6">
        <v>0</v>
      </c>
      <c r="H412" s="6"/>
      <c r="I412" s="6"/>
      <c r="J412" s="6"/>
      <c r="K412" s="6"/>
      <c r="L412" s="7"/>
    </row>
    <row r="413" spans="1:12" ht="15.75">
      <c r="A413" s="2"/>
      <c r="B413" s="5">
        <v>30</v>
      </c>
      <c r="C413" s="6"/>
      <c r="D413" s="6"/>
      <c r="E413" s="6"/>
      <c r="F413" s="6">
        <v>0</v>
      </c>
      <c r="G413" s="6">
        <v>0</v>
      </c>
      <c r="H413" s="6"/>
      <c r="I413" s="6"/>
      <c r="J413" s="6"/>
      <c r="K413" s="6"/>
      <c r="L413" s="7"/>
    </row>
    <row r="414" spans="1:12" ht="15.75">
      <c r="A414" s="2"/>
      <c r="B414" s="5">
        <v>31</v>
      </c>
      <c r="C414" s="7"/>
      <c r="D414" s="8" t="s">
        <v>17</v>
      </c>
      <c r="E414" s="7"/>
      <c r="F414" s="8" t="s">
        <v>17</v>
      </c>
      <c r="G414" s="6">
        <v>14.32</v>
      </c>
      <c r="H414" s="7"/>
      <c r="I414" s="9" t="s">
        <v>17</v>
      </c>
      <c r="J414" s="10"/>
      <c r="K414" s="9" t="s">
        <v>17</v>
      </c>
      <c r="L414" s="5"/>
    </row>
    <row r="415" spans="1:12" ht="15.75">
      <c r="A415" s="2" t="s">
        <v>18</v>
      </c>
      <c r="B415" s="2"/>
      <c r="C415" s="11">
        <f t="shared" ref="C415:L415" si="20">SUM(C384:C414)</f>
        <v>0</v>
      </c>
      <c r="D415" s="11">
        <f t="shared" si="20"/>
        <v>0</v>
      </c>
      <c r="E415" s="11">
        <f t="shared" si="20"/>
        <v>0</v>
      </c>
      <c r="F415" s="11">
        <f t="shared" si="20"/>
        <v>260.95999999999998</v>
      </c>
      <c r="G415" s="11">
        <f t="shared" si="20"/>
        <v>997.42000000000007</v>
      </c>
      <c r="H415" s="11">
        <f t="shared" si="20"/>
        <v>420.31000000000006</v>
      </c>
      <c r="I415" s="11">
        <f t="shared" si="20"/>
        <v>0</v>
      </c>
      <c r="J415" s="11">
        <f t="shared" si="20"/>
        <v>0</v>
      </c>
      <c r="K415" s="11">
        <f t="shared" si="20"/>
        <v>0</v>
      </c>
      <c r="L415" s="11">
        <f t="shared" si="20"/>
        <v>0</v>
      </c>
    </row>
    <row r="416" spans="1:12" ht="15.75">
      <c r="A416" s="2" t="s">
        <v>19</v>
      </c>
      <c r="B416" s="2"/>
      <c r="C416" s="12">
        <f t="shared" ref="C416:L416" si="21">C415*1.9835</f>
        <v>0</v>
      </c>
      <c r="D416" s="12">
        <f t="shared" si="21"/>
        <v>0</v>
      </c>
      <c r="E416" s="12">
        <f t="shared" si="21"/>
        <v>0</v>
      </c>
      <c r="F416" s="12">
        <f t="shared" si="21"/>
        <v>517.61415999999997</v>
      </c>
      <c r="G416" s="12">
        <f t="shared" si="21"/>
        <v>1978.3825700000002</v>
      </c>
      <c r="H416" s="12">
        <f t="shared" si="21"/>
        <v>833.68488500000012</v>
      </c>
      <c r="I416" s="12">
        <f t="shared" si="21"/>
        <v>0</v>
      </c>
      <c r="J416" s="12">
        <f t="shared" si="21"/>
        <v>0</v>
      </c>
      <c r="K416" s="12">
        <f t="shared" si="21"/>
        <v>0</v>
      </c>
      <c r="L416" s="12">
        <f t="shared" si="21"/>
        <v>0</v>
      </c>
    </row>
    <row r="417" spans="1:12" ht="15.75">
      <c r="A417" s="2"/>
      <c r="B417" s="2"/>
      <c r="C417" s="11"/>
      <c r="D417" s="11"/>
      <c r="E417" s="11"/>
      <c r="F417" s="11"/>
      <c r="G417" s="11"/>
      <c r="H417" s="11"/>
      <c r="I417" s="11" t="s">
        <v>20</v>
      </c>
      <c r="J417" s="11"/>
      <c r="K417" s="13">
        <v>43</v>
      </c>
      <c r="L417" s="11" t="s">
        <v>21</v>
      </c>
    </row>
    <row r="418" spans="1:12" ht="16.5" thickBot="1">
      <c r="A418" s="14">
        <v>2010</v>
      </c>
      <c r="B418" s="14" t="s">
        <v>22</v>
      </c>
      <c r="C418" s="14"/>
      <c r="D418" s="15">
        <f>SUM(C415:L415)</f>
        <v>1678.69</v>
      </c>
      <c r="E418" s="16" t="s">
        <v>18</v>
      </c>
      <c r="F418" s="16"/>
      <c r="G418" s="15">
        <f>D418*1.9835</f>
        <v>3329.681615</v>
      </c>
      <c r="H418" s="16" t="s">
        <v>23</v>
      </c>
      <c r="I418" s="14" t="s">
        <v>24</v>
      </c>
      <c r="J418" s="14"/>
      <c r="K418" s="17">
        <v>67</v>
      </c>
      <c r="L418" s="14" t="s">
        <v>21</v>
      </c>
    </row>
  </sheetData>
  <mergeCells count="1">
    <mergeCell ref="C170:L170"/>
  </mergeCells>
  <phoneticPr fontId="0" type="noConversion"/>
  <pageMargins left="1" right="0.25" top="0.5" bottom="0" header="0.5" footer="0.5"/>
  <pageSetup scale="80" orientation="landscape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abSelected="1" topLeftCell="A76" zoomScale="90" zoomScaleNormal="90" workbookViewId="0">
      <selection activeCell="K115" sqref="K115"/>
    </sheetView>
  </sheetViews>
  <sheetFormatPr defaultRowHeight="15"/>
  <sheetData>
    <row r="1" spans="1:12" ht="15.75">
      <c r="A1" s="1" t="s">
        <v>0</v>
      </c>
      <c r="B1" s="2"/>
      <c r="C1" s="2"/>
      <c r="D1" s="18"/>
      <c r="E1" s="1"/>
      <c r="F1" s="1"/>
      <c r="G1" s="1"/>
      <c r="H1" s="18"/>
      <c r="I1" s="1"/>
      <c r="J1" s="2"/>
      <c r="K1" s="2"/>
      <c r="L1" s="2"/>
    </row>
    <row r="2" spans="1:12">
      <c r="A2" t="s">
        <v>2</v>
      </c>
      <c r="D2" t="s">
        <v>3</v>
      </c>
      <c r="F2" t="s">
        <v>4</v>
      </c>
    </row>
    <row r="3" spans="1:12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</row>
    <row r="4" spans="1:12" ht="16.5" thickTop="1">
      <c r="A4" s="1">
        <v>2011</v>
      </c>
      <c r="B4" s="5">
        <v>1</v>
      </c>
      <c r="C4" s="6"/>
      <c r="D4" s="6"/>
      <c r="E4" s="6"/>
      <c r="F4" s="6">
        <v>1</v>
      </c>
      <c r="G4" s="6">
        <v>0</v>
      </c>
      <c r="H4" s="6">
        <v>0</v>
      </c>
      <c r="I4" s="6"/>
      <c r="J4" s="6"/>
      <c r="K4" s="6"/>
      <c r="L4" s="7"/>
    </row>
    <row r="5" spans="1:12" ht="15.75">
      <c r="A5" s="2"/>
      <c r="B5" s="5">
        <v>2</v>
      </c>
      <c r="C5" s="6"/>
      <c r="D5" s="6"/>
      <c r="E5" s="6"/>
      <c r="F5" s="6">
        <v>0</v>
      </c>
      <c r="G5" s="6">
        <v>0</v>
      </c>
      <c r="H5" s="6">
        <v>0</v>
      </c>
      <c r="I5" s="6"/>
      <c r="J5" s="6"/>
      <c r="K5" s="6"/>
      <c r="L5" s="7"/>
    </row>
    <row r="6" spans="1:12" ht="15.75">
      <c r="A6" s="2"/>
      <c r="B6" s="5">
        <v>3</v>
      </c>
      <c r="C6" s="6"/>
      <c r="D6" s="6"/>
      <c r="E6" s="6"/>
      <c r="F6" s="6">
        <v>0</v>
      </c>
      <c r="G6" s="6">
        <v>0</v>
      </c>
      <c r="H6" s="6">
        <v>0</v>
      </c>
      <c r="I6" s="6"/>
      <c r="J6" s="6"/>
      <c r="K6" s="6"/>
      <c r="L6" s="7"/>
    </row>
    <row r="7" spans="1:12" ht="15.75">
      <c r="A7" s="2"/>
      <c r="B7" s="5">
        <v>4</v>
      </c>
      <c r="C7" s="6"/>
      <c r="D7" s="6"/>
      <c r="E7" s="6"/>
      <c r="F7" s="6">
        <v>0</v>
      </c>
      <c r="G7" s="6">
        <v>40</v>
      </c>
      <c r="H7" s="6">
        <v>0</v>
      </c>
      <c r="I7" s="6"/>
      <c r="J7" s="6"/>
      <c r="K7" s="6"/>
      <c r="L7" s="7"/>
    </row>
    <row r="8" spans="1:12" ht="15.75">
      <c r="A8" s="2"/>
      <c r="B8" s="5">
        <v>5</v>
      </c>
      <c r="C8" s="6"/>
      <c r="D8" s="6"/>
      <c r="E8" s="6"/>
      <c r="F8" s="6">
        <v>0</v>
      </c>
      <c r="G8" s="6">
        <v>92</v>
      </c>
      <c r="H8" s="6">
        <v>0</v>
      </c>
      <c r="I8" s="6"/>
      <c r="J8" s="6"/>
      <c r="K8" s="6"/>
      <c r="L8" s="7"/>
    </row>
    <row r="9" spans="1:12" ht="15.75">
      <c r="A9" s="2"/>
      <c r="B9" s="5">
        <v>6</v>
      </c>
      <c r="C9" s="6"/>
      <c r="D9" s="6"/>
      <c r="E9" s="6"/>
      <c r="F9" s="6">
        <v>0</v>
      </c>
      <c r="G9" s="6">
        <v>99</v>
      </c>
      <c r="H9" s="6">
        <v>0</v>
      </c>
      <c r="I9" s="6"/>
      <c r="J9" s="6"/>
      <c r="K9" s="6"/>
      <c r="L9" s="7"/>
    </row>
    <row r="10" spans="1:12" ht="15.75">
      <c r="A10" s="2"/>
      <c r="B10" s="5">
        <v>7</v>
      </c>
      <c r="C10" s="6"/>
      <c r="D10" s="6"/>
      <c r="E10" s="6"/>
      <c r="F10" s="6">
        <v>0</v>
      </c>
      <c r="G10" s="6">
        <v>99</v>
      </c>
      <c r="H10" s="6">
        <v>0</v>
      </c>
      <c r="I10" s="6"/>
      <c r="J10" s="6"/>
      <c r="K10" s="6"/>
      <c r="L10" s="7"/>
    </row>
    <row r="11" spans="1:12" ht="15.75">
      <c r="A11" s="2"/>
      <c r="B11" s="5">
        <v>8</v>
      </c>
      <c r="C11" s="6"/>
      <c r="D11" s="6"/>
      <c r="E11" s="6"/>
      <c r="F11" s="6">
        <v>0</v>
      </c>
      <c r="G11" s="6">
        <v>59</v>
      </c>
      <c r="H11" s="6">
        <v>0</v>
      </c>
      <c r="I11" s="6"/>
      <c r="J11" s="6"/>
      <c r="K11" s="6"/>
      <c r="L11" s="7"/>
    </row>
    <row r="12" spans="1:12" ht="15.75">
      <c r="A12" s="2"/>
      <c r="B12" s="5">
        <v>9</v>
      </c>
      <c r="C12" s="6"/>
      <c r="D12" s="6"/>
      <c r="E12" s="6"/>
      <c r="F12" s="6">
        <v>0</v>
      </c>
      <c r="G12" s="6">
        <v>0</v>
      </c>
      <c r="H12" s="6">
        <v>0</v>
      </c>
      <c r="I12" s="6"/>
      <c r="J12" s="6"/>
      <c r="K12" s="6"/>
      <c r="L12" s="7"/>
    </row>
    <row r="13" spans="1:12" ht="15.75">
      <c r="A13" s="2"/>
      <c r="B13" s="5">
        <v>10</v>
      </c>
      <c r="C13" s="6"/>
      <c r="D13" s="6"/>
      <c r="E13" s="6"/>
      <c r="F13" s="6">
        <v>0</v>
      </c>
      <c r="G13" s="6">
        <v>0</v>
      </c>
      <c r="H13" s="6">
        <v>0</v>
      </c>
      <c r="I13" s="6"/>
      <c r="J13" s="6"/>
      <c r="K13" s="6"/>
      <c r="L13" s="7"/>
    </row>
    <row r="14" spans="1:12" ht="15.75">
      <c r="A14" s="2"/>
      <c r="B14" s="5">
        <v>11</v>
      </c>
      <c r="C14" s="6"/>
      <c r="D14" s="6"/>
      <c r="E14" s="6"/>
      <c r="F14" s="6">
        <v>0</v>
      </c>
      <c r="G14" s="6">
        <v>1</v>
      </c>
      <c r="H14" s="6">
        <v>15</v>
      </c>
      <c r="I14" s="6"/>
      <c r="J14" s="6"/>
      <c r="K14" s="6"/>
      <c r="L14" s="7"/>
    </row>
    <row r="15" spans="1:12" ht="15.75">
      <c r="A15" s="2"/>
      <c r="B15" s="5">
        <v>12</v>
      </c>
      <c r="C15" s="6"/>
      <c r="D15" s="6"/>
      <c r="E15" s="6"/>
      <c r="F15" s="6">
        <v>0</v>
      </c>
      <c r="G15" s="6">
        <v>0</v>
      </c>
      <c r="H15" s="6">
        <v>13</v>
      </c>
      <c r="I15" s="6"/>
      <c r="J15" s="6"/>
      <c r="K15" s="6"/>
      <c r="L15" s="7"/>
    </row>
    <row r="16" spans="1:12" ht="15.75">
      <c r="A16" s="2"/>
      <c r="B16" s="5">
        <v>13</v>
      </c>
      <c r="C16" s="6"/>
      <c r="D16" s="6"/>
      <c r="E16" s="6"/>
      <c r="F16" s="6">
        <v>0</v>
      </c>
      <c r="G16" s="6">
        <v>0</v>
      </c>
      <c r="H16" s="6">
        <v>8</v>
      </c>
      <c r="I16" s="6"/>
      <c r="J16" s="6"/>
      <c r="K16" s="6"/>
      <c r="L16" s="7"/>
    </row>
    <row r="17" spans="1:12" ht="15.75">
      <c r="A17" s="2"/>
      <c r="B17" s="5">
        <v>14</v>
      </c>
      <c r="C17" s="6"/>
      <c r="D17" s="6"/>
      <c r="E17" s="6"/>
      <c r="F17" s="6">
        <v>0</v>
      </c>
      <c r="G17" s="6">
        <v>0</v>
      </c>
      <c r="H17" s="6">
        <v>7</v>
      </c>
      <c r="I17" s="6"/>
      <c r="J17" s="6"/>
      <c r="K17" s="6"/>
      <c r="L17" s="7"/>
    </row>
    <row r="18" spans="1:12" ht="15.75">
      <c r="A18" s="2"/>
      <c r="B18" s="5">
        <v>15</v>
      </c>
      <c r="C18" s="6"/>
      <c r="D18" s="6"/>
      <c r="E18" s="6"/>
      <c r="F18" s="6">
        <v>0</v>
      </c>
      <c r="G18" s="6">
        <v>0</v>
      </c>
      <c r="H18" s="6">
        <v>8</v>
      </c>
      <c r="I18" s="6"/>
      <c r="J18" s="6"/>
      <c r="K18" s="6"/>
      <c r="L18" s="7"/>
    </row>
    <row r="19" spans="1:12" ht="15.75">
      <c r="A19" s="2"/>
      <c r="B19" s="5">
        <v>16</v>
      </c>
      <c r="C19" s="6"/>
      <c r="D19" s="6"/>
      <c r="E19" s="6"/>
      <c r="F19" s="6">
        <v>0</v>
      </c>
      <c r="G19" s="6">
        <v>0</v>
      </c>
      <c r="H19" s="6">
        <v>10</v>
      </c>
      <c r="I19" s="6"/>
      <c r="J19" s="6"/>
      <c r="K19" s="6"/>
      <c r="L19" s="7"/>
    </row>
    <row r="20" spans="1:12" ht="15.75">
      <c r="A20" s="2"/>
      <c r="B20" s="5">
        <v>17</v>
      </c>
      <c r="C20" s="6"/>
      <c r="D20" s="6"/>
      <c r="E20" s="6">
        <v>10</v>
      </c>
      <c r="F20" s="6">
        <v>0</v>
      </c>
      <c r="G20" s="6">
        <v>0</v>
      </c>
      <c r="H20" s="6">
        <v>9</v>
      </c>
      <c r="I20" s="6"/>
      <c r="J20" s="6"/>
      <c r="K20" s="6"/>
      <c r="L20" s="7"/>
    </row>
    <row r="21" spans="1:12" ht="15.75">
      <c r="A21" s="2"/>
      <c r="B21" s="5">
        <v>18</v>
      </c>
      <c r="C21" s="6"/>
      <c r="D21" s="6"/>
      <c r="E21" s="6">
        <v>14</v>
      </c>
      <c r="F21" s="6">
        <v>0</v>
      </c>
      <c r="G21" s="6">
        <v>50</v>
      </c>
      <c r="H21" s="6">
        <v>8</v>
      </c>
      <c r="I21" s="6"/>
      <c r="J21" s="6"/>
      <c r="K21" s="6"/>
      <c r="L21" s="7"/>
    </row>
    <row r="22" spans="1:12" ht="15.75">
      <c r="A22" s="2"/>
      <c r="B22" s="5">
        <v>19</v>
      </c>
      <c r="C22" s="6"/>
      <c r="D22" s="6"/>
      <c r="E22" s="6">
        <v>11</v>
      </c>
      <c r="F22" s="6">
        <v>0</v>
      </c>
      <c r="G22" s="6">
        <v>98</v>
      </c>
      <c r="H22" s="6">
        <v>5</v>
      </c>
      <c r="I22" s="6"/>
      <c r="J22" s="6"/>
      <c r="K22" s="6"/>
      <c r="L22" s="7"/>
    </row>
    <row r="23" spans="1:12" ht="15.75">
      <c r="A23" s="2"/>
      <c r="B23" s="5">
        <v>20</v>
      </c>
      <c r="C23" s="6"/>
      <c r="D23" s="6"/>
      <c r="E23" s="6">
        <v>12</v>
      </c>
      <c r="F23" s="6">
        <v>0</v>
      </c>
      <c r="G23" s="6">
        <v>96</v>
      </c>
      <c r="H23" s="6"/>
      <c r="I23" s="6"/>
      <c r="J23" s="6"/>
      <c r="K23" s="6"/>
      <c r="L23" s="7"/>
    </row>
    <row r="24" spans="1:12" ht="15.75">
      <c r="A24" s="2"/>
      <c r="B24" s="5">
        <v>21</v>
      </c>
      <c r="C24" s="6"/>
      <c r="D24" s="6"/>
      <c r="E24" s="6">
        <v>12</v>
      </c>
      <c r="F24" s="6">
        <v>0</v>
      </c>
      <c r="G24" s="6">
        <v>94</v>
      </c>
      <c r="H24" s="6"/>
      <c r="I24" s="6"/>
      <c r="J24" s="6"/>
      <c r="K24" s="6"/>
      <c r="L24" s="7"/>
    </row>
    <row r="25" spans="1:12" ht="15.75">
      <c r="A25" s="2"/>
      <c r="B25" s="5">
        <v>22</v>
      </c>
      <c r="C25" s="6"/>
      <c r="D25" s="6"/>
      <c r="E25" s="6">
        <v>11</v>
      </c>
      <c r="F25" s="6">
        <v>5</v>
      </c>
      <c r="G25" s="6">
        <v>85</v>
      </c>
      <c r="H25" s="6"/>
      <c r="I25" s="6"/>
      <c r="J25" s="6"/>
      <c r="K25" s="6"/>
      <c r="L25" s="7"/>
    </row>
    <row r="26" spans="1:12" ht="15.75">
      <c r="A26" s="2"/>
      <c r="B26" s="5">
        <v>23</v>
      </c>
      <c r="C26" s="6"/>
      <c r="D26" s="6"/>
      <c r="E26" s="6">
        <v>11</v>
      </c>
      <c r="F26" s="6">
        <v>8</v>
      </c>
      <c r="G26" s="6">
        <v>7</v>
      </c>
      <c r="H26" s="6"/>
      <c r="I26" s="6"/>
      <c r="J26" s="6"/>
      <c r="K26" s="6"/>
      <c r="L26" s="7"/>
    </row>
    <row r="27" spans="1:12" ht="15.75">
      <c r="A27" s="2"/>
      <c r="B27" s="5">
        <v>24</v>
      </c>
      <c r="C27" s="6"/>
      <c r="D27" s="6"/>
      <c r="E27" s="6">
        <v>9</v>
      </c>
      <c r="F27" s="6">
        <v>8</v>
      </c>
      <c r="G27" s="6">
        <v>0</v>
      </c>
      <c r="H27" s="6"/>
      <c r="I27" s="6"/>
      <c r="J27" s="6"/>
      <c r="K27" s="6"/>
      <c r="L27" s="7"/>
    </row>
    <row r="28" spans="1:12" ht="15.75">
      <c r="A28" s="2"/>
      <c r="B28" s="5">
        <v>25</v>
      </c>
      <c r="C28" s="6"/>
      <c r="D28" s="6"/>
      <c r="E28" s="6">
        <v>4</v>
      </c>
      <c r="F28" s="6">
        <v>7</v>
      </c>
      <c r="G28" s="6">
        <v>1</v>
      </c>
      <c r="H28" s="6"/>
      <c r="I28" s="6"/>
      <c r="J28" s="6"/>
      <c r="K28" s="6"/>
      <c r="L28" s="7"/>
    </row>
    <row r="29" spans="1:12" ht="15.75">
      <c r="A29" s="2"/>
      <c r="B29" s="5">
        <v>26</v>
      </c>
      <c r="C29" s="6"/>
      <c r="D29" s="6"/>
      <c r="E29" s="6">
        <v>4</v>
      </c>
      <c r="F29" s="6">
        <v>7</v>
      </c>
      <c r="G29" s="6">
        <v>0</v>
      </c>
      <c r="H29" s="6"/>
      <c r="I29" s="6"/>
      <c r="J29" s="6"/>
      <c r="K29" s="6"/>
      <c r="L29" s="7"/>
    </row>
    <row r="30" spans="1:12" ht="15.75">
      <c r="A30" s="2"/>
      <c r="B30" s="5">
        <v>27</v>
      </c>
      <c r="C30" s="6"/>
      <c r="D30" s="6"/>
      <c r="E30" s="6">
        <v>20</v>
      </c>
      <c r="F30" s="6">
        <v>6</v>
      </c>
      <c r="G30" s="6">
        <v>0</v>
      </c>
      <c r="H30" s="6"/>
      <c r="I30" s="6"/>
      <c r="J30" s="6"/>
      <c r="K30" s="6"/>
      <c r="L30" s="7"/>
    </row>
    <row r="31" spans="1:12" ht="15.75">
      <c r="A31" s="2"/>
      <c r="B31" s="5">
        <v>28</v>
      </c>
      <c r="C31" s="6"/>
      <c r="D31" s="6"/>
      <c r="E31" s="6">
        <v>25</v>
      </c>
      <c r="F31" s="6">
        <v>1</v>
      </c>
      <c r="G31" s="6">
        <v>0</v>
      </c>
      <c r="H31" s="6"/>
      <c r="I31" s="6"/>
      <c r="J31" s="6"/>
      <c r="K31" s="6"/>
      <c r="L31" s="7"/>
    </row>
    <row r="32" spans="1:12" ht="15.75">
      <c r="A32" s="2"/>
      <c r="B32" s="5">
        <v>29</v>
      </c>
      <c r="C32" s="6"/>
      <c r="D32" s="6"/>
      <c r="E32" s="6">
        <v>24</v>
      </c>
      <c r="F32" s="6">
        <v>0</v>
      </c>
      <c r="G32" s="6">
        <v>0</v>
      </c>
      <c r="H32" s="6"/>
      <c r="I32" s="6"/>
      <c r="J32" s="6"/>
      <c r="K32" s="6"/>
      <c r="L32" s="7"/>
    </row>
    <row r="33" spans="1:12" ht="15.75">
      <c r="A33" s="2"/>
      <c r="B33" s="5">
        <v>30</v>
      </c>
      <c r="C33" s="6"/>
      <c r="D33" s="6"/>
      <c r="E33" s="6">
        <v>23</v>
      </c>
      <c r="F33" s="6">
        <v>0</v>
      </c>
      <c r="G33" s="6">
        <v>0</v>
      </c>
      <c r="H33" s="6"/>
      <c r="I33" s="6"/>
      <c r="J33" s="6"/>
      <c r="K33" s="6"/>
      <c r="L33" s="7"/>
    </row>
    <row r="34" spans="1:12" ht="15.75">
      <c r="A34" s="2"/>
      <c r="B34" s="5">
        <v>31</v>
      </c>
      <c r="C34" s="7"/>
      <c r="D34" s="8" t="s">
        <v>17</v>
      </c>
      <c r="E34" s="7">
        <v>11</v>
      </c>
      <c r="F34" s="8"/>
      <c r="G34" s="6">
        <v>0</v>
      </c>
      <c r="H34" s="7"/>
      <c r="I34" s="9" t="s">
        <v>17</v>
      </c>
      <c r="J34" s="10"/>
      <c r="K34" s="9" t="s">
        <v>17</v>
      </c>
      <c r="L34" s="5"/>
    </row>
    <row r="35" spans="1:12" ht="15.75">
      <c r="A35" s="2" t="s">
        <v>18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201</v>
      </c>
      <c r="F35" s="11">
        <f t="shared" si="0"/>
        <v>43</v>
      </c>
      <c r="G35" s="11">
        <f t="shared" si="0"/>
        <v>821</v>
      </c>
      <c r="H35" s="11">
        <f t="shared" si="0"/>
        <v>83</v>
      </c>
      <c r="I35" s="11">
        <f t="shared" si="0"/>
        <v>0</v>
      </c>
      <c r="J35" s="11">
        <f t="shared" si="0"/>
        <v>0</v>
      </c>
      <c r="K35" s="11">
        <f t="shared" si="0"/>
        <v>0</v>
      </c>
      <c r="L35" s="11">
        <f t="shared" si="0"/>
        <v>0</v>
      </c>
    </row>
    <row r="36" spans="1:12" ht="15.75">
      <c r="A36" s="2" t="s">
        <v>19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398.68349999999998</v>
      </c>
      <c r="F36" s="12">
        <f t="shared" si="1"/>
        <v>85.290500000000009</v>
      </c>
      <c r="G36" s="12">
        <f t="shared" si="1"/>
        <v>1628.4535000000001</v>
      </c>
      <c r="H36" s="12">
        <f t="shared" si="1"/>
        <v>164.63050000000001</v>
      </c>
      <c r="I36" s="12">
        <f t="shared" si="1"/>
        <v>0</v>
      </c>
      <c r="J36" s="12">
        <f t="shared" si="1"/>
        <v>0</v>
      </c>
      <c r="K36" s="12">
        <f t="shared" si="1"/>
        <v>0</v>
      </c>
      <c r="L36" s="12">
        <f t="shared" si="1"/>
        <v>0</v>
      </c>
    </row>
    <row r="37" spans="1:12" ht="15.75">
      <c r="A37" s="2"/>
      <c r="B37" s="2"/>
      <c r="C37" s="11"/>
      <c r="D37" s="11"/>
      <c r="E37" s="11"/>
      <c r="F37" s="11"/>
      <c r="G37" s="11"/>
      <c r="H37" s="11"/>
      <c r="I37" s="11" t="s">
        <v>20</v>
      </c>
      <c r="J37" s="11"/>
      <c r="K37" s="13">
        <v>45</v>
      </c>
      <c r="L37" s="11" t="s">
        <v>21</v>
      </c>
    </row>
    <row r="38" spans="1:12" ht="16.5" thickBot="1">
      <c r="A38" s="14">
        <v>2011</v>
      </c>
      <c r="B38" s="14" t="s">
        <v>22</v>
      </c>
      <c r="C38" s="14"/>
      <c r="D38" s="15">
        <f>SUM(C35:L35)</f>
        <v>1148</v>
      </c>
      <c r="E38" s="16" t="s">
        <v>18</v>
      </c>
      <c r="F38" s="16"/>
      <c r="G38" s="15">
        <f>D38*1.9835</f>
        <v>2277.058</v>
      </c>
      <c r="H38" s="16" t="s">
        <v>23</v>
      </c>
      <c r="I38" s="14" t="s">
        <v>24</v>
      </c>
      <c r="J38" s="14"/>
      <c r="K38" s="17">
        <v>95</v>
      </c>
      <c r="L38" s="14" t="s">
        <v>21</v>
      </c>
    </row>
    <row r="39" spans="1:12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</row>
    <row r="40" spans="1:12">
      <c r="A40" t="s">
        <v>2</v>
      </c>
      <c r="D40" t="s">
        <v>3</v>
      </c>
      <c r="F40" t="s">
        <v>4</v>
      </c>
    </row>
    <row r="41" spans="1:12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</row>
    <row r="42" spans="1:12" ht="16.5" thickTop="1">
      <c r="A42" s="1">
        <v>2012</v>
      </c>
      <c r="B42" s="5">
        <v>1</v>
      </c>
      <c r="C42" s="6"/>
      <c r="D42" s="6"/>
      <c r="E42" s="6"/>
      <c r="F42" s="6">
        <v>0</v>
      </c>
      <c r="G42" s="6">
        <v>96</v>
      </c>
      <c r="H42" s="6">
        <v>74</v>
      </c>
      <c r="I42" s="6"/>
      <c r="J42" s="6"/>
      <c r="K42" s="6"/>
      <c r="L42" s="7"/>
    </row>
    <row r="43" spans="1:12" ht="15.75">
      <c r="A43" s="2"/>
      <c r="B43" s="5">
        <v>2</v>
      </c>
      <c r="C43" s="6"/>
      <c r="D43" s="6"/>
      <c r="E43" s="6"/>
      <c r="F43" s="6">
        <v>0</v>
      </c>
      <c r="G43" s="6">
        <v>97</v>
      </c>
      <c r="H43" s="6">
        <v>3.6</v>
      </c>
      <c r="I43" s="6"/>
      <c r="J43" s="6"/>
      <c r="K43" s="6"/>
      <c r="L43" s="7"/>
    </row>
    <row r="44" spans="1:12" ht="15.75">
      <c r="A44" s="2"/>
      <c r="B44" s="5">
        <v>3</v>
      </c>
      <c r="C44" s="6"/>
      <c r="D44" s="6"/>
      <c r="E44" s="6"/>
      <c r="F44" s="6">
        <v>0</v>
      </c>
      <c r="G44" s="6">
        <v>30</v>
      </c>
      <c r="H44" s="6"/>
      <c r="I44" s="6"/>
      <c r="J44" s="6"/>
      <c r="K44" s="6"/>
      <c r="L44" s="7"/>
    </row>
    <row r="45" spans="1:12" ht="15.75">
      <c r="A45" s="2"/>
      <c r="B45" s="5">
        <v>4</v>
      </c>
      <c r="C45" s="6"/>
      <c r="D45" s="6"/>
      <c r="E45" s="6"/>
      <c r="F45" s="6">
        <v>0</v>
      </c>
      <c r="G45" s="6">
        <v>0</v>
      </c>
      <c r="H45" s="6"/>
      <c r="I45" s="6"/>
      <c r="J45" s="6"/>
      <c r="K45" s="6"/>
      <c r="L45" s="7"/>
    </row>
    <row r="46" spans="1:12" ht="15.75">
      <c r="A46" s="2"/>
      <c r="B46" s="5">
        <v>5</v>
      </c>
      <c r="C46" s="6"/>
      <c r="D46" s="6"/>
      <c r="E46" s="6"/>
      <c r="F46" s="6">
        <v>0</v>
      </c>
      <c r="G46" s="6">
        <v>0</v>
      </c>
      <c r="H46" s="6"/>
      <c r="I46" s="6"/>
      <c r="J46" s="6"/>
      <c r="K46" s="6"/>
      <c r="L46" s="7"/>
    </row>
    <row r="47" spans="1:12" ht="15.75">
      <c r="A47" s="2"/>
      <c r="B47" s="5">
        <v>6</v>
      </c>
      <c r="C47" s="6"/>
      <c r="D47" s="6"/>
      <c r="E47" s="6"/>
      <c r="F47" s="6">
        <v>0</v>
      </c>
      <c r="G47" s="6">
        <v>0</v>
      </c>
      <c r="H47" s="6"/>
      <c r="I47" s="6"/>
      <c r="J47" s="6"/>
      <c r="K47" s="6"/>
      <c r="L47" s="7"/>
    </row>
    <row r="48" spans="1:12" ht="15.75">
      <c r="A48" s="2"/>
      <c r="B48" s="5">
        <v>7</v>
      </c>
      <c r="C48" s="6"/>
      <c r="D48" s="6"/>
      <c r="E48" s="6"/>
      <c r="F48" s="6">
        <v>0</v>
      </c>
      <c r="G48" s="6">
        <v>0</v>
      </c>
      <c r="H48" s="6"/>
      <c r="I48" s="6"/>
      <c r="J48" s="6"/>
      <c r="K48" s="6"/>
      <c r="L48" s="7"/>
    </row>
    <row r="49" spans="1:12" ht="15.75">
      <c r="A49" s="2"/>
      <c r="B49" s="5">
        <v>8</v>
      </c>
      <c r="C49" s="6"/>
      <c r="D49" s="6"/>
      <c r="E49" s="6"/>
      <c r="F49" s="6">
        <v>8</v>
      </c>
      <c r="G49" s="6">
        <v>0</v>
      </c>
      <c r="H49" s="6"/>
      <c r="I49" s="6"/>
      <c r="J49" s="6"/>
      <c r="K49" s="6"/>
      <c r="L49" s="7"/>
    </row>
    <row r="50" spans="1:12" ht="15.75">
      <c r="A50" s="2"/>
      <c r="B50" s="5">
        <v>9</v>
      </c>
      <c r="C50" s="6"/>
      <c r="D50" s="6"/>
      <c r="E50" s="6"/>
      <c r="F50" s="6">
        <v>13</v>
      </c>
      <c r="G50" s="6">
        <v>0</v>
      </c>
      <c r="H50" s="6"/>
      <c r="I50" s="6"/>
      <c r="J50" s="6"/>
      <c r="K50" s="6"/>
      <c r="L50" s="7"/>
    </row>
    <row r="51" spans="1:12" ht="15.75">
      <c r="A51" s="2"/>
      <c r="B51" s="5">
        <v>10</v>
      </c>
      <c r="C51" s="6"/>
      <c r="D51" s="6"/>
      <c r="E51" s="6"/>
      <c r="F51" s="6">
        <v>30</v>
      </c>
      <c r="G51" s="6">
        <v>0</v>
      </c>
      <c r="H51" s="6"/>
      <c r="I51" s="6"/>
      <c r="J51" s="6"/>
      <c r="K51" s="6"/>
      <c r="L51" s="7"/>
    </row>
    <row r="52" spans="1:12" ht="15.75">
      <c r="A52" s="2"/>
      <c r="B52" s="5">
        <v>11</v>
      </c>
      <c r="C52" s="6"/>
      <c r="D52" s="6"/>
      <c r="E52" s="6"/>
      <c r="F52" s="6">
        <v>78</v>
      </c>
      <c r="G52" s="6">
        <v>0</v>
      </c>
      <c r="H52" s="6"/>
      <c r="I52" s="6"/>
      <c r="J52" s="6"/>
      <c r="K52" s="6"/>
      <c r="L52" s="7"/>
    </row>
    <row r="53" spans="1:12" ht="15.75">
      <c r="A53" s="2"/>
      <c r="B53" s="5">
        <v>12</v>
      </c>
      <c r="C53" s="6"/>
      <c r="D53" s="6"/>
      <c r="E53" s="6"/>
      <c r="F53" s="6">
        <v>86</v>
      </c>
      <c r="G53" s="6">
        <v>0</v>
      </c>
      <c r="H53" s="6"/>
      <c r="I53" s="6"/>
      <c r="J53" s="6"/>
      <c r="K53" s="6"/>
      <c r="L53" s="7"/>
    </row>
    <row r="54" spans="1:12" ht="15.75">
      <c r="A54" s="2"/>
      <c r="B54" s="5">
        <v>13</v>
      </c>
      <c r="C54" s="6"/>
      <c r="D54" s="6"/>
      <c r="E54" s="6"/>
      <c r="F54" s="6">
        <v>85</v>
      </c>
      <c r="G54" s="6">
        <v>0</v>
      </c>
      <c r="H54" s="6"/>
      <c r="I54" s="6"/>
      <c r="J54" s="6"/>
      <c r="K54" s="6"/>
      <c r="L54" s="7"/>
    </row>
    <row r="55" spans="1:12" ht="15.75">
      <c r="A55" s="2"/>
      <c r="B55" s="5">
        <v>14</v>
      </c>
      <c r="C55" s="6"/>
      <c r="D55" s="6"/>
      <c r="E55" s="6"/>
      <c r="F55" s="6">
        <v>77</v>
      </c>
      <c r="G55" s="6">
        <v>0</v>
      </c>
      <c r="H55" s="6"/>
      <c r="I55" s="6"/>
      <c r="J55" s="6"/>
      <c r="K55" s="6"/>
      <c r="L55" s="7"/>
    </row>
    <row r="56" spans="1:12" ht="15.75">
      <c r="A56" s="2"/>
      <c r="B56" s="5">
        <v>15</v>
      </c>
      <c r="C56" s="6"/>
      <c r="D56" s="6"/>
      <c r="E56" s="6"/>
      <c r="F56" s="6">
        <v>55</v>
      </c>
      <c r="G56" s="6">
        <v>8.6999999999999993</v>
      </c>
      <c r="H56" s="6"/>
      <c r="I56" s="6"/>
      <c r="J56" s="6"/>
      <c r="K56" s="6"/>
      <c r="L56" s="7"/>
    </row>
    <row r="57" spans="1:12" ht="15.75">
      <c r="A57" s="2"/>
      <c r="B57" s="5">
        <v>16</v>
      </c>
      <c r="C57" s="6"/>
      <c r="D57" s="6"/>
      <c r="E57" s="6"/>
      <c r="F57" s="6">
        <v>0</v>
      </c>
      <c r="G57" s="6">
        <v>49</v>
      </c>
      <c r="H57" s="6"/>
      <c r="I57" s="6"/>
      <c r="J57" s="6"/>
      <c r="K57" s="6"/>
      <c r="L57" s="7"/>
    </row>
    <row r="58" spans="1:12" ht="15.75">
      <c r="A58" s="2"/>
      <c r="B58" s="5">
        <v>17</v>
      </c>
      <c r="C58" s="6"/>
      <c r="D58" s="6"/>
      <c r="E58" s="6"/>
      <c r="F58" s="6">
        <v>0</v>
      </c>
      <c r="G58" s="6">
        <v>91</v>
      </c>
      <c r="H58" s="6"/>
      <c r="I58" s="6"/>
      <c r="J58" s="6"/>
      <c r="K58" s="6"/>
      <c r="L58" s="7"/>
    </row>
    <row r="59" spans="1:12" ht="15.75">
      <c r="A59" s="2"/>
      <c r="B59" s="5">
        <v>18</v>
      </c>
      <c r="C59" s="6"/>
      <c r="D59" s="6"/>
      <c r="E59" s="6">
        <v>1.6</v>
      </c>
      <c r="F59" s="6">
        <v>0</v>
      </c>
      <c r="G59" s="6">
        <v>94</v>
      </c>
      <c r="H59" s="6"/>
      <c r="I59" s="6"/>
      <c r="J59" s="6"/>
      <c r="K59" s="6"/>
      <c r="L59" s="7"/>
    </row>
    <row r="60" spans="1:12" ht="15.75">
      <c r="A60" s="2"/>
      <c r="B60" s="5">
        <v>19</v>
      </c>
      <c r="C60" s="6"/>
      <c r="D60" s="6"/>
      <c r="E60" s="6">
        <v>5.2</v>
      </c>
      <c r="F60" s="6">
        <v>0</v>
      </c>
      <c r="G60" s="6">
        <v>93</v>
      </c>
      <c r="H60" s="6"/>
      <c r="I60" s="6"/>
      <c r="J60" s="6"/>
      <c r="K60" s="6"/>
      <c r="L60" s="7"/>
    </row>
    <row r="61" spans="1:12" ht="15.75">
      <c r="A61" s="2"/>
      <c r="B61" s="5">
        <v>20</v>
      </c>
      <c r="C61" s="6"/>
      <c r="D61" s="6"/>
      <c r="E61" s="6">
        <v>5.0999999999999996</v>
      </c>
      <c r="F61" s="6">
        <v>0</v>
      </c>
      <c r="G61" s="6">
        <v>27</v>
      </c>
      <c r="H61" s="6"/>
      <c r="I61" s="6"/>
      <c r="J61" s="6"/>
      <c r="K61" s="6"/>
      <c r="L61" s="7"/>
    </row>
    <row r="62" spans="1:12" ht="15.75">
      <c r="A62" s="2"/>
      <c r="B62" s="5">
        <v>21</v>
      </c>
      <c r="C62" s="6"/>
      <c r="D62" s="6"/>
      <c r="E62" s="6">
        <v>5.0999999999999996</v>
      </c>
      <c r="F62" s="6">
        <v>0</v>
      </c>
      <c r="G62" s="6">
        <v>0</v>
      </c>
      <c r="H62" s="6"/>
      <c r="I62" s="6"/>
      <c r="J62" s="6"/>
      <c r="K62" s="6"/>
      <c r="L62" s="7"/>
    </row>
    <row r="63" spans="1:12" ht="15.75">
      <c r="A63" s="2"/>
      <c r="B63" s="5">
        <v>22</v>
      </c>
      <c r="C63" s="6"/>
      <c r="D63" s="6"/>
      <c r="E63" s="6">
        <v>5.0999999999999996</v>
      </c>
      <c r="F63" s="6">
        <v>0</v>
      </c>
      <c r="G63" s="6">
        <v>0</v>
      </c>
      <c r="H63" s="6"/>
      <c r="I63" s="6"/>
      <c r="J63" s="6"/>
      <c r="K63" s="6"/>
      <c r="L63" s="7"/>
    </row>
    <row r="64" spans="1:12" ht="15.75">
      <c r="A64" s="2"/>
      <c r="B64" s="5">
        <v>23</v>
      </c>
      <c r="C64" s="6"/>
      <c r="D64" s="6"/>
      <c r="E64" s="6">
        <v>5.0999999999999996</v>
      </c>
      <c r="F64" s="6">
        <v>0</v>
      </c>
      <c r="G64" s="6">
        <v>0</v>
      </c>
      <c r="H64" s="6"/>
      <c r="I64" s="6"/>
      <c r="J64" s="6"/>
      <c r="K64" s="6"/>
      <c r="L64" s="7"/>
    </row>
    <row r="65" spans="1:12" ht="15.75">
      <c r="A65" s="2"/>
      <c r="B65" s="5">
        <v>24</v>
      </c>
      <c r="C65" s="6"/>
      <c r="D65" s="6"/>
      <c r="E65" s="6">
        <v>5</v>
      </c>
      <c r="F65" s="6">
        <v>0</v>
      </c>
      <c r="G65" s="6">
        <v>0</v>
      </c>
      <c r="H65" s="6"/>
      <c r="I65" s="6"/>
      <c r="J65" s="6"/>
      <c r="K65" s="6"/>
      <c r="L65" s="7"/>
    </row>
    <row r="66" spans="1:12" ht="15.75">
      <c r="A66" s="2"/>
      <c r="B66" s="5">
        <v>25</v>
      </c>
      <c r="C66" s="6"/>
      <c r="D66" s="6"/>
      <c r="E66" s="6">
        <v>5</v>
      </c>
      <c r="F66" s="6">
        <v>0</v>
      </c>
      <c r="G66" s="6">
        <v>0</v>
      </c>
      <c r="H66" s="6"/>
      <c r="I66" s="6"/>
      <c r="J66" s="6"/>
      <c r="K66" s="6"/>
      <c r="L66" s="7"/>
    </row>
    <row r="67" spans="1:12" ht="15.75">
      <c r="A67" s="2"/>
      <c r="B67" s="5">
        <v>26</v>
      </c>
      <c r="C67" s="6"/>
      <c r="D67" s="6"/>
      <c r="E67" s="6">
        <v>5</v>
      </c>
      <c r="F67" s="6">
        <v>0</v>
      </c>
      <c r="G67" s="6">
        <v>0</v>
      </c>
      <c r="H67" s="6"/>
      <c r="I67" s="6"/>
      <c r="J67" s="6"/>
      <c r="K67" s="6"/>
      <c r="L67" s="7"/>
    </row>
    <row r="68" spans="1:12" ht="15.75">
      <c r="A68" s="2"/>
      <c r="B68" s="5">
        <v>27</v>
      </c>
      <c r="C68" s="6"/>
      <c r="D68" s="6"/>
      <c r="E68" s="6">
        <v>4.9000000000000004</v>
      </c>
      <c r="F68" s="6">
        <v>0</v>
      </c>
      <c r="G68" s="6">
        <v>0</v>
      </c>
      <c r="H68" s="6"/>
      <c r="I68" s="6"/>
      <c r="J68" s="6"/>
      <c r="K68" s="6"/>
      <c r="L68" s="7"/>
    </row>
    <row r="69" spans="1:12" ht="15.75">
      <c r="A69" s="2"/>
      <c r="B69" s="5">
        <v>28</v>
      </c>
      <c r="C69" s="6"/>
      <c r="D69" s="6"/>
      <c r="E69" s="6">
        <v>4.9000000000000004</v>
      </c>
      <c r="F69" s="6">
        <v>35</v>
      </c>
      <c r="G69" s="6">
        <v>0</v>
      </c>
      <c r="H69" s="6"/>
      <c r="I69" s="6"/>
      <c r="J69" s="6"/>
      <c r="K69" s="6"/>
      <c r="L69" s="7"/>
    </row>
    <row r="70" spans="1:12" ht="15.75">
      <c r="A70" s="2"/>
      <c r="B70" s="5">
        <v>29</v>
      </c>
      <c r="C70" s="6"/>
      <c r="D70" s="6"/>
      <c r="E70" s="6">
        <v>1.7</v>
      </c>
      <c r="F70" s="6">
        <v>89</v>
      </c>
      <c r="G70" s="6">
        <v>41</v>
      </c>
      <c r="H70" s="6"/>
      <c r="I70" s="6"/>
      <c r="J70" s="6"/>
      <c r="K70" s="6"/>
      <c r="L70" s="7"/>
    </row>
    <row r="71" spans="1:12" ht="15.75">
      <c r="A71" s="2"/>
      <c r="B71" s="5">
        <v>30</v>
      </c>
      <c r="C71" s="6"/>
      <c r="D71" s="6"/>
      <c r="E71" s="6">
        <v>0</v>
      </c>
      <c r="F71" s="6">
        <v>96</v>
      </c>
      <c r="G71" s="6">
        <v>93</v>
      </c>
      <c r="H71" s="6"/>
      <c r="I71" s="6"/>
      <c r="J71" s="6"/>
      <c r="K71" s="6"/>
      <c r="L71" s="7"/>
    </row>
    <row r="72" spans="1:12" ht="15.75">
      <c r="A72" s="2"/>
      <c r="B72" s="5">
        <v>31</v>
      </c>
      <c r="C72" s="7"/>
      <c r="D72" s="8" t="s">
        <v>17</v>
      </c>
      <c r="E72" s="7">
        <v>0</v>
      </c>
      <c r="F72" s="8"/>
      <c r="G72" s="6">
        <v>96</v>
      </c>
      <c r="H72" s="7"/>
      <c r="I72" s="9" t="s">
        <v>17</v>
      </c>
      <c r="J72" s="10"/>
      <c r="K72" s="9" t="s">
        <v>17</v>
      </c>
      <c r="L72" s="5"/>
    </row>
    <row r="73" spans="1:12" ht="15.75">
      <c r="A73" s="2" t="s">
        <v>18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53.7</v>
      </c>
      <c r="F73" s="11">
        <f t="shared" si="2"/>
        <v>652</v>
      </c>
      <c r="G73" s="11">
        <f t="shared" si="2"/>
        <v>815.7</v>
      </c>
      <c r="H73" s="11">
        <f t="shared" si="2"/>
        <v>77.599999999999994</v>
      </c>
      <c r="I73" s="11">
        <f t="shared" si="2"/>
        <v>0</v>
      </c>
      <c r="J73" s="11">
        <f t="shared" si="2"/>
        <v>0</v>
      </c>
      <c r="K73" s="11">
        <f t="shared" si="2"/>
        <v>0</v>
      </c>
      <c r="L73" s="11">
        <f t="shared" si="2"/>
        <v>0</v>
      </c>
    </row>
    <row r="74" spans="1:12" ht="15.75">
      <c r="A74" s="2" t="s">
        <v>19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106.51395000000001</v>
      </c>
      <c r="F74" s="12">
        <f t="shared" si="3"/>
        <v>1293.242</v>
      </c>
      <c r="G74" s="12">
        <f t="shared" si="3"/>
        <v>1617.9409500000002</v>
      </c>
      <c r="H74" s="12">
        <f t="shared" si="3"/>
        <v>153.9196</v>
      </c>
      <c r="I74" s="12">
        <f t="shared" si="3"/>
        <v>0</v>
      </c>
      <c r="J74" s="12">
        <f t="shared" si="3"/>
        <v>0</v>
      </c>
      <c r="K74" s="12">
        <f t="shared" si="3"/>
        <v>0</v>
      </c>
      <c r="L74" s="12">
        <f t="shared" si="3"/>
        <v>0</v>
      </c>
    </row>
    <row r="75" spans="1:12" ht="15.75">
      <c r="A75" s="2"/>
      <c r="B75" s="2"/>
      <c r="C75" s="11"/>
      <c r="D75" s="11"/>
      <c r="E75" s="11"/>
      <c r="F75" s="11"/>
      <c r="G75" s="11"/>
      <c r="H75" s="11"/>
      <c r="I75" s="11" t="s">
        <v>20</v>
      </c>
      <c r="J75" s="11"/>
      <c r="K75" s="13">
        <v>37</v>
      </c>
      <c r="L75" s="11" t="s">
        <v>21</v>
      </c>
    </row>
    <row r="76" spans="1:12" ht="16.5" thickBot="1">
      <c r="A76" s="14">
        <v>2012</v>
      </c>
      <c r="B76" s="14" t="s">
        <v>22</v>
      </c>
      <c r="C76" s="14"/>
      <c r="D76" s="15">
        <f>SUM(C73:L73)</f>
        <v>1599</v>
      </c>
      <c r="E76" s="16" t="s">
        <v>18</v>
      </c>
      <c r="F76" s="16"/>
      <c r="G76" s="15">
        <f>D76*1.9835</f>
        <v>3171.6165000000001</v>
      </c>
      <c r="H76" s="16" t="s">
        <v>23</v>
      </c>
      <c r="I76" s="14" t="s">
        <v>24</v>
      </c>
      <c r="J76" s="14"/>
      <c r="K76" s="17">
        <v>77</v>
      </c>
      <c r="L76" s="14" t="s">
        <v>21</v>
      </c>
    </row>
    <row r="78" spans="1:12" ht="15.75">
      <c r="A78" s="1" t="s">
        <v>0</v>
      </c>
      <c r="B78" s="2"/>
      <c r="C78" s="2"/>
      <c r="D78" s="18"/>
      <c r="E78" s="1"/>
      <c r="F78" s="1"/>
      <c r="G78" s="1"/>
      <c r="H78" s="18"/>
      <c r="I78" s="1"/>
      <c r="J78" s="2"/>
      <c r="K78" s="2"/>
      <c r="L78" s="2"/>
    </row>
    <row r="79" spans="1:12">
      <c r="A79" t="s">
        <v>2</v>
      </c>
      <c r="D79" t="s">
        <v>3</v>
      </c>
      <c r="F79" t="s">
        <v>4</v>
      </c>
    </row>
    <row r="80" spans="1:12" ht="16.5" thickBot="1">
      <c r="A80" s="3" t="s">
        <v>5</v>
      </c>
      <c r="B80" s="3" t="s">
        <v>6</v>
      </c>
      <c r="C80" s="4" t="s">
        <v>7</v>
      </c>
      <c r="D80" s="4" t="s">
        <v>8</v>
      </c>
      <c r="E80" s="4" t="s">
        <v>9</v>
      </c>
      <c r="F80" s="4" t="s">
        <v>10</v>
      </c>
      <c r="G80" s="4" t="s">
        <v>11</v>
      </c>
      <c r="H80" s="4" t="s">
        <v>12</v>
      </c>
      <c r="I80" s="4" t="s">
        <v>13</v>
      </c>
      <c r="J80" s="4" t="s">
        <v>14</v>
      </c>
      <c r="K80" s="4" t="s">
        <v>15</v>
      </c>
      <c r="L80" s="4" t="s">
        <v>16</v>
      </c>
    </row>
    <row r="81" spans="1:12" ht="16.5" thickTop="1">
      <c r="A81" s="1">
        <v>2013</v>
      </c>
      <c r="B81" s="5">
        <v>1</v>
      </c>
      <c r="C81" s="6"/>
      <c r="D81" s="6"/>
      <c r="E81" s="6"/>
      <c r="F81" s="6">
        <v>0</v>
      </c>
      <c r="G81" s="6">
        <v>80</v>
      </c>
      <c r="H81" s="6">
        <v>0</v>
      </c>
      <c r="I81" s="6"/>
      <c r="J81" s="6"/>
      <c r="K81" s="6"/>
      <c r="L81" s="7"/>
    </row>
    <row r="82" spans="1:12" ht="15.75">
      <c r="A82" s="2"/>
      <c r="B82" s="5">
        <v>2</v>
      </c>
      <c r="C82" s="6"/>
      <c r="D82" s="6"/>
      <c r="E82" s="6"/>
      <c r="F82" s="6">
        <v>0</v>
      </c>
      <c r="G82" s="6">
        <v>86</v>
      </c>
      <c r="H82" s="6">
        <v>0</v>
      </c>
      <c r="I82" s="6"/>
      <c r="J82" s="6"/>
      <c r="K82" s="6"/>
      <c r="L82" s="7"/>
    </row>
    <row r="83" spans="1:12" ht="15.75">
      <c r="A83" s="2"/>
      <c r="B83" s="5">
        <v>3</v>
      </c>
      <c r="C83" s="6"/>
      <c r="D83" s="6"/>
      <c r="E83" s="6"/>
      <c r="F83" s="6">
        <v>0</v>
      </c>
      <c r="G83" s="6">
        <v>92</v>
      </c>
      <c r="H83" s="6">
        <v>0</v>
      </c>
      <c r="I83" s="6"/>
      <c r="J83" s="6"/>
      <c r="K83" s="6"/>
      <c r="L83" s="7"/>
    </row>
    <row r="84" spans="1:12" ht="15.75">
      <c r="A84" s="2"/>
      <c r="B84" s="5">
        <v>4</v>
      </c>
      <c r="C84" s="6"/>
      <c r="D84" s="6"/>
      <c r="E84" s="6"/>
      <c r="F84" s="6">
        <v>0</v>
      </c>
      <c r="G84" s="6">
        <v>94</v>
      </c>
      <c r="H84" s="6">
        <v>0</v>
      </c>
      <c r="I84" s="6"/>
      <c r="J84" s="6"/>
      <c r="K84" s="6"/>
      <c r="L84" s="7"/>
    </row>
    <row r="85" spans="1:12" ht="15.75">
      <c r="A85" s="2"/>
      <c r="B85" s="5">
        <v>5</v>
      </c>
      <c r="C85" s="6"/>
      <c r="D85" s="6"/>
      <c r="E85" s="6"/>
      <c r="F85" s="6">
        <v>0</v>
      </c>
      <c r="G85" s="6">
        <v>76</v>
      </c>
      <c r="H85" s="6">
        <v>0</v>
      </c>
      <c r="I85" s="6"/>
      <c r="J85" s="6"/>
      <c r="K85" s="6"/>
      <c r="L85" s="7"/>
    </row>
    <row r="86" spans="1:12" ht="15.75">
      <c r="A86" s="2"/>
      <c r="B86" s="5">
        <v>6</v>
      </c>
      <c r="C86" s="6"/>
      <c r="D86" s="6"/>
      <c r="E86" s="6"/>
      <c r="F86" s="6">
        <v>0</v>
      </c>
      <c r="G86" s="6">
        <v>66</v>
      </c>
      <c r="H86" s="6">
        <v>0</v>
      </c>
      <c r="I86" s="6"/>
      <c r="J86" s="6"/>
      <c r="K86" s="6"/>
      <c r="L86" s="7"/>
    </row>
    <row r="87" spans="1:12" ht="15.75">
      <c r="A87" s="2"/>
      <c r="B87" s="5">
        <v>7</v>
      </c>
      <c r="C87" s="6"/>
      <c r="D87" s="6"/>
      <c r="E87" s="6"/>
      <c r="F87" s="6">
        <v>0</v>
      </c>
      <c r="G87" s="6">
        <v>22</v>
      </c>
      <c r="H87" s="6">
        <v>0</v>
      </c>
      <c r="I87" s="6"/>
      <c r="J87" s="6"/>
      <c r="K87" s="6"/>
      <c r="L87" s="7"/>
    </row>
    <row r="88" spans="1:12" ht="15.75">
      <c r="A88" s="2"/>
      <c r="B88" s="5">
        <v>8</v>
      </c>
      <c r="C88" s="6"/>
      <c r="D88" s="6"/>
      <c r="E88" s="6"/>
      <c r="F88" s="6">
        <v>0</v>
      </c>
      <c r="G88" s="6">
        <v>0</v>
      </c>
      <c r="H88" s="6">
        <v>0</v>
      </c>
      <c r="I88" s="6"/>
      <c r="J88" s="6"/>
      <c r="K88" s="6"/>
      <c r="L88" s="7"/>
    </row>
    <row r="89" spans="1:12" ht="15.75">
      <c r="A89" s="2"/>
      <c r="B89" s="5">
        <v>9</v>
      </c>
      <c r="C89" s="6"/>
      <c r="D89" s="6"/>
      <c r="E89" s="6"/>
      <c r="F89" s="6">
        <v>0</v>
      </c>
      <c r="G89" s="6">
        <v>0</v>
      </c>
      <c r="H89" s="6">
        <v>0</v>
      </c>
      <c r="I89" s="6"/>
      <c r="J89" s="6"/>
      <c r="K89" s="6"/>
      <c r="L89" s="7"/>
    </row>
    <row r="90" spans="1:12" ht="15.75">
      <c r="A90" s="2"/>
      <c r="B90" s="5">
        <v>10</v>
      </c>
      <c r="C90" s="6"/>
      <c r="D90" s="6"/>
      <c r="E90" s="6"/>
      <c r="F90" s="6">
        <v>0</v>
      </c>
      <c r="G90" s="6">
        <v>0</v>
      </c>
      <c r="H90" s="6">
        <v>0</v>
      </c>
      <c r="I90" s="6"/>
      <c r="J90" s="6"/>
      <c r="K90" s="6"/>
      <c r="L90" s="7"/>
    </row>
    <row r="91" spans="1:12" ht="15.75">
      <c r="A91" s="2"/>
      <c r="B91" s="5">
        <v>11</v>
      </c>
      <c r="C91" s="6"/>
      <c r="D91" s="6"/>
      <c r="E91" s="6"/>
      <c r="F91" s="6">
        <v>0</v>
      </c>
      <c r="G91" s="6">
        <v>0</v>
      </c>
      <c r="H91" s="6">
        <v>0</v>
      </c>
      <c r="I91" s="6"/>
      <c r="J91" s="6"/>
      <c r="K91" s="6"/>
      <c r="L91" s="7"/>
    </row>
    <row r="92" spans="1:12" ht="15.75">
      <c r="A92" s="2"/>
      <c r="B92" s="5">
        <v>12</v>
      </c>
      <c r="C92" s="6"/>
      <c r="D92" s="6"/>
      <c r="E92" s="6"/>
      <c r="F92" s="6">
        <v>0</v>
      </c>
      <c r="G92" s="6">
        <v>0</v>
      </c>
      <c r="H92" s="6">
        <v>0</v>
      </c>
      <c r="I92" s="6"/>
      <c r="J92" s="6"/>
      <c r="K92" s="6"/>
      <c r="L92" s="7"/>
    </row>
    <row r="93" spans="1:12" ht="15.75">
      <c r="A93" s="2"/>
      <c r="B93" s="5">
        <v>13</v>
      </c>
      <c r="C93" s="6"/>
      <c r="D93" s="6"/>
      <c r="E93" s="6"/>
      <c r="F93" s="6">
        <v>0</v>
      </c>
      <c r="G93" s="6">
        <v>0</v>
      </c>
      <c r="H93" s="6">
        <v>0</v>
      </c>
      <c r="I93" s="6"/>
      <c r="J93" s="6"/>
      <c r="K93" s="6"/>
      <c r="L93" s="7"/>
    </row>
    <row r="94" spans="1:12" ht="15.75">
      <c r="A94" s="2"/>
      <c r="B94" s="5">
        <v>14</v>
      </c>
      <c r="C94" s="6"/>
      <c r="D94" s="6"/>
      <c r="E94" s="6"/>
      <c r="F94" s="6">
        <v>0</v>
      </c>
      <c r="G94" s="6">
        <v>0</v>
      </c>
      <c r="H94" s="6">
        <v>0</v>
      </c>
      <c r="I94" s="6"/>
      <c r="J94" s="6"/>
      <c r="K94" s="6"/>
      <c r="L94" s="7"/>
    </row>
    <row r="95" spans="1:12" ht="15.75">
      <c r="A95" s="2"/>
      <c r="B95" s="5">
        <v>15</v>
      </c>
      <c r="C95" s="6"/>
      <c r="D95" s="6"/>
      <c r="E95" s="6"/>
      <c r="F95" s="6">
        <v>0</v>
      </c>
      <c r="G95" s="6">
        <v>0</v>
      </c>
      <c r="H95" s="6">
        <v>12</v>
      </c>
      <c r="I95" s="6"/>
      <c r="J95" s="6"/>
      <c r="K95" s="6"/>
      <c r="L95" s="7"/>
    </row>
    <row r="96" spans="1:12" ht="15.75">
      <c r="A96" s="2"/>
      <c r="B96" s="5">
        <v>16</v>
      </c>
      <c r="C96" s="6"/>
      <c r="D96" s="6"/>
      <c r="E96" s="6"/>
      <c r="F96" s="6">
        <v>0</v>
      </c>
      <c r="G96" s="6">
        <v>0</v>
      </c>
      <c r="H96" s="6">
        <v>0</v>
      </c>
      <c r="I96" s="6"/>
      <c r="J96" s="6"/>
      <c r="K96" s="6"/>
      <c r="L96" s="7"/>
    </row>
    <row r="97" spans="1:12" ht="15.75">
      <c r="A97" s="2"/>
      <c r="B97" s="5">
        <v>17</v>
      </c>
      <c r="C97" s="6"/>
      <c r="D97" s="6"/>
      <c r="E97" s="6"/>
      <c r="F97" s="6">
        <v>0</v>
      </c>
      <c r="G97" s="6">
        <v>34</v>
      </c>
      <c r="H97" s="6"/>
      <c r="I97" s="6"/>
      <c r="J97" s="6"/>
      <c r="K97" s="6"/>
      <c r="L97" s="7"/>
    </row>
    <row r="98" spans="1:12" ht="15.75">
      <c r="A98" s="2"/>
      <c r="B98" s="5">
        <v>18</v>
      </c>
      <c r="C98" s="6"/>
      <c r="D98" s="6"/>
      <c r="E98" s="6"/>
      <c r="F98" s="6">
        <v>0</v>
      </c>
      <c r="G98" s="6">
        <v>98</v>
      </c>
      <c r="H98" s="6"/>
      <c r="I98" s="6"/>
      <c r="J98" s="6"/>
      <c r="K98" s="6"/>
      <c r="L98" s="7"/>
    </row>
    <row r="99" spans="1:12" ht="15.75">
      <c r="A99" s="2"/>
      <c r="B99" s="5">
        <v>19</v>
      </c>
      <c r="C99" s="6"/>
      <c r="D99" s="6"/>
      <c r="E99" s="6"/>
      <c r="F99" s="6">
        <v>0</v>
      </c>
      <c r="G99" s="6">
        <v>98</v>
      </c>
      <c r="H99" s="6"/>
      <c r="I99" s="6"/>
      <c r="J99" s="6"/>
      <c r="K99" s="6"/>
      <c r="L99" s="7"/>
    </row>
    <row r="100" spans="1:12" ht="15.75">
      <c r="A100" s="2"/>
      <c r="B100" s="5">
        <v>20</v>
      </c>
      <c r="C100" s="6"/>
      <c r="D100" s="6"/>
      <c r="E100" s="6"/>
      <c r="F100" s="6">
        <v>0</v>
      </c>
      <c r="G100" s="6">
        <v>96</v>
      </c>
      <c r="H100" s="6"/>
      <c r="I100" s="6"/>
      <c r="J100" s="6"/>
      <c r="K100" s="6"/>
      <c r="L100" s="7"/>
    </row>
    <row r="101" spans="1:12" ht="15.75">
      <c r="A101" s="2"/>
      <c r="B101" s="5">
        <v>21</v>
      </c>
      <c r="C101" s="6"/>
      <c r="D101" s="6"/>
      <c r="E101" s="6"/>
      <c r="F101" s="6">
        <v>0</v>
      </c>
      <c r="G101" s="6">
        <v>96</v>
      </c>
      <c r="H101" s="6"/>
      <c r="I101" s="6"/>
      <c r="J101" s="6"/>
      <c r="K101" s="6"/>
      <c r="L101" s="7"/>
    </row>
    <row r="102" spans="1:12" ht="15.75">
      <c r="A102" s="2"/>
      <c r="B102" s="5">
        <v>22</v>
      </c>
      <c r="C102" s="6"/>
      <c r="D102" s="6"/>
      <c r="E102" s="6"/>
      <c r="F102" s="6">
        <v>0</v>
      </c>
      <c r="G102" s="6">
        <v>84</v>
      </c>
      <c r="H102" s="6"/>
      <c r="I102" s="6"/>
      <c r="J102" s="6"/>
      <c r="K102" s="6"/>
      <c r="L102" s="7"/>
    </row>
    <row r="103" spans="1:12" ht="15.75">
      <c r="A103" s="2"/>
      <c r="B103" s="5">
        <v>23</v>
      </c>
      <c r="C103" s="6"/>
      <c r="D103" s="6"/>
      <c r="E103" s="6"/>
      <c r="F103" s="6">
        <v>0</v>
      </c>
      <c r="G103" s="6">
        <v>49</v>
      </c>
      <c r="H103" s="6"/>
      <c r="I103" s="6"/>
      <c r="J103" s="6"/>
      <c r="K103" s="6"/>
      <c r="L103" s="7"/>
    </row>
    <row r="104" spans="1:12" ht="15.75">
      <c r="A104" s="2"/>
      <c r="B104" s="5">
        <v>24</v>
      </c>
      <c r="C104" s="6"/>
      <c r="D104" s="6"/>
      <c r="E104" s="6"/>
      <c r="F104" s="6">
        <v>7</v>
      </c>
      <c r="G104" s="6">
        <v>0</v>
      </c>
      <c r="H104" s="6"/>
      <c r="I104" s="6"/>
      <c r="J104" s="6"/>
      <c r="K104" s="6"/>
      <c r="L104" s="7"/>
    </row>
    <row r="105" spans="1:12" ht="15.75">
      <c r="A105" s="2"/>
      <c r="B105" s="5">
        <v>25</v>
      </c>
      <c r="C105" s="6"/>
      <c r="D105" s="6"/>
      <c r="E105" s="6"/>
      <c r="F105" s="6">
        <v>0</v>
      </c>
      <c r="G105" s="6">
        <v>0</v>
      </c>
      <c r="H105" s="6"/>
      <c r="I105" s="6"/>
      <c r="J105" s="6"/>
      <c r="K105" s="6"/>
      <c r="L105" s="7"/>
    </row>
    <row r="106" spans="1:12" ht="15.75">
      <c r="A106" s="2"/>
      <c r="B106" s="5">
        <v>26</v>
      </c>
      <c r="C106" s="6"/>
      <c r="D106" s="6"/>
      <c r="E106" s="6"/>
      <c r="F106" s="6">
        <v>0</v>
      </c>
      <c r="G106" s="6">
        <v>0</v>
      </c>
      <c r="H106" s="6"/>
      <c r="I106" s="6"/>
      <c r="J106" s="6"/>
      <c r="K106" s="6"/>
      <c r="L106" s="7"/>
    </row>
    <row r="107" spans="1:12" ht="15.75">
      <c r="A107" s="2"/>
      <c r="B107" s="5">
        <v>27</v>
      </c>
      <c r="C107" s="6"/>
      <c r="D107" s="6"/>
      <c r="E107" s="6"/>
      <c r="F107" s="6">
        <v>0</v>
      </c>
      <c r="G107" s="6">
        <v>0</v>
      </c>
      <c r="H107" s="6"/>
      <c r="I107" s="6"/>
      <c r="J107" s="6"/>
      <c r="K107" s="6"/>
      <c r="L107" s="7"/>
    </row>
    <row r="108" spans="1:12" ht="15.75">
      <c r="A108" s="2"/>
      <c r="B108" s="5">
        <v>28</v>
      </c>
      <c r="C108" s="6"/>
      <c r="D108" s="6"/>
      <c r="E108" s="6"/>
      <c r="F108" s="6">
        <v>0</v>
      </c>
      <c r="G108" s="6">
        <v>0</v>
      </c>
      <c r="H108" s="6"/>
      <c r="I108" s="6"/>
      <c r="J108" s="6"/>
      <c r="K108" s="6"/>
      <c r="L108" s="7"/>
    </row>
    <row r="109" spans="1:12" ht="15.75">
      <c r="A109" s="2"/>
      <c r="B109" s="5">
        <v>29</v>
      </c>
      <c r="C109" s="6"/>
      <c r="D109" s="6"/>
      <c r="E109" s="6">
        <v>0</v>
      </c>
      <c r="F109" s="6">
        <v>0</v>
      </c>
      <c r="G109" s="6">
        <v>0</v>
      </c>
      <c r="H109" s="6"/>
      <c r="I109" s="6"/>
      <c r="J109" s="6"/>
      <c r="K109" s="6"/>
      <c r="L109" s="7"/>
    </row>
    <row r="110" spans="1:12" ht="15.75">
      <c r="A110" s="2"/>
      <c r="B110" s="5">
        <v>30</v>
      </c>
      <c r="C110" s="6"/>
      <c r="D110" s="6"/>
      <c r="E110" s="6">
        <v>21</v>
      </c>
      <c r="F110" s="6">
        <v>24</v>
      </c>
      <c r="G110" s="6">
        <v>0</v>
      </c>
      <c r="H110" s="6"/>
      <c r="I110" s="6"/>
      <c r="J110" s="6"/>
      <c r="K110" s="6"/>
      <c r="L110" s="7"/>
    </row>
    <row r="111" spans="1:12" ht="15.75">
      <c r="A111" s="2"/>
      <c r="B111" s="5">
        <v>31</v>
      </c>
      <c r="C111" s="7"/>
      <c r="D111" s="8" t="s">
        <v>17</v>
      </c>
      <c r="E111" s="7">
        <v>12</v>
      </c>
      <c r="F111" s="8"/>
      <c r="G111" s="6">
        <v>0</v>
      </c>
      <c r="H111" s="7"/>
      <c r="I111" s="9" t="s">
        <v>17</v>
      </c>
      <c r="J111" s="10"/>
      <c r="K111" s="9" t="s">
        <v>17</v>
      </c>
      <c r="L111" s="5"/>
    </row>
    <row r="112" spans="1:12" ht="15.75">
      <c r="A112" s="2" t="s">
        <v>18</v>
      </c>
      <c r="B112" s="2"/>
      <c r="C112" s="11">
        <f t="shared" ref="C112:L112" si="4">SUM(C81:C111)</f>
        <v>0</v>
      </c>
      <c r="D112" s="11">
        <f t="shared" si="4"/>
        <v>0</v>
      </c>
      <c r="E112" s="11">
        <f t="shared" si="4"/>
        <v>33</v>
      </c>
      <c r="F112" s="11">
        <f t="shared" si="4"/>
        <v>31</v>
      </c>
      <c r="G112" s="11">
        <f t="shared" si="4"/>
        <v>1071</v>
      </c>
      <c r="H112" s="11">
        <f t="shared" si="4"/>
        <v>12</v>
      </c>
      <c r="I112" s="11">
        <f t="shared" si="4"/>
        <v>0</v>
      </c>
      <c r="J112" s="11">
        <f t="shared" si="4"/>
        <v>0</v>
      </c>
      <c r="K112" s="11">
        <f t="shared" si="4"/>
        <v>0</v>
      </c>
      <c r="L112" s="11">
        <f t="shared" si="4"/>
        <v>0</v>
      </c>
    </row>
    <row r="113" spans="1:12" ht="15.75">
      <c r="A113" s="2" t="s">
        <v>19</v>
      </c>
      <c r="B113" s="2"/>
      <c r="C113" s="12">
        <f t="shared" ref="C113:L113" si="5">C112*1.9835</f>
        <v>0</v>
      </c>
      <c r="D113" s="12">
        <f t="shared" si="5"/>
        <v>0</v>
      </c>
      <c r="E113" s="12">
        <f t="shared" si="5"/>
        <v>65.455500000000001</v>
      </c>
      <c r="F113" s="12">
        <f t="shared" si="5"/>
        <v>61.488500000000002</v>
      </c>
      <c r="G113" s="12">
        <f t="shared" si="5"/>
        <v>2124.3285000000001</v>
      </c>
      <c r="H113" s="12">
        <f t="shared" si="5"/>
        <v>23.802</v>
      </c>
      <c r="I113" s="12">
        <f t="shared" si="5"/>
        <v>0</v>
      </c>
      <c r="J113" s="12">
        <f t="shared" si="5"/>
        <v>0</v>
      </c>
      <c r="K113" s="12">
        <f t="shared" si="5"/>
        <v>0</v>
      </c>
      <c r="L113" s="12">
        <f t="shared" si="5"/>
        <v>0</v>
      </c>
    </row>
    <row r="114" spans="1:12" ht="15.75">
      <c r="A114" s="2"/>
      <c r="B114" s="2"/>
      <c r="C114" s="11"/>
      <c r="D114" s="11"/>
      <c r="E114" s="11"/>
      <c r="F114" s="11"/>
      <c r="G114" s="11"/>
      <c r="H114" s="11"/>
      <c r="I114" s="11" t="s">
        <v>20</v>
      </c>
      <c r="J114" s="11"/>
      <c r="K114" s="13">
        <v>19</v>
      </c>
      <c r="L114" s="11" t="s">
        <v>21</v>
      </c>
    </row>
    <row r="115" spans="1:12" ht="16.5" thickBot="1">
      <c r="A115" s="14">
        <f>A81</f>
        <v>2013</v>
      </c>
      <c r="B115" s="14" t="s">
        <v>22</v>
      </c>
      <c r="C115" s="14"/>
      <c r="D115" s="15">
        <f>SUM(C112:L112)</f>
        <v>1147</v>
      </c>
      <c r="E115" s="16" t="s">
        <v>18</v>
      </c>
      <c r="F115" s="16"/>
      <c r="G115" s="15">
        <f>D115*1.9835</f>
        <v>2275.0745000000002</v>
      </c>
      <c r="H115" s="16" t="s">
        <v>23</v>
      </c>
      <c r="I115" s="14" t="s">
        <v>24</v>
      </c>
      <c r="J115" s="14"/>
      <c r="K115" s="17">
        <v>78</v>
      </c>
      <c r="L115" s="14" t="s">
        <v>21</v>
      </c>
    </row>
  </sheetData>
  <pageMargins left="0.7" right="0.7" top="0.75" bottom="0.75" header="0.3" footer="0.3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1960's</vt:lpstr>
      <vt:lpstr>1970's</vt:lpstr>
      <vt:lpstr>1980's</vt:lpstr>
      <vt:lpstr>1990's</vt:lpstr>
      <vt:lpstr>2000's</vt:lpstr>
      <vt:lpstr>2010's</vt:lpstr>
      <vt:lpstr>'1960''s'!Print_Area</vt:lpstr>
      <vt:lpstr>'1980''s'!Print_Area</vt:lpstr>
    </vt:vector>
  </TitlesOfParts>
  <Company>US 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2012-01-13T14:49:42Z</cp:lastPrinted>
  <dcterms:created xsi:type="dcterms:W3CDTF">2003-02-28T19:36:13Z</dcterms:created>
  <dcterms:modified xsi:type="dcterms:W3CDTF">2014-01-14T20:16:39Z</dcterms:modified>
</cp:coreProperties>
</file>