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tabRatio="518" activeTab="5"/>
  </bookViews>
  <sheets>
    <sheet name="CO-NE" sheetId="3" r:id="rId1"/>
    <sheet name="FRANK" sheetId="4" r:id="rId2"/>
    <sheet name="F.PUMP" sheetId="2" r:id="rId3"/>
    <sheet name="NAP" sheetId="7" r:id="rId4"/>
    <sheet name="SUP" sheetId="8" r:id="rId5"/>
    <sheet name="TOTAL" sheetId="10" r:id="rId6"/>
  </sheets>
  <definedNames>
    <definedName name="_xlnm.Print_Area" localSheetId="0">'CO-NE'!$A$1:$P$241</definedName>
    <definedName name="_xlnm.Print_Area" localSheetId="2">F.PUMP!$A$1:$P$236</definedName>
    <definedName name="_xlnm.Print_Area" localSheetId="1">FRANK!$A$1:$P$233</definedName>
    <definedName name="_xlnm.Print_Area" localSheetId="3">NAP!$A$1:$P$230</definedName>
    <definedName name="_xlnm.Print_Area" localSheetId="4">SUP!$A$1:$P$239</definedName>
    <definedName name="_xlnm.Print_Area" localSheetId="5">TOTAL!$A$1:$P$238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M236" i="10"/>
  <c r="L236"/>
  <c r="K236"/>
  <c r="J236"/>
  <c r="I236"/>
  <c r="H236"/>
  <c r="G236"/>
  <c r="F236"/>
  <c r="E236"/>
  <c r="D236"/>
  <c r="C236"/>
  <c r="B236"/>
  <c r="N236" s="1"/>
  <c r="O236" s="1"/>
  <c r="P236" s="1"/>
  <c r="K157"/>
  <c r="J157"/>
  <c r="I157"/>
  <c r="H157"/>
  <c r="G157"/>
  <c r="N157" s="1"/>
  <c r="O157" s="1"/>
  <c r="N78"/>
  <c r="M78"/>
  <c r="L78"/>
  <c r="K78"/>
  <c r="J78"/>
  <c r="I78"/>
  <c r="H78"/>
  <c r="G78"/>
  <c r="F78"/>
  <c r="E78"/>
  <c r="D78"/>
  <c r="C78"/>
  <c r="O78" s="1"/>
  <c r="K236" i="8"/>
  <c r="J236"/>
  <c r="I236"/>
  <c r="H236"/>
  <c r="G236"/>
  <c r="F236"/>
  <c r="N236" s="1"/>
  <c r="O236" s="1"/>
  <c r="P236" s="1"/>
  <c r="N157"/>
  <c r="O157" s="1"/>
  <c r="O78"/>
  <c r="K227" i="7"/>
  <c r="J227"/>
  <c r="I227"/>
  <c r="H227"/>
  <c r="G227"/>
  <c r="F227"/>
  <c r="N227" s="1"/>
  <c r="O227" s="1"/>
  <c r="P227" s="1"/>
  <c r="N151"/>
  <c r="O151" s="1"/>
  <c r="O75"/>
  <c r="K233" i="2"/>
  <c r="J233"/>
  <c r="I233"/>
  <c r="H233"/>
  <c r="G233"/>
  <c r="F233"/>
  <c r="N233" s="1"/>
  <c r="N155"/>
  <c r="O77"/>
  <c r="M230" i="4"/>
  <c r="L230"/>
  <c r="K230"/>
  <c r="J230"/>
  <c r="I230"/>
  <c r="H230"/>
  <c r="G230"/>
  <c r="F230"/>
  <c r="E230"/>
  <c r="D230"/>
  <c r="C230"/>
  <c r="B230"/>
  <c r="N230" s="1"/>
  <c r="N153"/>
  <c r="O76"/>
  <c r="K238" i="3"/>
  <c r="J238"/>
  <c r="I238"/>
  <c r="H238"/>
  <c r="G238"/>
  <c r="F238"/>
  <c r="N238" s="1"/>
  <c r="N159"/>
  <c r="O78"/>
  <c r="G155" i="10"/>
  <c r="H155"/>
  <c r="I155"/>
  <c r="J155"/>
  <c r="K155"/>
  <c r="C76"/>
  <c r="B234" s="1"/>
  <c r="D76"/>
  <c r="C234" s="1"/>
  <c r="E76"/>
  <c r="D234" s="1"/>
  <c r="F76"/>
  <c r="E234" s="1"/>
  <c r="G76"/>
  <c r="F234" s="1"/>
  <c r="H76"/>
  <c r="G234" s="1"/>
  <c r="I76"/>
  <c r="J76"/>
  <c r="K76"/>
  <c r="L76"/>
  <c r="M76"/>
  <c r="L234" s="1"/>
  <c r="N76"/>
  <c r="M234" s="1"/>
  <c r="O241" i="3"/>
  <c r="N241"/>
  <c r="N240"/>
  <c r="F236"/>
  <c r="G236"/>
  <c r="H236"/>
  <c r="I236"/>
  <c r="J236"/>
  <c r="K236"/>
  <c r="N236"/>
  <c r="O236" s="1"/>
  <c r="P236" s="1"/>
  <c r="O161"/>
  <c r="N161"/>
  <c r="N160"/>
  <c r="O157"/>
  <c r="N157"/>
  <c r="M160"/>
  <c r="M161"/>
  <c r="L160"/>
  <c r="L161"/>
  <c r="K160"/>
  <c r="K161"/>
  <c r="J160"/>
  <c r="J161"/>
  <c r="I160"/>
  <c r="I161"/>
  <c r="H160"/>
  <c r="H161"/>
  <c r="G160"/>
  <c r="G161"/>
  <c r="F160"/>
  <c r="F161"/>
  <c r="E160"/>
  <c r="E161"/>
  <c r="D160"/>
  <c r="D161"/>
  <c r="C160"/>
  <c r="C161"/>
  <c r="B160"/>
  <c r="B161"/>
  <c r="O80"/>
  <c r="O79"/>
  <c r="O76"/>
  <c r="N79"/>
  <c r="N80"/>
  <c r="M79"/>
  <c r="M80"/>
  <c r="L79"/>
  <c r="L80"/>
  <c r="K79"/>
  <c r="K80"/>
  <c r="J79"/>
  <c r="J80"/>
  <c r="I79"/>
  <c r="I80"/>
  <c r="H79"/>
  <c r="H80"/>
  <c r="G79"/>
  <c r="G80"/>
  <c r="F79"/>
  <c r="F80"/>
  <c r="E79"/>
  <c r="E80"/>
  <c r="D79"/>
  <c r="D80"/>
  <c r="C79"/>
  <c r="C80"/>
  <c r="B228" i="4"/>
  <c r="C228"/>
  <c r="D228"/>
  <c r="E228"/>
  <c r="F228"/>
  <c r="G228"/>
  <c r="H228"/>
  <c r="I228"/>
  <c r="J228"/>
  <c r="K228"/>
  <c r="L228"/>
  <c r="M228"/>
  <c r="N151"/>
  <c r="N154" s="1"/>
  <c r="M154"/>
  <c r="M155"/>
  <c r="L154"/>
  <c r="L155"/>
  <c r="K154"/>
  <c r="K155"/>
  <c r="J154"/>
  <c r="J155"/>
  <c r="I154"/>
  <c r="I155"/>
  <c r="H154"/>
  <c r="H155"/>
  <c r="B154"/>
  <c r="B155"/>
  <c r="G154"/>
  <c r="G155"/>
  <c r="F154"/>
  <c r="F155"/>
  <c r="E154"/>
  <c r="E155"/>
  <c r="D154"/>
  <c r="D155"/>
  <c r="C154"/>
  <c r="C155"/>
  <c r="O78"/>
  <c r="O77"/>
  <c r="O74"/>
  <c r="N77"/>
  <c r="N78"/>
  <c r="M77"/>
  <c r="M78"/>
  <c r="L77"/>
  <c r="L78"/>
  <c r="K77"/>
  <c r="K78"/>
  <c r="J77"/>
  <c r="J78"/>
  <c r="I77"/>
  <c r="I78"/>
  <c r="H77"/>
  <c r="H78"/>
  <c r="G77"/>
  <c r="G78"/>
  <c r="F77"/>
  <c r="F78"/>
  <c r="E77"/>
  <c r="E78"/>
  <c r="D77"/>
  <c r="D78"/>
  <c r="C77"/>
  <c r="C78"/>
  <c r="O236" i="2"/>
  <c r="O157"/>
  <c r="N236"/>
  <c r="N235"/>
  <c r="O159" i="8"/>
  <c r="O77" i="7"/>
  <c r="O76"/>
  <c r="O153"/>
  <c r="N153"/>
  <c r="N152"/>
  <c r="O80" i="8"/>
  <c r="O79"/>
  <c r="N159"/>
  <c r="N158"/>
  <c r="F231" i="2"/>
  <c r="G231"/>
  <c r="N231" s="1"/>
  <c r="O231" s="1"/>
  <c r="P231" s="1"/>
  <c r="H231"/>
  <c r="I231"/>
  <c r="J231"/>
  <c r="K231"/>
  <c r="N157"/>
  <c r="N156"/>
  <c r="O79"/>
  <c r="O78"/>
  <c r="O153"/>
  <c r="N153"/>
  <c r="M156"/>
  <c r="M157"/>
  <c r="L156"/>
  <c r="L157"/>
  <c r="K156"/>
  <c r="K157"/>
  <c r="J156"/>
  <c r="J157"/>
  <c r="I156"/>
  <c r="I157"/>
  <c r="H156"/>
  <c r="H157"/>
  <c r="G156"/>
  <c r="G157"/>
  <c r="F156"/>
  <c r="F157"/>
  <c r="E156"/>
  <c r="E157"/>
  <c r="D156"/>
  <c r="D157"/>
  <c r="C156"/>
  <c r="C157"/>
  <c r="B156"/>
  <c r="B157"/>
  <c r="O75"/>
  <c r="N78"/>
  <c r="N79"/>
  <c r="M78"/>
  <c r="M79"/>
  <c r="L78"/>
  <c r="L79"/>
  <c r="K78"/>
  <c r="K79"/>
  <c r="J78"/>
  <c r="J79"/>
  <c r="I78"/>
  <c r="I79"/>
  <c r="H78"/>
  <c r="H79"/>
  <c r="G78"/>
  <c r="G79"/>
  <c r="F78"/>
  <c r="F79"/>
  <c r="E78"/>
  <c r="E79"/>
  <c r="D78"/>
  <c r="D79"/>
  <c r="C78"/>
  <c r="C79"/>
  <c r="O230" i="7"/>
  <c r="N230"/>
  <c r="N229"/>
  <c r="J230"/>
  <c r="J229"/>
  <c r="I230"/>
  <c r="I229"/>
  <c r="H230"/>
  <c r="H229"/>
  <c r="G230"/>
  <c r="G229"/>
  <c r="F230"/>
  <c r="F229"/>
  <c r="F225"/>
  <c r="G225"/>
  <c r="N225" s="1"/>
  <c r="O225" s="1"/>
  <c r="P225" s="1"/>
  <c r="H225"/>
  <c r="I225"/>
  <c r="J225"/>
  <c r="K225"/>
  <c r="O149"/>
  <c r="N149"/>
  <c r="M152"/>
  <c r="M153"/>
  <c r="L152"/>
  <c r="L153"/>
  <c r="K152"/>
  <c r="K153"/>
  <c r="J152"/>
  <c r="J153"/>
  <c r="I152"/>
  <c r="I153"/>
  <c r="H152"/>
  <c r="H153"/>
  <c r="G152"/>
  <c r="G153"/>
  <c r="F152"/>
  <c r="F153"/>
  <c r="E152"/>
  <c r="E153"/>
  <c r="D152"/>
  <c r="D153"/>
  <c r="C152"/>
  <c r="C153"/>
  <c r="B152"/>
  <c r="B153"/>
  <c r="O73"/>
  <c r="N76"/>
  <c r="N77"/>
  <c r="M76"/>
  <c r="M77"/>
  <c r="L76"/>
  <c r="L77"/>
  <c r="K76"/>
  <c r="K77"/>
  <c r="J76"/>
  <c r="J77"/>
  <c r="I76"/>
  <c r="I77"/>
  <c r="H76"/>
  <c r="H77"/>
  <c r="G76"/>
  <c r="G77"/>
  <c r="F76"/>
  <c r="F77"/>
  <c r="E76"/>
  <c r="E77"/>
  <c r="D76"/>
  <c r="D77"/>
  <c r="C76"/>
  <c r="C77"/>
  <c r="O239" i="8"/>
  <c r="N239"/>
  <c r="N238"/>
  <c r="K239"/>
  <c r="K238"/>
  <c r="J239"/>
  <c r="J238"/>
  <c r="I239"/>
  <c r="I238"/>
  <c r="H239"/>
  <c r="H238"/>
  <c r="G239"/>
  <c r="G238"/>
  <c r="F239"/>
  <c r="F238"/>
  <c r="E239"/>
  <c r="E238"/>
  <c r="F234"/>
  <c r="G234"/>
  <c r="N234" s="1"/>
  <c r="O234" s="1"/>
  <c r="P234" s="1"/>
  <c r="H234"/>
  <c r="I234"/>
  <c r="J234"/>
  <c r="K234"/>
  <c r="O155"/>
  <c r="N155"/>
  <c r="M158"/>
  <c r="M159"/>
  <c r="L158"/>
  <c r="L159"/>
  <c r="K158"/>
  <c r="K159"/>
  <c r="J158"/>
  <c r="J159"/>
  <c r="I158"/>
  <c r="I159"/>
  <c r="H158"/>
  <c r="H159"/>
  <c r="G158"/>
  <c r="G159"/>
  <c r="F158"/>
  <c r="F159"/>
  <c r="E158"/>
  <c r="E159"/>
  <c r="D158"/>
  <c r="D159"/>
  <c r="C158"/>
  <c r="C159"/>
  <c r="B158"/>
  <c r="B159"/>
  <c r="O76"/>
  <c r="N79"/>
  <c r="N80"/>
  <c r="M79"/>
  <c r="M80"/>
  <c r="L79"/>
  <c r="L80"/>
  <c r="K79"/>
  <c r="K80"/>
  <c r="J79"/>
  <c r="J80"/>
  <c r="I79"/>
  <c r="I80"/>
  <c r="H79"/>
  <c r="H80"/>
  <c r="G79"/>
  <c r="G80"/>
  <c r="F79"/>
  <c r="F80"/>
  <c r="E79"/>
  <c r="E80"/>
  <c r="D79"/>
  <c r="D80"/>
  <c r="C79"/>
  <c r="C80"/>
  <c r="O155" i="2" l="1"/>
  <c r="O233"/>
  <c r="P233" s="1"/>
  <c r="O153" i="4"/>
  <c r="O230"/>
  <c r="P230" s="1"/>
  <c r="O159" i="3"/>
  <c r="O238"/>
  <c r="P238" s="1"/>
  <c r="O76" i="10"/>
  <c r="K234"/>
  <c r="J234"/>
  <c r="N228" i="4"/>
  <c r="I234" i="10"/>
  <c r="O151" i="4"/>
  <c r="O155" s="1"/>
  <c r="N155" i="10"/>
  <c r="H234"/>
  <c r="N155" i="4"/>
  <c r="D75" i="10"/>
  <c r="C233" s="1"/>
  <c r="E75"/>
  <c r="F75"/>
  <c r="E233" s="1"/>
  <c r="G75"/>
  <c r="H75"/>
  <c r="I75"/>
  <c r="J75"/>
  <c r="K75"/>
  <c r="L75"/>
  <c r="M75"/>
  <c r="L233" s="1"/>
  <c r="N75"/>
  <c r="M233" s="1"/>
  <c r="C75"/>
  <c r="B233" s="1"/>
  <c r="C239" i="8"/>
  <c r="D239"/>
  <c r="L239"/>
  <c r="M239"/>
  <c r="C238"/>
  <c r="D238"/>
  <c r="L238"/>
  <c r="M238"/>
  <c r="B239"/>
  <c r="B238"/>
  <c r="C230" i="7"/>
  <c r="D230"/>
  <c r="E230"/>
  <c r="K230"/>
  <c r="L230"/>
  <c r="M230"/>
  <c r="C229"/>
  <c r="D229"/>
  <c r="E229"/>
  <c r="K229"/>
  <c r="L229"/>
  <c r="M229"/>
  <c r="B230"/>
  <c r="B229"/>
  <c r="C236" i="2"/>
  <c r="D236"/>
  <c r="E236"/>
  <c r="F236"/>
  <c r="G236"/>
  <c r="H236"/>
  <c r="I236"/>
  <c r="J236"/>
  <c r="K236"/>
  <c r="L236"/>
  <c r="M236"/>
  <c r="C235"/>
  <c r="D235"/>
  <c r="E235"/>
  <c r="F235"/>
  <c r="G235"/>
  <c r="H235"/>
  <c r="I235"/>
  <c r="J235"/>
  <c r="K235"/>
  <c r="L235"/>
  <c r="M235"/>
  <c r="B235"/>
  <c r="B236"/>
  <c r="M233" i="4"/>
  <c r="M232"/>
  <c r="L233"/>
  <c r="L232"/>
  <c r="C232"/>
  <c r="M227"/>
  <c r="L227"/>
  <c r="K227"/>
  <c r="J227"/>
  <c r="I227"/>
  <c r="H227"/>
  <c r="G227"/>
  <c r="F227"/>
  <c r="E227"/>
  <c r="D227"/>
  <c r="D232" s="1"/>
  <c r="C227"/>
  <c r="C233" s="1"/>
  <c r="B227"/>
  <c r="B232" s="1"/>
  <c r="O150"/>
  <c r="O73"/>
  <c r="M241" i="3"/>
  <c r="M240"/>
  <c r="L241"/>
  <c r="L240"/>
  <c r="K241"/>
  <c r="K240"/>
  <c r="J241"/>
  <c r="J240"/>
  <c r="I241"/>
  <c r="I240"/>
  <c r="H241"/>
  <c r="H240"/>
  <c r="G241"/>
  <c r="G240"/>
  <c r="F241"/>
  <c r="F240"/>
  <c r="E241"/>
  <c r="E240"/>
  <c r="D241"/>
  <c r="D240"/>
  <c r="C241"/>
  <c r="C240"/>
  <c r="B241"/>
  <c r="B240"/>
  <c r="F233" i="10"/>
  <c r="D233"/>
  <c r="K154"/>
  <c r="J154"/>
  <c r="I154"/>
  <c r="H154"/>
  <c r="G154"/>
  <c r="K233" i="8"/>
  <c r="J233"/>
  <c r="I233"/>
  <c r="H233"/>
  <c r="G233"/>
  <c r="F233"/>
  <c r="N233" s="1"/>
  <c r="N154"/>
  <c r="O75"/>
  <c r="K224" i="7"/>
  <c r="J224"/>
  <c r="I224"/>
  <c r="H224"/>
  <c r="G224"/>
  <c r="F224"/>
  <c r="N224" s="1"/>
  <c r="N148"/>
  <c r="O72"/>
  <c r="K230" i="2"/>
  <c r="J230"/>
  <c r="I230"/>
  <c r="H230"/>
  <c r="G230"/>
  <c r="F230"/>
  <c r="N230" s="1"/>
  <c r="N152"/>
  <c r="O74"/>
  <c r="N150" i="4"/>
  <c r="K235" i="3"/>
  <c r="J235"/>
  <c r="I235"/>
  <c r="H235"/>
  <c r="G235"/>
  <c r="F235"/>
  <c r="N235" s="1"/>
  <c r="N156"/>
  <c r="O75"/>
  <c r="M232" i="10"/>
  <c r="L232"/>
  <c r="F232"/>
  <c r="E232"/>
  <c r="D232"/>
  <c r="C232"/>
  <c r="B232"/>
  <c r="M231"/>
  <c r="L231"/>
  <c r="K231"/>
  <c r="J231"/>
  <c r="I231"/>
  <c r="H231"/>
  <c r="G231"/>
  <c r="F231"/>
  <c r="E231"/>
  <c r="D231"/>
  <c r="C231"/>
  <c r="B231"/>
  <c r="M230"/>
  <c r="L230"/>
  <c r="K230"/>
  <c r="J230"/>
  <c r="I230"/>
  <c r="H230"/>
  <c r="G230"/>
  <c r="F230"/>
  <c r="E230"/>
  <c r="D230"/>
  <c r="C230"/>
  <c r="B230"/>
  <c r="K232" i="8"/>
  <c r="J232"/>
  <c r="I232"/>
  <c r="H232"/>
  <c r="G232"/>
  <c r="F232"/>
  <c r="K223" i="7"/>
  <c r="J223"/>
  <c r="I223"/>
  <c r="H223"/>
  <c r="G223"/>
  <c r="F223"/>
  <c r="K229" i="2"/>
  <c r="J229"/>
  <c r="I229"/>
  <c r="H229"/>
  <c r="G229"/>
  <c r="F229"/>
  <c r="E226" i="4"/>
  <c r="E233" s="1"/>
  <c r="K226"/>
  <c r="K233" s="1"/>
  <c r="J226"/>
  <c r="J233" s="1"/>
  <c r="I226"/>
  <c r="I233" s="1"/>
  <c r="H226"/>
  <c r="H233" s="1"/>
  <c r="G226"/>
  <c r="G233" s="1"/>
  <c r="F226"/>
  <c r="F233" s="1"/>
  <c r="F234" i="3"/>
  <c r="K234"/>
  <c r="J234"/>
  <c r="I234"/>
  <c r="H234"/>
  <c r="G234"/>
  <c r="P230" i="10"/>
  <c r="K153"/>
  <c r="J153"/>
  <c r="I153"/>
  <c r="H153"/>
  <c r="G153"/>
  <c r="L74"/>
  <c r="K74"/>
  <c r="J74"/>
  <c r="I74"/>
  <c r="H74"/>
  <c r="N232" i="8"/>
  <c r="O232" s="1"/>
  <c r="P232" s="1"/>
  <c r="N153"/>
  <c r="O153" s="1"/>
  <c r="O74"/>
  <c r="N223" i="7"/>
  <c r="O223" s="1"/>
  <c r="P223" s="1"/>
  <c r="N147"/>
  <c r="O147" s="1"/>
  <c r="O71"/>
  <c r="N229" i="2"/>
  <c r="O229" s="1"/>
  <c r="P229" s="1"/>
  <c r="N151"/>
  <c r="O151" s="1"/>
  <c r="O73"/>
  <c r="N226" i="4"/>
  <c r="N149"/>
  <c r="O72"/>
  <c r="N234" i="3"/>
  <c r="O234" s="1"/>
  <c r="P234" s="1"/>
  <c r="N155"/>
  <c r="O155" s="1"/>
  <c r="O74"/>
  <c r="N230" i="10"/>
  <c r="C70"/>
  <c r="B149"/>
  <c r="D70"/>
  <c r="C149"/>
  <c r="E70"/>
  <c r="D149"/>
  <c r="F70"/>
  <c r="E149"/>
  <c r="G70"/>
  <c r="F149"/>
  <c r="H70"/>
  <c r="G149"/>
  <c r="I70"/>
  <c r="H149"/>
  <c r="J70"/>
  <c r="I149"/>
  <c r="K70"/>
  <c r="J149"/>
  <c r="L70"/>
  <c r="K149"/>
  <c r="M70"/>
  <c r="L149"/>
  <c r="N70"/>
  <c r="M149"/>
  <c r="O70"/>
  <c r="N149"/>
  <c r="N228" i="8"/>
  <c r="O70"/>
  <c r="O228" s="1"/>
  <c r="P228" s="1"/>
  <c r="N149"/>
  <c r="O149" s="1"/>
  <c r="O69" i="2"/>
  <c r="O68" i="4"/>
  <c r="O70" i="3"/>
  <c r="C69" i="10"/>
  <c r="B148"/>
  <c r="D69"/>
  <c r="C148"/>
  <c r="E69"/>
  <c r="D148"/>
  <c r="F69"/>
  <c r="E148"/>
  <c r="G69"/>
  <c r="F148"/>
  <c r="H69"/>
  <c r="G148"/>
  <c r="I69"/>
  <c r="H148"/>
  <c r="J69"/>
  <c r="I148"/>
  <c r="K69"/>
  <c r="J148"/>
  <c r="L69"/>
  <c r="K148"/>
  <c r="M69"/>
  <c r="L148"/>
  <c r="N69"/>
  <c r="M148"/>
  <c r="B227" i="8"/>
  <c r="C227"/>
  <c r="D227"/>
  <c r="E227"/>
  <c r="F227"/>
  <c r="G227"/>
  <c r="H227"/>
  <c r="I227"/>
  <c r="J227"/>
  <c r="K227"/>
  <c r="L227"/>
  <c r="M227"/>
  <c r="N227"/>
  <c r="O69"/>
  <c r="O227"/>
  <c r="P227" s="1"/>
  <c r="N148"/>
  <c r="O148"/>
  <c r="B218" i="7"/>
  <c r="C218"/>
  <c r="D218"/>
  <c r="E218"/>
  <c r="F218"/>
  <c r="G218"/>
  <c r="H218"/>
  <c r="I218"/>
  <c r="J218"/>
  <c r="K218"/>
  <c r="L218"/>
  <c r="M218"/>
  <c r="N218"/>
  <c r="N142"/>
  <c r="O66"/>
  <c r="B224" i="2"/>
  <c r="C224"/>
  <c r="N224" s="1"/>
  <c r="D224"/>
  <c r="E224"/>
  <c r="F224"/>
  <c r="G224"/>
  <c r="H224"/>
  <c r="I224"/>
  <c r="J224"/>
  <c r="K224"/>
  <c r="L224"/>
  <c r="M224"/>
  <c r="N146"/>
  <c r="O68"/>
  <c r="B221" i="4"/>
  <c r="C221"/>
  <c r="N221" s="1"/>
  <c r="D221"/>
  <c r="E221"/>
  <c r="F221"/>
  <c r="G221"/>
  <c r="H221"/>
  <c r="I221"/>
  <c r="J221"/>
  <c r="K221"/>
  <c r="L221"/>
  <c r="M221"/>
  <c r="N144"/>
  <c r="O67"/>
  <c r="B229" i="3"/>
  <c r="C229"/>
  <c r="N229" s="1"/>
  <c r="D229"/>
  <c r="E229"/>
  <c r="F229"/>
  <c r="G229"/>
  <c r="H229"/>
  <c r="I229"/>
  <c r="J229"/>
  <c r="K229"/>
  <c r="L229"/>
  <c r="M229"/>
  <c r="N150"/>
  <c r="O69"/>
  <c r="C68" i="10"/>
  <c r="B147"/>
  <c r="D68"/>
  <c r="C147"/>
  <c r="E68"/>
  <c r="D147"/>
  <c r="F68"/>
  <c r="E147"/>
  <c r="G68"/>
  <c r="F147"/>
  <c r="H68"/>
  <c r="G147"/>
  <c r="I68"/>
  <c r="H147"/>
  <c r="J68"/>
  <c r="I147"/>
  <c r="K68"/>
  <c r="J147"/>
  <c r="L68"/>
  <c r="K147"/>
  <c r="M68"/>
  <c r="L147"/>
  <c r="N68"/>
  <c r="M147"/>
  <c r="B226" i="8"/>
  <c r="C226"/>
  <c r="D226"/>
  <c r="E226"/>
  <c r="F226"/>
  <c r="G226"/>
  <c r="H226"/>
  <c r="I226"/>
  <c r="J226"/>
  <c r="K226"/>
  <c r="L226"/>
  <c r="M226"/>
  <c r="N226"/>
  <c r="O68"/>
  <c r="O226"/>
  <c r="P226" s="1"/>
  <c r="N147"/>
  <c r="O147"/>
  <c r="B217" i="7"/>
  <c r="C217"/>
  <c r="D217"/>
  <c r="E217"/>
  <c r="F217"/>
  <c r="G217"/>
  <c r="H217"/>
  <c r="I217"/>
  <c r="J217"/>
  <c r="K217"/>
  <c r="L217"/>
  <c r="M217"/>
  <c r="N217"/>
  <c r="O65"/>
  <c r="O217"/>
  <c r="P217" s="1"/>
  <c r="N141"/>
  <c r="O141"/>
  <c r="B223" i="2"/>
  <c r="C223"/>
  <c r="D223"/>
  <c r="E223"/>
  <c r="F223"/>
  <c r="G223"/>
  <c r="H223"/>
  <c r="I223"/>
  <c r="J223"/>
  <c r="K223"/>
  <c r="L223"/>
  <c r="M223"/>
  <c r="N223"/>
  <c r="O67"/>
  <c r="O223"/>
  <c r="P223" s="1"/>
  <c r="N145"/>
  <c r="O145"/>
  <c r="B220" i="4"/>
  <c r="C220"/>
  <c r="D220"/>
  <c r="E220"/>
  <c r="F220"/>
  <c r="G220"/>
  <c r="H220"/>
  <c r="I220"/>
  <c r="J220"/>
  <c r="K220"/>
  <c r="L220"/>
  <c r="M220"/>
  <c r="N220"/>
  <c r="O66"/>
  <c r="O220"/>
  <c r="N143"/>
  <c r="O143"/>
  <c r="B228" i="3"/>
  <c r="C228"/>
  <c r="D228"/>
  <c r="E228"/>
  <c r="F228"/>
  <c r="G228"/>
  <c r="H228"/>
  <c r="I228"/>
  <c r="J228"/>
  <c r="K228"/>
  <c r="L228"/>
  <c r="M228"/>
  <c r="N228"/>
  <c r="O68"/>
  <c r="O228"/>
  <c r="P228" s="1"/>
  <c r="N149"/>
  <c r="O149"/>
  <c r="C67" i="10"/>
  <c r="B146"/>
  <c r="D67"/>
  <c r="C146"/>
  <c r="E67"/>
  <c r="D146"/>
  <c r="F67"/>
  <c r="E146"/>
  <c r="G67"/>
  <c r="F146"/>
  <c r="H67"/>
  <c r="G146"/>
  <c r="I67"/>
  <c r="H146"/>
  <c r="J67"/>
  <c r="I146"/>
  <c r="K67"/>
  <c r="J146"/>
  <c r="L67"/>
  <c r="K146"/>
  <c r="M67"/>
  <c r="L146"/>
  <c r="N67"/>
  <c r="M146"/>
  <c r="B225" i="8"/>
  <c r="C225"/>
  <c r="D225"/>
  <c r="E225"/>
  <c r="F225"/>
  <c r="G225"/>
  <c r="H225"/>
  <c r="I225"/>
  <c r="J225"/>
  <c r="K225"/>
  <c r="L225"/>
  <c r="M225"/>
  <c r="N225"/>
  <c r="O67"/>
  <c r="O225"/>
  <c r="P225" s="1"/>
  <c r="N146"/>
  <c r="O146"/>
  <c r="B216" i="7"/>
  <c r="C216"/>
  <c r="D216"/>
  <c r="E216"/>
  <c r="F216"/>
  <c r="G216"/>
  <c r="H216"/>
  <c r="I216"/>
  <c r="J216"/>
  <c r="K216"/>
  <c r="L216"/>
  <c r="M216"/>
  <c r="N216"/>
  <c r="O64"/>
  <c r="O216"/>
  <c r="P216" s="1"/>
  <c r="N140"/>
  <c r="O140"/>
  <c r="B222" i="2"/>
  <c r="C222"/>
  <c r="D222"/>
  <c r="E222"/>
  <c r="F222"/>
  <c r="G222"/>
  <c r="H222"/>
  <c r="I222"/>
  <c r="J222"/>
  <c r="K222"/>
  <c r="L222"/>
  <c r="M222"/>
  <c r="N222"/>
  <c r="O66"/>
  <c r="O222"/>
  <c r="P222" s="1"/>
  <c r="N144"/>
  <c r="O144"/>
  <c r="B219" i="4"/>
  <c r="C219"/>
  <c r="D219"/>
  <c r="E219"/>
  <c r="F219"/>
  <c r="G219"/>
  <c r="H219"/>
  <c r="I219"/>
  <c r="J219"/>
  <c r="K219"/>
  <c r="L219"/>
  <c r="M219"/>
  <c r="N219"/>
  <c r="O65"/>
  <c r="O219"/>
  <c r="N142"/>
  <c r="O142"/>
  <c r="B227" i="3"/>
  <c r="C227"/>
  <c r="D227"/>
  <c r="E227"/>
  <c r="F227"/>
  <c r="G227"/>
  <c r="H227"/>
  <c r="I227"/>
  <c r="J227"/>
  <c r="K227"/>
  <c r="L227"/>
  <c r="M227"/>
  <c r="N227"/>
  <c r="O67"/>
  <c r="O227"/>
  <c r="P227" s="1"/>
  <c r="N148"/>
  <c r="O148"/>
  <c r="B91" i="10"/>
  <c r="C91"/>
  <c r="D91"/>
  <c r="E91"/>
  <c r="F91"/>
  <c r="G91"/>
  <c r="H91"/>
  <c r="I91"/>
  <c r="J91"/>
  <c r="K91"/>
  <c r="L91"/>
  <c r="M91"/>
  <c r="B92"/>
  <c r="C92"/>
  <c r="D92"/>
  <c r="E92"/>
  <c r="F92"/>
  <c r="G92"/>
  <c r="H92"/>
  <c r="I92"/>
  <c r="J92"/>
  <c r="K92"/>
  <c r="L92"/>
  <c r="M92"/>
  <c r="B93"/>
  <c r="C93"/>
  <c r="D93"/>
  <c r="E93"/>
  <c r="F93"/>
  <c r="G93"/>
  <c r="H93"/>
  <c r="I93"/>
  <c r="J93"/>
  <c r="K93"/>
  <c r="L93"/>
  <c r="M93"/>
  <c r="B94"/>
  <c r="C94"/>
  <c r="D94"/>
  <c r="E94"/>
  <c r="F94"/>
  <c r="G94"/>
  <c r="H94"/>
  <c r="I94"/>
  <c r="J94"/>
  <c r="K94"/>
  <c r="L94"/>
  <c r="M94"/>
  <c r="B95"/>
  <c r="C95"/>
  <c r="D95"/>
  <c r="E95"/>
  <c r="F95"/>
  <c r="G95"/>
  <c r="H95"/>
  <c r="I95"/>
  <c r="J95"/>
  <c r="K95"/>
  <c r="L95"/>
  <c r="M95"/>
  <c r="B97"/>
  <c r="C97"/>
  <c r="D97"/>
  <c r="E97"/>
  <c r="F97"/>
  <c r="G97"/>
  <c r="H97"/>
  <c r="I97"/>
  <c r="J97"/>
  <c r="K97"/>
  <c r="L97"/>
  <c r="M97"/>
  <c r="B98"/>
  <c r="C98"/>
  <c r="D98"/>
  <c r="E98"/>
  <c r="F98"/>
  <c r="G98"/>
  <c r="H98"/>
  <c r="I98"/>
  <c r="J98"/>
  <c r="K98"/>
  <c r="L98"/>
  <c r="M98"/>
  <c r="B99"/>
  <c r="C99"/>
  <c r="D99"/>
  <c r="E99"/>
  <c r="F99"/>
  <c r="G99"/>
  <c r="H99"/>
  <c r="I99"/>
  <c r="J99"/>
  <c r="K99"/>
  <c r="L99"/>
  <c r="M99"/>
  <c r="B100"/>
  <c r="C100"/>
  <c r="D100"/>
  <c r="E100"/>
  <c r="F100"/>
  <c r="G100"/>
  <c r="H100"/>
  <c r="I100"/>
  <c r="J100"/>
  <c r="K100"/>
  <c r="L100"/>
  <c r="M100"/>
  <c r="B101"/>
  <c r="C101"/>
  <c r="D101"/>
  <c r="E101"/>
  <c r="F101"/>
  <c r="G101"/>
  <c r="H101"/>
  <c r="I101"/>
  <c r="J101"/>
  <c r="K101"/>
  <c r="L101"/>
  <c r="M101"/>
  <c r="B103"/>
  <c r="C103"/>
  <c r="D103"/>
  <c r="E103"/>
  <c r="F103"/>
  <c r="G103"/>
  <c r="H103"/>
  <c r="I103"/>
  <c r="J103"/>
  <c r="K103"/>
  <c r="L103"/>
  <c r="M103"/>
  <c r="B104"/>
  <c r="C104"/>
  <c r="D104"/>
  <c r="E104"/>
  <c r="F104"/>
  <c r="G104"/>
  <c r="H104"/>
  <c r="I104"/>
  <c r="J104"/>
  <c r="K104"/>
  <c r="L104"/>
  <c r="M104"/>
  <c r="B105"/>
  <c r="C105"/>
  <c r="D105"/>
  <c r="E105"/>
  <c r="F105"/>
  <c r="G105"/>
  <c r="H105"/>
  <c r="I105"/>
  <c r="J105"/>
  <c r="K105"/>
  <c r="L105"/>
  <c r="M105"/>
  <c r="B106"/>
  <c r="C106"/>
  <c r="D106"/>
  <c r="E106"/>
  <c r="F106"/>
  <c r="G106"/>
  <c r="H106"/>
  <c r="I106"/>
  <c r="J106"/>
  <c r="K106"/>
  <c r="L106"/>
  <c r="M106"/>
  <c r="B107"/>
  <c r="C107"/>
  <c r="D107"/>
  <c r="E107"/>
  <c r="F107"/>
  <c r="G107"/>
  <c r="H107"/>
  <c r="I107"/>
  <c r="J107"/>
  <c r="K107"/>
  <c r="L107"/>
  <c r="M107"/>
  <c r="B109"/>
  <c r="C109"/>
  <c r="D109"/>
  <c r="E109"/>
  <c r="F109"/>
  <c r="G109"/>
  <c r="H109"/>
  <c r="I109"/>
  <c r="J109"/>
  <c r="K109"/>
  <c r="L109"/>
  <c r="M109"/>
  <c r="B110"/>
  <c r="C110"/>
  <c r="D110"/>
  <c r="E110"/>
  <c r="F110"/>
  <c r="G110"/>
  <c r="H110"/>
  <c r="I110"/>
  <c r="J110"/>
  <c r="K110"/>
  <c r="L110"/>
  <c r="M110"/>
  <c r="B111"/>
  <c r="C111"/>
  <c r="D111"/>
  <c r="E111"/>
  <c r="F111"/>
  <c r="G111"/>
  <c r="H111"/>
  <c r="I111"/>
  <c r="J111"/>
  <c r="K111"/>
  <c r="L111"/>
  <c r="M111"/>
  <c r="B112"/>
  <c r="C112"/>
  <c r="D112"/>
  <c r="E112"/>
  <c r="F112"/>
  <c r="G112"/>
  <c r="H112"/>
  <c r="I112"/>
  <c r="J112"/>
  <c r="K112"/>
  <c r="L112"/>
  <c r="M112"/>
  <c r="B113"/>
  <c r="C113"/>
  <c r="D113"/>
  <c r="E113"/>
  <c r="F113"/>
  <c r="G113"/>
  <c r="H113"/>
  <c r="I113"/>
  <c r="J113"/>
  <c r="K113"/>
  <c r="L113"/>
  <c r="M113"/>
  <c r="B115"/>
  <c r="C115"/>
  <c r="D115"/>
  <c r="E115"/>
  <c r="F115"/>
  <c r="G115"/>
  <c r="H115"/>
  <c r="I115"/>
  <c r="J115"/>
  <c r="K115"/>
  <c r="L115"/>
  <c r="M115"/>
  <c r="B116"/>
  <c r="C116"/>
  <c r="D116"/>
  <c r="E116"/>
  <c r="F116"/>
  <c r="G116"/>
  <c r="H116"/>
  <c r="I116"/>
  <c r="J116"/>
  <c r="K116"/>
  <c r="L116"/>
  <c r="M116"/>
  <c r="B117"/>
  <c r="C117"/>
  <c r="D117"/>
  <c r="E117"/>
  <c r="F117"/>
  <c r="G117"/>
  <c r="H117"/>
  <c r="I117"/>
  <c r="J117"/>
  <c r="K117"/>
  <c r="L117"/>
  <c r="M117"/>
  <c r="B118"/>
  <c r="C118"/>
  <c r="D118"/>
  <c r="E118"/>
  <c r="F118"/>
  <c r="G118"/>
  <c r="H118"/>
  <c r="I118"/>
  <c r="J118"/>
  <c r="K118"/>
  <c r="L118"/>
  <c r="M118"/>
  <c r="B119"/>
  <c r="C119"/>
  <c r="D119"/>
  <c r="E119"/>
  <c r="F119"/>
  <c r="G119"/>
  <c r="H119"/>
  <c r="I119"/>
  <c r="J119"/>
  <c r="K119"/>
  <c r="L119"/>
  <c r="M119"/>
  <c r="B121"/>
  <c r="C121"/>
  <c r="D121"/>
  <c r="E121"/>
  <c r="F121"/>
  <c r="G121"/>
  <c r="H121"/>
  <c r="I121"/>
  <c r="J121"/>
  <c r="K121"/>
  <c r="L121"/>
  <c r="M121"/>
  <c r="B122"/>
  <c r="C122"/>
  <c r="D122"/>
  <c r="E122"/>
  <c r="F122"/>
  <c r="G122"/>
  <c r="H122"/>
  <c r="I122"/>
  <c r="J122"/>
  <c r="K122"/>
  <c r="L122"/>
  <c r="M122"/>
  <c r="B123"/>
  <c r="C123"/>
  <c r="D123"/>
  <c r="E123"/>
  <c r="F123"/>
  <c r="G123"/>
  <c r="H123"/>
  <c r="I123"/>
  <c r="J123"/>
  <c r="K123"/>
  <c r="L123"/>
  <c r="M123"/>
  <c r="B124"/>
  <c r="C124"/>
  <c r="D124"/>
  <c r="E124"/>
  <c r="F124"/>
  <c r="G124"/>
  <c r="H124"/>
  <c r="I124"/>
  <c r="J124"/>
  <c r="K124"/>
  <c r="L124"/>
  <c r="M124"/>
  <c r="B125"/>
  <c r="C125"/>
  <c r="D125"/>
  <c r="E125"/>
  <c r="F125"/>
  <c r="G125"/>
  <c r="H125"/>
  <c r="I125"/>
  <c r="J125"/>
  <c r="K125"/>
  <c r="L125"/>
  <c r="M125"/>
  <c r="B127"/>
  <c r="C127"/>
  <c r="D127"/>
  <c r="E127"/>
  <c r="F127"/>
  <c r="G127"/>
  <c r="H127"/>
  <c r="I127"/>
  <c r="J127"/>
  <c r="K127"/>
  <c r="L127"/>
  <c r="M127"/>
  <c r="B128"/>
  <c r="C128"/>
  <c r="D128"/>
  <c r="E128"/>
  <c r="F128"/>
  <c r="G128"/>
  <c r="H128"/>
  <c r="I128"/>
  <c r="J128"/>
  <c r="K128"/>
  <c r="L128"/>
  <c r="M128"/>
  <c r="B129"/>
  <c r="C129"/>
  <c r="D129"/>
  <c r="E129"/>
  <c r="F129"/>
  <c r="G129"/>
  <c r="H129"/>
  <c r="I129"/>
  <c r="J129"/>
  <c r="K129"/>
  <c r="L129"/>
  <c r="M129"/>
  <c r="B130"/>
  <c r="C130"/>
  <c r="D130"/>
  <c r="E130"/>
  <c r="F130"/>
  <c r="G130"/>
  <c r="H130"/>
  <c r="I130"/>
  <c r="J130"/>
  <c r="K130"/>
  <c r="L130"/>
  <c r="M130"/>
  <c r="B131"/>
  <c r="C131"/>
  <c r="D131"/>
  <c r="E131"/>
  <c r="F131"/>
  <c r="G131"/>
  <c r="H131"/>
  <c r="I131"/>
  <c r="J131"/>
  <c r="K131"/>
  <c r="L131"/>
  <c r="M131"/>
  <c r="B133"/>
  <c r="C133"/>
  <c r="D133"/>
  <c r="E133"/>
  <c r="F133"/>
  <c r="G133"/>
  <c r="H133"/>
  <c r="I133"/>
  <c r="J133"/>
  <c r="K133"/>
  <c r="L133"/>
  <c r="M133"/>
  <c r="B134"/>
  <c r="C134"/>
  <c r="D134"/>
  <c r="E134"/>
  <c r="F134"/>
  <c r="G134"/>
  <c r="H134"/>
  <c r="I134"/>
  <c r="J134"/>
  <c r="K134"/>
  <c r="L134"/>
  <c r="M134"/>
  <c r="B135"/>
  <c r="C135"/>
  <c r="D135"/>
  <c r="E135"/>
  <c r="F135"/>
  <c r="G135"/>
  <c r="H135"/>
  <c r="I135"/>
  <c r="J135"/>
  <c r="K135"/>
  <c r="L135"/>
  <c r="M135"/>
  <c r="B136"/>
  <c r="C136"/>
  <c r="D136"/>
  <c r="E136"/>
  <c r="F136"/>
  <c r="G136"/>
  <c r="H136"/>
  <c r="I136"/>
  <c r="J136"/>
  <c r="K136"/>
  <c r="L136"/>
  <c r="M136"/>
  <c r="B137"/>
  <c r="C137"/>
  <c r="D137"/>
  <c r="E137"/>
  <c r="F137"/>
  <c r="G137"/>
  <c r="H137"/>
  <c r="I137"/>
  <c r="J137"/>
  <c r="K137"/>
  <c r="L137"/>
  <c r="M137"/>
  <c r="B139"/>
  <c r="C139"/>
  <c r="D139"/>
  <c r="E139"/>
  <c r="F139"/>
  <c r="G139"/>
  <c r="H139"/>
  <c r="I139"/>
  <c r="J139"/>
  <c r="K139"/>
  <c r="L139"/>
  <c r="M139"/>
  <c r="B140"/>
  <c r="C140"/>
  <c r="D140"/>
  <c r="E140"/>
  <c r="F140"/>
  <c r="G140"/>
  <c r="H140"/>
  <c r="I140"/>
  <c r="J140"/>
  <c r="K140"/>
  <c r="L140"/>
  <c r="M140"/>
  <c r="B141"/>
  <c r="C141"/>
  <c r="D141"/>
  <c r="E141"/>
  <c r="F141"/>
  <c r="G141"/>
  <c r="H141"/>
  <c r="I141"/>
  <c r="J141"/>
  <c r="K141"/>
  <c r="L141"/>
  <c r="M141"/>
  <c r="B142"/>
  <c r="C142"/>
  <c r="D142"/>
  <c r="E142"/>
  <c r="F142"/>
  <c r="G142"/>
  <c r="H142"/>
  <c r="I142"/>
  <c r="J142"/>
  <c r="K142"/>
  <c r="L142"/>
  <c r="M142"/>
  <c r="B143"/>
  <c r="C143"/>
  <c r="D143"/>
  <c r="E143"/>
  <c r="F143"/>
  <c r="G143"/>
  <c r="H143"/>
  <c r="I143"/>
  <c r="J143"/>
  <c r="K143"/>
  <c r="L143"/>
  <c r="M143"/>
  <c r="B145"/>
  <c r="C145"/>
  <c r="D145"/>
  <c r="E145"/>
  <c r="F145"/>
  <c r="G145"/>
  <c r="H145"/>
  <c r="I145"/>
  <c r="J145"/>
  <c r="K145"/>
  <c r="L145"/>
  <c r="M145"/>
  <c r="C89"/>
  <c r="D89"/>
  <c r="E89"/>
  <c r="F89"/>
  <c r="G89"/>
  <c r="H89"/>
  <c r="I89"/>
  <c r="J89"/>
  <c r="K89"/>
  <c r="L89"/>
  <c r="M89"/>
  <c r="B89"/>
  <c r="C88"/>
  <c r="D88"/>
  <c r="E88"/>
  <c r="F88"/>
  <c r="G88"/>
  <c r="H88"/>
  <c r="I88"/>
  <c r="J88"/>
  <c r="K88"/>
  <c r="L88"/>
  <c r="M88"/>
  <c r="B88"/>
  <c r="C87"/>
  <c r="D87"/>
  <c r="E87"/>
  <c r="F87"/>
  <c r="G87"/>
  <c r="H87"/>
  <c r="I87"/>
  <c r="J87"/>
  <c r="K87"/>
  <c r="L87"/>
  <c r="M87"/>
  <c r="B87"/>
  <c r="C86"/>
  <c r="D86"/>
  <c r="E86"/>
  <c r="F86"/>
  <c r="G86"/>
  <c r="H86"/>
  <c r="I86"/>
  <c r="I159" s="1"/>
  <c r="J86"/>
  <c r="K86"/>
  <c r="K158" s="1"/>
  <c r="L86"/>
  <c r="M86"/>
  <c r="B86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C63"/>
  <c r="D63"/>
  <c r="E63"/>
  <c r="F63"/>
  <c r="G63"/>
  <c r="H63"/>
  <c r="I63"/>
  <c r="J63"/>
  <c r="K63"/>
  <c r="L63"/>
  <c r="M63"/>
  <c r="N63"/>
  <c r="C64"/>
  <c r="D64"/>
  <c r="E64"/>
  <c r="F64"/>
  <c r="G64"/>
  <c r="H64"/>
  <c r="I64"/>
  <c r="J64"/>
  <c r="K64"/>
  <c r="L64"/>
  <c r="M64"/>
  <c r="N64"/>
  <c r="C66"/>
  <c r="D66"/>
  <c r="E66"/>
  <c r="F66"/>
  <c r="G66"/>
  <c r="H66"/>
  <c r="I66"/>
  <c r="J66"/>
  <c r="K66"/>
  <c r="L66"/>
  <c r="M66"/>
  <c r="N66"/>
  <c r="D10"/>
  <c r="E10"/>
  <c r="D168" s="1"/>
  <c r="F10"/>
  <c r="E168" s="1"/>
  <c r="G10"/>
  <c r="F168" s="1"/>
  <c r="H10"/>
  <c r="I10"/>
  <c r="H168" s="1"/>
  <c r="J10"/>
  <c r="I168" s="1"/>
  <c r="K10"/>
  <c r="J168" s="1"/>
  <c r="L10"/>
  <c r="M10"/>
  <c r="L168" s="1"/>
  <c r="N10"/>
  <c r="M168" s="1"/>
  <c r="C10"/>
  <c r="B168" s="1"/>
  <c r="D9"/>
  <c r="E9"/>
  <c r="D167" s="1"/>
  <c r="F9"/>
  <c r="E167" s="1"/>
  <c r="G9"/>
  <c r="F167" s="1"/>
  <c r="H9"/>
  <c r="I9"/>
  <c r="H167" s="1"/>
  <c r="J9"/>
  <c r="I167" s="1"/>
  <c r="K9"/>
  <c r="J167" s="1"/>
  <c r="L9"/>
  <c r="M9"/>
  <c r="L167" s="1"/>
  <c r="N9"/>
  <c r="M167" s="1"/>
  <c r="C9"/>
  <c r="B167" s="1"/>
  <c r="D8"/>
  <c r="E8"/>
  <c r="D166" s="1"/>
  <c r="F8"/>
  <c r="E166" s="1"/>
  <c r="G8"/>
  <c r="F166" s="1"/>
  <c r="H8"/>
  <c r="I8"/>
  <c r="H166" s="1"/>
  <c r="J8"/>
  <c r="I166" s="1"/>
  <c r="K8"/>
  <c r="J166" s="1"/>
  <c r="L8"/>
  <c r="M8"/>
  <c r="L166" s="1"/>
  <c r="N8"/>
  <c r="M166" s="1"/>
  <c r="C8"/>
  <c r="D7"/>
  <c r="E7"/>
  <c r="F7"/>
  <c r="E165" s="1"/>
  <c r="G7"/>
  <c r="H7"/>
  <c r="I7"/>
  <c r="J7"/>
  <c r="I165" s="1"/>
  <c r="K7"/>
  <c r="L7"/>
  <c r="M7"/>
  <c r="N7"/>
  <c r="M165" s="1"/>
  <c r="C7"/>
  <c r="O12"/>
  <c r="O13"/>
  <c r="O14"/>
  <c r="O15"/>
  <c r="O16"/>
  <c r="O18"/>
  <c r="O19"/>
  <c r="O20"/>
  <c r="O21"/>
  <c r="O22"/>
  <c r="O24"/>
  <c r="O25"/>
  <c r="O26"/>
  <c r="O27"/>
  <c r="O28"/>
  <c r="O30"/>
  <c r="O31"/>
  <c r="O32"/>
  <c r="O33"/>
  <c r="O34"/>
  <c r="O36"/>
  <c r="O37"/>
  <c r="O38"/>
  <c r="O39"/>
  <c r="O40"/>
  <c r="O42"/>
  <c r="O43"/>
  <c r="O45"/>
  <c r="O48"/>
  <c r="O50"/>
  <c r="O52"/>
  <c r="O55"/>
  <c r="O57"/>
  <c r="N86"/>
  <c r="N87"/>
  <c r="N88"/>
  <c r="N89"/>
  <c r="N91"/>
  <c r="N92"/>
  <c r="N93"/>
  <c r="N94"/>
  <c r="N95"/>
  <c r="N97"/>
  <c r="N98"/>
  <c r="N99"/>
  <c r="N100"/>
  <c r="N101"/>
  <c r="N103"/>
  <c r="N104"/>
  <c r="N105"/>
  <c r="N106"/>
  <c r="N107"/>
  <c r="N109"/>
  <c r="N110"/>
  <c r="N111"/>
  <c r="N112"/>
  <c r="N113"/>
  <c r="N115"/>
  <c r="N116"/>
  <c r="N117"/>
  <c r="N118"/>
  <c r="N119"/>
  <c r="N121"/>
  <c r="N122"/>
  <c r="N123"/>
  <c r="N124"/>
  <c r="N125"/>
  <c r="N127"/>
  <c r="N128"/>
  <c r="N129"/>
  <c r="N130"/>
  <c r="N131"/>
  <c r="N133"/>
  <c r="N134"/>
  <c r="N135"/>
  <c r="N136"/>
  <c r="N137"/>
  <c r="N139"/>
  <c r="N140"/>
  <c r="N141"/>
  <c r="N142"/>
  <c r="N143"/>
  <c r="N145"/>
  <c r="C165"/>
  <c r="G165"/>
  <c r="K165"/>
  <c r="C166"/>
  <c r="G166"/>
  <c r="K166"/>
  <c r="C167"/>
  <c r="G167"/>
  <c r="K167"/>
  <c r="C168"/>
  <c r="G168"/>
  <c r="K168"/>
  <c r="B170"/>
  <c r="C170"/>
  <c r="D170"/>
  <c r="E170"/>
  <c r="F170"/>
  <c r="G170"/>
  <c r="H170"/>
  <c r="I170"/>
  <c r="J170"/>
  <c r="K170"/>
  <c r="L170"/>
  <c r="M170"/>
  <c r="B171"/>
  <c r="C171"/>
  <c r="D171"/>
  <c r="E171"/>
  <c r="F171"/>
  <c r="G171"/>
  <c r="H171"/>
  <c r="I171"/>
  <c r="J171"/>
  <c r="K171"/>
  <c r="L171"/>
  <c r="M171"/>
  <c r="B172"/>
  <c r="C172"/>
  <c r="D172"/>
  <c r="E172"/>
  <c r="F172"/>
  <c r="G172"/>
  <c r="H172"/>
  <c r="I172"/>
  <c r="J172"/>
  <c r="K172"/>
  <c r="L172"/>
  <c r="M172"/>
  <c r="B173"/>
  <c r="C173"/>
  <c r="D173"/>
  <c r="E173"/>
  <c r="F173"/>
  <c r="G173"/>
  <c r="H173"/>
  <c r="I173"/>
  <c r="J173"/>
  <c r="K173"/>
  <c r="L173"/>
  <c r="M173"/>
  <c r="B174"/>
  <c r="C174"/>
  <c r="D174"/>
  <c r="E174"/>
  <c r="F174"/>
  <c r="G174"/>
  <c r="H174"/>
  <c r="I174"/>
  <c r="J174"/>
  <c r="K174"/>
  <c r="L174"/>
  <c r="M174"/>
  <c r="B176"/>
  <c r="C176"/>
  <c r="D176"/>
  <c r="E176"/>
  <c r="F176"/>
  <c r="G176"/>
  <c r="H176"/>
  <c r="I176"/>
  <c r="J176"/>
  <c r="K176"/>
  <c r="L176"/>
  <c r="M176"/>
  <c r="B177"/>
  <c r="C177"/>
  <c r="D177"/>
  <c r="E177"/>
  <c r="F177"/>
  <c r="G177"/>
  <c r="H177"/>
  <c r="I177"/>
  <c r="J177"/>
  <c r="K177"/>
  <c r="L177"/>
  <c r="M177"/>
  <c r="B178"/>
  <c r="C178"/>
  <c r="D178"/>
  <c r="E178"/>
  <c r="F178"/>
  <c r="G178"/>
  <c r="H178"/>
  <c r="I178"/>
  <c r="J178"/>
  <c r="K178"/>
  <c r="L178"/>
  <c r="M178"/>
  <c r="B179"/>
  <c r="C179"/>
  <c r="D179"/>
  <c r="E179"/>
  <c r="F179"/>
  <c r="G179"/>
  <c r="H179"/>
  <c r="I179"/>
  <c r="J179"/>
  <c r="K179"/>
  <c r="L179"/>
  <c r="M179"/>
  <c r="B180"/>
  <c r="C180"/>
  <c r="D180"/>
  <c r="E180"/>
  <c r="F180"/>
  <c r="G180"/>
  <c r="H180"/>
  <c r="I180"/>
  <c r="J180"/>
  <c r="K180"/>
  <c r="L180"/>
  <c r="M180"/>
  <c r="B182"/>
  <c r="C182"/>
  <c r="D182"/>
  <c r="E182"/>
  <c r="F182"/>
  <c r="G182"/>
  <c r="H182"/>
  <c r="I182"/>
  <c r="J182"/>
  <c r="K182"/>
  <c r="L182"/>
  <c r="M182"/>
  <c r="B183"/>
  <c r="C183"/>
  <c r="D183"/>
  <c r="E183"/>
  <c r="F183"/>
  <c r="G183"/>
  <c r="H183"/>
  <c r="I183"/>
  <c r="J183"/>
  <c r="K183"/>
  <c r="L183"/>
  <c r="M183"/>
  <c r="B184"/>
  <c r="C184"/>
  <c r="D184"/>
  <c r="E184"/>
  <c r="F184"/>
  <c r="G184"/>
  <c r="H184"/>
  <c r="I184"/>
  <c r="J184"/>
  <c r="K184"/>
  <c r="L184"/>
  <c r="M184"/>
  <c r="B185"/>
  <c r="C185"/>
  <c r="D185"/>
  <c r="E185"/>
  <c r="F185"/>
  <c r="G185"/>
  <c r="H185"/>
  <c r="I185"/>
  <c r="J185"/>
  <c r="K185"/>
  <c r="L185"/>
  <c r="M185"/>
  <c r="B186"/>
  <c r="C186"/>
  <c r="D186"/>
  <c r="E186"/>
  <c r="F186"/>
  <c r="G186"/>
  <c r="H186"/>
  <c r="I186"/>
  <c r="J186"/>
  <c r="K186"/>
  <c r="L186"/>
  <c r="M186"/>
  <c r="B188"/>
  <c r="C188"/>
  <c r="D188"/>
  <c r="E188"/>
  <c r="F188"/>
  <c r="G188"/>
  <c r="H188"/>
  <c r="I188"/>
  <c r="J188"/>
  <c r="K188"/>
  <c r="L188"/>
  <c r="M188"/>
  <c r="B189"/>
  <c r="C189"/>
  <c r="D189"/>
  <c r="E189"/>
  <c r="F189"/>
  <c r="G189"/>
  <c r="H189"/>
  <c r="I189"/>
  <c r="J189"/>
  <c r="K189"/>
  <c r="L189"/>
  <c r="M189"/>
  <c r="B190"/>
  <c r="C190"/>
  <c r="D190"/>
  <c r="E190"/>
  <c r="F190"/>
  <c r="G190"/>
  <c r="H190"/>
  <c r="I190"/>
  <c r="J190"/>
  <c r="K190"/>
  <c r="L190"/>
  <c r="M190"/>
  <c r="B191"/>
  <c r="C191"/>
  <c r="D191"/>
  <c r="E191"/>
  <c r="F191"/>
  <c r="G191"/>
  <c r="H191"/>
  <c r="I191"/>
  <c r="J191"/>
  <c r="K191"/>
  <c r="L191"/>
  <c r="M191"/>
  <c r="B192"/>
  <c r="C192"/>
  <c r="D192"/>
  <c r="E192"/>
  <c r="F192"/>
  <c r="G192"/>
  <c r="H192"/>
  <c r="I192"/>
  <c r="J192"/>
  <c r="K192"/>
  <c r="L192"/>
  <c r="M192"/>
  <c r="B194"/>
  <c r="C194"/>
  <c r="D194"/>
  <c r="E194"/>
  <c r="F194"/>
  <c r="G194"/>
  <c r="H194"/>
  <c r="I194"/>
  <c r="J194"/>
  <c r="K194"/>
  <c r="L194"/>
  <c r="M194"/>
  <c r="B195"/>
  <c r="C195"/>
  <c r="D195"/>
  <c r="E195"/>
  <c r="F195"/>
  <c r="G195"/>
  <c r="H195"/>
  <c r="I195"/>
  <c r="J195"/>
  <c r="K195"/>
  <c r="L195"/>
  <c r="M195"/>
  <c r="B196"/>
  <c r="C196"/>
  <c r="D196"/>
  <c r="E196"/>
  <c r="F196"/>
  <c r="G196"/>
  <c r="H196"/>
  <c r="I196"/>
  <c r="J196"/>
  <c r="K196"/>
  <c r="L196"/>
  <c r="M196"/>
  <c r="B197"/>
  <c r="C197"/>
  <c r="D197"/>
  <c r="E197"/>
  <c r="F197"/>
  <c r="G197"/>
  <c r="H197"/>
  <c r="I197"/>
  <c r="J197"/>
  <c r="K197"/>
  <c r="L197"/>
  <c r="M197"/>
  <c r="B198"/>
  <c r="C198"/>
  <c r="D198"/>
  <c r="E198"/>
  <c r="F198"/>
  <c r="G198"/>
  <c r="H198"/>
  <c r="I198"/>
  <c r="J198"/>
  <c r="K198"/>
  <c r="L198"/>
  <c r="M198"/>
  <c r="B200"/>
  <c r="C200"/>
  <c r="D200"/>
  <c r="E200"/>
  <c r="F200"/>
  <c r="G200"/>
  <c r="H200"/>
  <c r="I200"/>
  <c r="J200"/>
  <c r="K200"/>
  <c r="L200"/>
  <c r="M200"/>
  <c r="B201"/>
  <c r="C201"/>
  <c r="D201"/>
  <c r="E201"/>
  <c r="F201"/>
  <c r="G201"/>
  <c r="H201"/>
  <c r="I201"/>
  <c r="J201"/>
  <c r="K201"/>
  <c r="L201"/>
  <c r="M201"/>
  <c r="B202"/>
  <c r="C202"/>
  <c r="D202"/>
  <c r="E202"/>
  <c r="F202"/>
  <c r="G202"/>
  <c r="H202"/>
  <c r="I202"/>
  <c r="J202"/>
  <c r="K202"/>
  <c r="L202"/>
  <c r="M202"/>
  <c r="B203"/>
  <c r="C203"/>
  <c r="D203"/>
  <c r="E203"/>
  <c r="F203"/>
  <c r="G203"/>
  <c r="H203"/>
  <c r="I203"/>
  <c r="J203"/>
  <c r="K203"/>
  <c r="L203"/>
  <c r="M203"/>
  <c r="B204"/>
  <c r="C204"/>
  <c r="D204"/>
  <c r="E204"/>
  <c r="F204"/>
  <c r="G204"/>
  <c r="H204"/>
  <c r="I204"/>
  <c r="J204"/>
  <c r="K204"/>
  <c r="L204"/>
  <c r="M204"/>
  <c r="B206"/>
  <c r="C206"/>
  <c r="D206"/>
  <c r="E206"/>
  <c r="F206"/>
  <c r="G206"/>
  <c r="H206"/>
  <c r="I206"/>
  <c r="J206"/>
  <c r="K206"/>
  <c r="L206"/>
  <c r="M206"/>
  <c r="B207"/>
  <c r="C207"/>
  <c r="D207"/>
  <c r="E207"/>
  <c r="F207"/>
  <c r="G207"/>
  <c r="H207"/>
  <c r="I207"/>
  <c r="J207"/>
  <c r="K207"/>
  <c r="L207"/>
  <c r="M207"/>
  <c r="B208"/>
  <c r="C208"/>
  <c r="D208"/>
  <c r="E208"/>
  <c r="F208"/>
  <c r="G208"/>
  <c r="H208"/>
  <c r="I208"/>
  <c r="J208"/>
  <c r="K208"/>
  <c r="L208"/>
  <c r="M208"/>
  <c r="B209"/>
  <c r="C209"/>
  <c r="D209"/>
  <c r="E209"/>
  <c r="F209"/>
  <c r="G209"/>
  <c r="H209"/>
  <c r="I209"/>
  <c r="J209"/>
  <c r="K209"/>
  <c r="L209"/>
  <c r="M209"/>
  <c r="B210"/>
  <c r="C210"/>
  <c r="D210"/>
  <c r="E210"/>
  <c r="F210"/>
  <c r="G210"/>
  <c r="H210"/>
  <c r="I210"/>
  <c r="J210"/>
  <c r="K210"/>
  <c r="L210"/>
  <c r="M210"/>
  <c r="B212"/>
  <c r="C212"/>
  <c r="D212"/>
  <c r="E212"/>
  <c r="F212"/>
  <c r="G212"/>
  <c r="H212"/>
  <c r="I212"/>
  <c r="J212"/>
  <c r="K212"/>
  <c r="L212"/>
  <c r="M212"/>
  <c r="B213"/>
  <c r="C213"/>
  <c r="D213"/>
  <c r="E213"/>
  <c r="F213"/>
  <c r="G213"/>
  <c r="H213"/>
  <c r="I213"/>
  <c r="J213"/>
  <c r="K213"/>
  <c r="L213"/>
  <c r="M213"/>
  <c r="B214"/>
  <c r="C214"/>
  <c r="D214"/>
  <c r="E214"/>
  <c r="F214"/>
  <c r="G214"/>
  <c r="H214"/>
  <c r="I214"/>
  <c r="J214"/>
  <c r="K214"/>
  <c r="L214"/>
  <c r="M214"/>
  <c r="B215"/>
  <c r="C215"/>
  <c r="D215"/>
  <c r="E215"/>
  <c r="F215"/>
  <c r="G215"/>
  <c r="H215"/>
  <c r="I215"/>
  <c r="J215"/>
  <c r="K215"/>
  <c r="L215"/>
  <c r="M215"/>
  <c r="B216"/>
  <c r="C216"/>
  <c r="D216"/>
  <c r="E216"/>
  <c r="F216"/>
  <c r="G216"/>
  <c r="H216"/>
  <c r="I216"/>
  <c r="J216"/>
  <c r="K216"/>
  <c r="L216"/>
  <c r="M216"/>
  <c r="B218"/>
  <c r="C218"/>
  <c r="D218"/>
  <c r="E218"/>
  <c r="F218"/>
  <c r="G218"/>
  <c r="H218"/>
  <c r="I218"/>
  <c r="J218"/>
  <c r="K218"/>
  <c r="L218"/>
  <c r="M218"/>
  <c r="B219"/>
  <c r="C219"/>
  <c r="D219"/>
  <c r="E219"/>
  <c r="F219"/>
  <c r="G219"/>
  <c r="H219"/>
  <c r="I219"/>
  <c r="J219"/>
  <c r="K219"/>
  <c r="L219"/>
  <c r="M219"/>
  <c r="B220"/>
  <c r="C220"/>
  <c r="D220"/>
  <c r="E220"/>
  <c r="F220"/>
  <c r="G220"/>
  <c r="H220"/>
  <c r="I220"/>
  <c r="J220"/>
  <c r="K220"/>
  <c r="L220"/>
  <c r="M220"/>
  <c r="B221"/>
  <c r="C221"/>
  <c r="D221"/>
  <c r="E221"/>
  <c r="F221"/>
  <c r="G221"/>
  <c r="H221"/>
  <c r="I221"/>
  <c r="J221"/>
  <c r="K221"/>
  <c r="L221"/>
  <c r="M221"/>
  <c r="B222"/>
  <c r="C222"/>
  <c r="D222"/>
  <c r="E222"/>
  <c r="F222"/>
  <c r="G222"/>
  <c r="H222"/>
  <c r="I222"/>
  <c r="J222"/>
  <c r="K222"/>
  <c r="L222"/>
  <c r="M222"/>
  <c r="B224"/>
  <c r="C224"/>
  <c r="D224"/>
  <c r="E224"/>
  <c r="F224"/>
  <c r="G224"/>
  <c r="H224"/>
  <c r="I224"/>
  <c r="J224"/>
  <c r="K224"/>
  <c r="L224"/>
  <c r="M224"/>
  <c r="B167" i="3"/>
  <c r="C167"/>
  <c r="D167"/>
  <c r="E167"/>
  <c r="F167"/>
  <c r="G167"/>
  <c r="H167"/>
  <c r="I167"/>
  <c r="J167"/>
  <c r="K167"/>
  <c r="L167"/>
  <c r="M167"/>
  <c r="N167"/>
  <c r="O7"/>
  <c r="O167"/>
  <c r="B168"/>
  <c r="C168"/>
  <c r="D168"/>
  <c r="E168"/>
  <c r="F168"/>
  <c r="G168"/>
  <c r="H168"/>
  <c r="I168"/>
  <c r="J168"/>
  <c r="K168"/>
  <c r="N168" s="1"/>
  <c r="O168" s="1"/>
  <c r="P168" s="1"/>
  <c r="L168"/>
  <c r="M168"/>
  <c r="O8"/>
  <c r="B169"/>
  <c r="C169"/>
  <c r="D169"/>
  <c r="E169"/>
  <c r="F169"/>
  <c r="G169"/>
  <c r="H169"/>
  <c r="I169"/>
  <c r="J169"/>
  <c r="K169"/>
  <c r="L169"/>
  <c r="M169"/>
  <c r="N169"/>
  <c r="O9"/>
  <c r="O169"/>
  <c r="B170"/>
  <c r="C170"/>
  <c r="D170"/>
  <c r="E170"/>
  <c r="F170"/>
  <c r="G170"/>
  <c r="H170"/>
  <c r="I170"/>
  <c r="J170"/>
  <c r="K170"/>
  <c r="N170" s="1"/>
  <c r="O170" s="1"/>
  <c r="P170" s="1"/>
  <c r="L170"/>
  <c r="M170"/>
  <c r="O10"/>
  <c r="B172"/>
  <c r="C172"/>
  <c r="D172"/>
  <c r="E172"/>
  <c r="F172"/>
  <c r="G172"/>
  <c r="H172"/>
  <c r="I172"/>
  <c r="J172"/>
  <c r="K172"/>
  <c r="L172"/>
  <c r="M172"/>
  <c r="N172"/>
  <c r="O12"/>
  <c r="O172"/>
  <c r="B173"/>
  <c r="C173"/>
  <c r="D173"/>
  <c r="E173"/>
  <c r="F173"/>
  <c r="G173"/>
  <c r="H173"/>
  <c r="I173"/>
  <c r="J173"/>
  <c r="K173"/>
  <c r="L173"/>
  <c r="M173"/>
  <c r="N173" s="1"/>
  <c r="O173" s="1"/>
  <c r="P173" s="1"/>
  <c r="O13"/>
  <c r="B174"/>
  <c r="C174"/>
  <c r="D174"/>
  <c r="E174"/>
  <c r="F174"/>
  <c r="G174"/>
  <c r="H174"/>
  <c r="I174"/>
  <c r="J174"/>
  <c r="K174"/>
  <c r="L174"/>
  <c r="M174"/>
  <c r="N174"/>
  <c r="O14"/>
  <c r="O174"/>
  <c r="B175"/>
  <c r="C175"/>
  <c r="D175"/>
  <c r="E175"/>
  <c r="F175"/>
  <c r="G175"/>
  <c r="H175"/>
  <c r="I175"/>
  <c r="J175"/>
  <c r="K175"/>
  <c r="L175"/>
  <c r="M175"/>
  <c r="N175" s="1"/>
  <c r="O175" s="1"/>
  <c r="P175" s="1"/>
  <c r="O15"/>
  <c r="B176"/>
  <c r="C176"/>
  <c r="D176"/>
  <c r="E176"/>
  <c r="F176"/>
  <c r="G176"/>
  <c r="H176"/>
  <c r="I176"/>
  <c r="J176"/>
  <c r="K176"/>
  <c r="L176"/>
  <c r="M176"/>
  <c r="N176"/>
  <c r="O16"/>
  <c r="O176"/>
  <c r="B178"/>
  <c r="C178"/>
  <c r="D178"/>
  <c r="E178"/>
  <c r="F178"/>
  <c r="G178"/>
  <c r="H178"/>
  <c r="I178"/>
  <c r="J178"/>
  <c r="K178"/>
  <c r="L178"/>
  <c r="M178"/>
  <c r="N178"/>
  <c r="O18"/>
  <c r="O178" s="1"/>
  <c r="P178" s="1"/>
  <c r="B179"/>
  <c r="C179"/>
  <c r="D179"/>
  <c r="E179"/>
  <c r="F179"/>
  <c r="G179"/>
  <c r="H179"/>
  <c r="I179"/>
  <c r="J179"/>
  <c r="K179"/>
  <c r="L179"/>
  <c r="M179"/>
  <c r="N179"/>
  <c r="O19"/>
  <c r="O179" s="1"/>
  <c r="P179" s="1"/>
  <c r="B180"/>
  <c r="C180"/>
  <c r="D180"/>
  <c r="E180"/>
  <c r="F180"/>
  <c r="G180"/>
  <c r="H180"/>
  <c r="I180"/>
  <c r="J180"/>
  <c r="K180"/>
  <c r="L180"/>
  <c r="M180"/>
  <c r="N180"/>
  <c r="O20"/>
  <c r="O180"/>
  <c r="B181"/>
  <c r="C181"/>
  <c r="D181"/>
  <c r="E181"/>
  <c r="F181"/>
  <c r="G181"/>
  <c r="H181"/>
  <c r="I181"/>
  <c r="J181"/>
  <c r="K181"/>
  <c r="L181"/>
  <c r="M181"/>
  <c r="N181" s="1"/>
  <c r="O181" s="1"/>
  <c r="P181" s="1"/>
  <c r="O21"/>
  <c r="B182"/>
  <c r="C182"/>
  <c r="D182"/>
  <c r="E182"/>
  <c r="F182"/>
  <c r="G182"/>
  <c r="H182"/>
  <c r="I182"/>
  <c r="J182"/>
  <c r="K182"/>
  <c r="L182"/>
  <c r="M182"/>
  <c r="N182"/>
  <c r="O22"/>
  <c r="O182"/>
  <c r="B184"/>
  <c r="C184"/>
  <c r="D184"/>
  <c r="E184"/>
  <c r="F184"/>
  <c r="G184"/>
  <c r="H184"/>
  <c r="I184"/>
  <c r="J184"/>
  <c r="K184"/>
  <c r="L184"/>
  <c r="M184"/>
  <c r="N184"/>
  <c r="O24"/>
  <c r="O184" s="1"/>
  <c r="P184" s="1"/>
  <c r="B185"/>
  <c r="C185"/>
  <c r="D185"/>
  <c r="E185"/>
  <c r="F185"/>
  <c r="G185"/>
  <c r="H185"/>
  <c r="I185"/>
  <c r="J185"/>
  <c r="K185"/>
  <c r="L185"/>
  <c r="M185"/>
  <c r="N185"/>
  <c r="O25"/>
  <c r="O185"/>
  <c r="B186"/>
  <c r="C186"/>
  <c r="D186"/>
  <c r="E186"/>
  <c r="F186"/>
  <c r="G186"/>
  <c r="H186"/>
  <c r="I186"/>
  <c r="J186"/>
  <c r="K186"/>
  <c r="L186"/>
  <c r="M186"/>
  <c r="N186"/>
  <c r="O26"/>
  <c r="O186" s="1"/>
  <c r="P186" s="1"/>
  <c r="B187"/>
  <c r="C187"/>
  <c r="D187"/>
  <c r="E187"/>
  <c r="F187"/>
  <c r="G187"/>
  <c r="H187"/>
  <c r="I187"/>
  <c r="J187"/>
  <c r="K187"/>
  <c r="L187"/>
  <c r="M187"/>
  <c r="N187"/>
  <c r="O27"/>
  <c r="O187"/>
  <c r="B188"/>
  <c r="C188"/>
  <c r="D188"/>
  <c r="E188"/>
  <c r="F188"/>
  <c r="G188"/>
  <c r="H188"/>
  <c r="I188"/>
  <c r="J188"/>
  <c r="K188"/>
  <c r="L188"/>
  <c r="M188"/>
  <c r="N188"/>
  <c r="O28"/>
  <c r="O188" s="1"/>
  <c r="P188" s="1"/>
  <c r="B190"/>
  <c r="C190"/>
  <c r="D190"/>
  <c r="E190"/>
  <c r="F190"/>
  <c r="G190"/>
  <c r="H190"/>
  <c r="I190"/>
  <c r="J190"/>
  <c r="K190"/>
  <c r="L190"/>
  <c r="M190"/>
  <c r="N190"/>
  <c r="O30"/>
  <c r="O190" s="1"/>
  <c r="P190" s="1"/>
  <c r="B191"/>
  <c r="C191"/>
  <c r="D191"/>
  <c r="E191"/>
  <c r="F191"/>
  <c r="G191"/>
  <c r="H191"/>
  <c r="I191"/>
  <c r="J191"/>
  <c r="K191"/>
  <c r="L191"/>
  <c r="M191"/>
  <c r="N191"/>
  <c r="O31"/>
  <c r="O191" s="1"/>
  <c r="P191" s="1"/>
  <c r="B192"/>
  <c r="C192"/>
  <c r="D192"/>
  <c r="E192"/>
  <c r="F192"/>
  <c r="G192"/>
  <c r="H192"/>
  <c r="I192"/>
  <c r="J192"/>
  <c r="K192"/>
  <c r="L192"/>
  <c r="M192"/>
  <c r="N192"/>
  <c r="O32"/>
  <c r="O192"/>
  <c r="B193"/>
  <c r="C193"/>
  <c r="D193"/>
  <c r="E193"/>
  <c r="F193"/>
  <c r="G193"/>
  <c r="H193"/>
  <c r="I193"/>
  <c r="J193"/>
  <c r="K193"/>
  <c r="L193"/>
  <c r="M193"/>
  <c r="N193"/>
  <c r="O33"/>
  <c r="O193" s="1"/>
  <c r="P193" s="1"/>
  <c r="B194"/>
  <c r="C194"/>
  <c r="D194"/>
  <c r="E194"/>
  <c r="F194"/>
  <c r="G194"/>
  <c r="H194"/>
  <c r="I194"/>
  <c r="J194"/>
  <c r="K194"/>
  <c r="L194"/>
  <c r="M194"/>
  <c r="N194"/>
  <c r="O34"/>
  <c r="O194"/>
  <c r="B196"/>
  <c r="C196"/>
  <c r="D196"/>
  <c r="E196"/>
  <c r="F196"/>
  <c r="G196"/>
  <c r="H196"/>
  <c r="I196"/>
  <c r="J196"/>
  <c r="K196"/>
  <c r="L196"/>
  <c r="M196"/>
  <c r="N196"/>
  <c r="O36"/>
  <c r="O196" s="1"/>
  <c r="P196" s="1"/>
  <c r="B197"/>
  <c r="C197"/>
  <c r="D197"/>
  <c r="E197"/>
  <c r="F197"/>
  <c r="G197"/>
  <c r="H197"/>
  <c r="I197"/>
  <c r="J197"/>
  <c r="K197"/>
  <c r="L197"/>
  <c r="M197"/>
  <c r="N197"/>
  <c r="O37"/>
  <c r="O197"/>
  <c r="B198"/>
  <c r="C198"/>
  <c r="D198"/>
  <c r="E198"/>
  <c r="F198"/>
  <c r="G198"/>
  <c r="H198"/>
  <c r="I198"/>
  <c r="J198"/>
  <c r="K198"/>
  <c r="L198"/>
  <c r="M198"/>
  <c r="N198"/>
  <c r="O38"/>
  <c r="O198" s="1"/>
  <c r="P198" s="1"/>
  <c r="B199"/>
  <c r="C199"/>
  <c r="D199"/>
  <c r="E199"/>
  <c r="F199"/>
  <c r="G199"/>
  <c r="H199"/>
  <c r="I199"/>
  <c r="J199"/>
  <c r="K199"/>
  <c r="L199"/>
  <c r="M199"/>
  <c r="N199"/>
  <c r="O39"/>
  <c r="O199"/>
  <c r="B200"/>
  <c r="C200"/>
  <c r="D200"/>
  <c r="E200"/>
  <c r="F200"/>
  <c r="G200"/>
  <c r="H200"/>
  <c r="I200"/>
  <c r="J200"/>
  <c r="K200"/>
  <c r="L200"/>
  <c r="M200"/>
  <c r="N200"/>
  <c r="O40"/>
  <c r="O200" s="1"/>
  <c r="P200" s="1"/>
  <c r="B202"/>
  <c r="C202"/>
  <c r="D202"/>
  <c r="E202"/>
  <c r="F202"/>
  <c r="G202"/>
  <c r="H202"/>
  <c r="I202"/>
  <c r="J202"/>
  <c r="K202"/>
  <c r="L202"/>
  <c r="M202"/>
  <c r="N202"/>
  <c r="O42"/>
  <c r="O202"/>
  <c r="B203"/>
  <c r="C203"/>
  <c r="D203"/>
  <c r="E203"/>
  <c r="F203"/>
  <c r="G203"/>
  <c r="H203"/>
  <c r="I203"/>
  <c r="J203"/>
  <c r="K203"/>
  <c r="L203"/>
  <c r="M203"/>
  <c r="N203" s="1"/>
  <c r="O203" s="1"/>
  <c r="P203" s="1"/>
  <c r="O43"/>
  <c r="B204"/>
  <c r="C204"/>
  <c r="D204"/>
  <c r="E204"/>
  <c r="F204"/>
  <c r="G204"/>
  <c r="H204"/>
  <c r="I204"/>
  <c r="J204"/>
  <c r="K204"/>
  <c r="L204"/>
  <c r="M204"/>
  <c r="N204"/>
  <c r="O44"/>
  <c r="O204"/>
  <c r="B205"/>
  <c r="C205"/>
  <c r="D205"/>
  <c r="E205"/>
  <c r="F205"/>
  <c r="G205"/>
  <c r="H205"/>
  <c r="I205"/>
  <c r="J205"/>
  <c r="K205"/>
  <c r="L205"/>
  <c r="M205"/>
  <c r="N205"/>
  <c r="O45"/>
  <c r="O205" s="1"/>
  <c r="P205" s="1"/>
  <c r="B206"/>
  <c r="C206"/>
  <c r="D206"/>
  <c r="E206"/>
  <c r="F206"/>
  <c r="G206"/>
  <c r="H206"/>
  <c r="I206"/>
  <c r="J206"/>
  <c r="K206"/>
  <c r="L206"/>
  <c r="M206"/>
  <c r="N206"/>
  <c r="O46"/>
  <c r="O206"/>
  <c r="B208"/>
  <c r="C208"/>
  <c r="D208"/>
  <c r="E208"/>
  <c r="F208"/>
  <c r="G208"/>
  <c r="H208"/>
  <c r="I208"/>
  <c r="J208"/>
  <c r="K208"/>
  <c r="L208"/>
  <c r="M208"/>
  <c r="N208"/>
  <c r="O48"/>
  <c r="O208" s="1"/>
  <c r="P208" s="1"/>
  <c r="B209"/>
  <c r="C209"/>
  <c r="D209"/>
  <c r="E209"/>
  <c r="F209"/>
  <c r="G209"/>
  <c r="H209"/>
  <c r="I209"/>
  <c r="J209"/>
  <c r="K209"/>
  <c r="L209"/>
  <c r="M209"/>
  <c r="N209"/>
  <c r="O49"/>
  <c r="O209"/>
  <c r="B210"/>
  <c r="C210"/>
  <c r="D210"/>
  <c r="E210"/>
  <c r="F210"/>
  <c r="G210"/>
  <c r="H210"/>
  <c r="I210"/>
  <c r="J210"/>
  <c r="K210"/>
  <c r="L210"/>
  <c r="M210"/>
  <c r="N210"/>
  <c r="O50"/>
  <c r="O210" s="1"/>
  <c r="P210" s="1"/>
  <c r="B211"/>
  <c r="C211"/>
  <c r="D211"/>
  <c r="E211"/>
  <c r="F211"/>
  <c r="G211"/>
  <c r="H211"/>
  <c r="I211"/>
  <c r="J211"/>
  <c r="K211"/>
  <c r="L211"/>
  <c r="M211"/>
  <c r="N211"/>
  <c r="O51"/>
  <c r="O211"/>
  <c r="B212"/>
  <c r="C212"/>
  <c r="D212"/>
  <c r="E212"/>
  <c r="F212"/>
  <c r="G212"/>
  <c r="H212"/>
  <c r="I212"/>
  <c r="J212"/>
  <c r="K212"/>
  <c r="L212"/>
  <c r="M212"/>
  <c r="N212"/>
  <c r="O52"/>
  <c r="O212" s="1"/>
  <c r="P212" s="1"/>
  <c r="B214"/>
  <c r="C214"/>
  <c r="D214"/>
  <c r="E214"/>
  <c r="F214"/>
  <c r="G214"/>
  <c r="H214"/>
  <c r="I214"/>
  <c r="J214"/>
  <c r="K214"/>
  <c r="L214"/>
  <c r="M214"/>
  <c r="N214"/>
  <c r="O54"/>
  <c r="O214"/>
  <c r="B215"/>
  <c r="C215"/>
  <c r="D215"/>
  <c r="E215"/>
  <c r="F215"/>
  <c r="G215"/>
  <c r="H215"/>
  <c r="I215"/>
  <c r="J215"/>
  <c r="K215"/>
  <c r="L215"/>
  <c r="M215"/>
  <c r="N215"/>
  <c r="O55"/>
  <c r="O215" s="1"/>
  <c r="P215" s="1"/>
  <c r="B216"/>
  <c r="C216"/>
  <c r="D216"/>
  <c r="E216"/>
  <c r="F216"/>
  <c r="G216"/>
  <c r="H216"/>
  <c r="I216"/>
  <c r="J216"/>
  <c r="K216"/>
  <c r="L216"/>
  <c r="M216"/>
  <c r="N216"/>
  <c r="O56"/>
  <c r="O216"/>
  <c r="B217"/>
  <c r="C217"/>
  <c r="D217"/>
  <c r="E217"/>
  <c r="F217"/>
  <c r="G217"/>
  <c r="H217"/>
  <c r="I217"/>
  <c r="J217"/>
  <c r="K217"/>
  <c r="L217"/>
  <c r="M217"/>
  <c r="N217"/>
  <c r="O57"/>
  <c r="O217" s="1"/>
  <c r="P217" s="1"/>
  <c r="B218"/>
  <c r="C218"/>
  <c r="D218"/>
  <c r="E218"/>
  <c r="F218"/>
  <c r="G218"/>
  <c r="H218"/>
  <c r="I218"/>
  <c r="J218"/>
  <c r="K218"/>
  <c r="L218"/>
  <c r="M218"/>
  <c r="N218"/>
  <c r="O58"/>
  <c r="O218"/>
  <c r="B220"/>
  <c r="C220"/>
  <c r="D220"/>
  <c r="E220"/>
  <c r="F220"/>
  <c r="G220"/>
  <c r="H220"/>
  <c r="I220"/>
  <c r="J220"/>
  <c r="K220"/>
  <c r="L220"/>
  <c r="M220"/>
  <c r="N220"/>
  <c r="O60"/>
  <c r="O220" s="1"/>
  <c r="P220" s="1"/>
  <c r="B221"/>
  <c r="C221"/>
  <c r="D221"/>
  <c r="E221"/>
  <c r="F221"/>
  <c r="G221"/>
  <c r="H221"/>
  <c r="I221"/>
  <c r="J221"/>
  <c r="K221"/>
  <c r="L221"/>
  <c r="M221"/>
  <c r="N221"/>
  <c r="O61"/>
  <c r="O221"/>
  <c r="B222"/>
  <c r="C222"/>
  <c r="D222"/>
  <c r="E222"/>
  <c r="F222"/>
  <c r="G222"/>
  <c r="H222"/>
  <c r="I222"/>
  <c r="J222"/>
  <c r="K222"/>
  <c r="L222"/>
  <c r="M222"/>
  <c r="N222" s="1"/>
  <c r="O222" s="1"/>
  <c r="P222" s="1"/>
  <c r="O62"/>
  <c r="B223"/>
  <c r="C223"/>
  <c r="D223"/>
  <c r="E223"/>
  <c r="F223"/>
  <c r="G223"/>
  <c r="H223"/>
  <c r="I223"/>
  <c r="J223"/>
  <c r="K223"/>
  <c r="L223"/>
  <c r="M223"/>
  <c r="N223"/>
  <c r="O63"/>
  <c r="O223"/>
  <c r="B224"/>
  <c r="C224"/>
  <c r="D224"/>
  <c r="E224"/>
  <c r="F224"/>
  <c r="G224"/>
  <c r="H224"/>
  <c r="I224"/>
  <c r="J224"/>
  <c r="K224"/>
  <c r="N224" s="1"/>
  <c r="O224" s="1"/>
  <c r="P224" s="1"/>
  <c r="L224"/>
  <c r="M224"/>
  <c r="O64"/>
  <c r="B226"/>
  <c r="C226"/>
  <c r="D226"/>
  <c r="E226"/>
  <c r="F226"/>
  <c r="G226"/>
  <c r="H226"/>
  <c r="I226"/>
  <c r="J226"/>
  <c r="K226"/>
  <c r="L226"/>
  <c r="M226"/>
  <c r="N226"/>
  <c r="O66"/>
  <c r="O226"/>
  <c r="N88"/>
  <c r="N89"/>
  <c r="N90"/>
  <c r="N91"/>
  <c r="N93"/>
  <c r="N94"/>
  <c r="N95"/>
  <c r="N96"/>
  <c r="N97"/>
  <c r="N99"/>
  <c r="N100"/>
  <c r="N101"/>
  <c r="N102"/>
  <c r="N103"/>
  <c r="N105"/>
  <c r="N106"/>
  <c r="N107"/>
  <c r="N108"/>
  <c r="N109"/>
  <c r="N111"/>
  <c r="N112"/>
  <c r="N113"/>
  <c r="N114"/>
  <c r="N115"/>
  <c r="N117"/>
  <c r="N118"/>
  <c r="N119"/>
  <c r="N120"/>
  <c r="N121"/>
  <c r="N123"/>
  <c r="N124"/>
  <c r="N125"/>
  <c r="N126"/>
  <c r="N127"/>
  <c r="N129"/>
  <c r="N130"/>
  <c r="N131"/>
  <c r="N132"/>
  <c r="N133"/>
  <c r="N135"/>
  <c r="N136"/>
  <c r="N137"/>
  <c r="N138"/>
  <c r="N139"/>
  <c r="N141"/>
  <c r="N142"/>
  <c r="N143"/>
  <c r="N144"/>
  <c r="N145"/>
  <c r="N147"/>
  <c r="O160"/>
  <c r="O147"/>
  <c r="P226"/>
  <c r="O145"/>
  <c r="O144"/>
  <c r="P223"/>
  <c r="O143"/>
  <c r="O142"/>
  <c r="P221"/>
  <c r="O141"/>
  <c r="O139"/>
  <c r="P218"/>
  <c r="O138"/>
  <c r="O137"/>
  <c r="P216"/>
  <c r="O136"/>
  <c r="O135"/>
  <c r="P214"/>
  <c r="O133"/>
  <c r="O132"/>
  <c r="P211"/>
  <c r="O131"/>
  <c r="O130"/>
  <c r="P209"/>
  <c r="O129"/>
  <c r="O127"/>
  <c r="P206"/>
  <c r="O126"/>
  <c r="O125"/>
  <c r="P204"/>
  <c r="O124"/>
  <c r="O123"/>
  <c r="P202"/>
  <c r="O121"/>
  <c r="O120"/>
  <c r="P199"/>
  <c r="O119"/>
  <c r="O118"/>
  <c r="P197"/>
  <c r="O117"/>
  <c r="O115"/>
  <c r="P194"/>
  <c r="O114"/>
  <c r="O113"/>
  <c r="P192"/>
  <c r="O112"/>
  <c r="O111"/>
  <c r="O109"/>
  <c r="O108"/>
  <c r="P187"/>
  <c r="O107"/>
  <c r="O106"/>
  <c r="P185"/>
  <c r="O105"/>
  <c r="O103"/>
  <c r="P182"/>
  <c r="O102"/>
  <c r="O101"/>
  <c r="P180"/>
  <c r="O100"/>
  <c r="O99"/>
  <c r="P176"/>
  <c r="O96"/>
  <c r="O95"/>
  <c r="P174" s="1"/>
  <c r="O94"/>
  <c r="O93"/>
  <c r="P172" s="1"/>
  <c r="O91"/>
  <c r="O90"/>
  <c r="P169" s="1"/>
  <c r="O89"/>
  <c r="O88"/>
  <c r="P167" s="1"/>
  <c r="B159" i="7"/>
  <c r="C159"/>
  <c r="N159" s="1"/>
  <c r="D159"/>
  <c r="E159"/>
  <c r="F159"/>
  <c r="G159"/>
  <c r="H159"/>
  <c r="I159"/>
  <c r="J159"/>
  <c r="K159"/>
  <c r="L159"/>
  <c r="M159"/>
  <c r="O7"/>
  <c r="B161"/>
  <c r="C161"/>
  <c r="D161"/>
  <c r="E161"/>
  <c r="F161"/>
  <c r="G161"/>
  <c r="H161"/>
  <c r="I161"/>
  <c r="J161"/>
  <c r="K161"/>
  <c r="L161"/>
  <c r="M161"/>
  <c r="N161"/>
  <c r="O9"/>
  <c r="O161"/>
  <c r="B162"/>
  <c r="C162"/>
  <c r="N162" s="1"/>
  <c r="O162" s="1"/>
  <c r="P162" s="1"/>
  <c r="D162"/>
  <c r="E162"/>
  <c r="F162"/>
  <c r="G162"/>
  <c r="H162"/>
  <c r="I162"/>
  <c r="J162"/>
  <c r="K162"/>
  <c r="L162"/>
  <c r="M162"/>
  <c r="O10"/>
  <c r="B163"/>
  <c r="C163"/>
  <c r="D163"/>
  <c r="E163"/>
  <c r="F163"/>
  <c r="G163"/>
  <c r="H163"/>
  <c r="I163"/>
  <c r="J163"/>
  <c r="K163"/>
  <c r="L163"/>
  <c r="M163"/>
  <c r="N163"/>
  <c r="O11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12"/>
  <c r="B165"/>
  <c r="C165"/>
  <c r="D165"/>
  <c r="E165"/>
  <c r="F165"/>
  <c r="G165"/>
  <c r="H165"/>
  <c r="I165"/>
  <c r="J165"/>
  <c r="K165"/>
  <c r="L165"/>
  <c r="M165"/>
  <c r="N165"/>
  <c r="O13"/>
  <c r="O165"/>
  <c r="B167"/>
  <c r="C167"/>
  <c r="N167" s="1"/>
  <c r="O167" s="1"/>
  <c r="P167" s="1"/>
  <c r="D167"/>
  <c r="E167"/>
  <c r="F167"/>
  <c r="G167"/>
  <c r="H167"/>
  <c r="I167"/>
  <c r="J167"/>
  <c r="K167"/>
  <c r="L167"/>
  <c r="M167"/>
  <c r="O15"/>
  <c r="B168"/>
  <c r="C168"/>
  <c r="D168"/>
  <c r="E168"/>
  <c r="F168"/>
  <c r="G168"/>
  <c r="H168"/>
  <c r="I168"/>
  <c r="J168"/>
  <c r="K168"/>
  <c r="L168"/>
  <c r="M168"/>
  <c r="N168"/>
  <c r="O16"/>
  <c r="O168"/>
  <c r="B169"/>
  <c r="C169"/>
  <c r="N169" s="1"/>
  <c r="O169" s="1"/>
  <c r="P169" s="1"/>
  <c r="D169"/>
  <c r="E169"/>
  <c r="F169"/>
  <c r="G169"/>
  <c r="H169"/>
  <c r="I169"/>
  <c r="J169"/>
  <c r="K169"/>
  <c r="L169"/>
  <c r="M169"/>
  <c r="O17"/>
  <c r="B170"/>
  <c r="C170"/>
  <c r="D170"/>
  <c r="E170"/>
  <c r="F170"/>
  <c r="G170"/>
  <c r="H170"/>
  <c r="I170"/>
  <c r="J170"/>
  <c r="K170"/>
  <c r="L170"/>
  <c r="M170"/>
  <c r="N170"/>
  <c r="O18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19"/>
  <c r="B173"/>
  <c r="C173"/>
  <c r="D173"/>
  <c r="E173"/>
  <c r="F173"/>
  <c r="G173"/>
  <c r="H173"/>
  <c r="I173"/>
  <c r="J173"/>
  <c r="K173"/>
  <c r="L173"/>
  <c r="M173"/>
  <c r="N173"/>
  <c r="O21"/>
  <c r="O173"/>
  <c r="B174"/>
  <c r="C174"/>
  <c r="N174" s="1"/>
  <c r="O174" s="1"/>
  <c r="P174" s="1"/>
  <c r="D174"/>
  <c r="E174"/>
  <c r="F174"/>
  <c r="G174"/>
  <c r="H174"/>
  <c r="I174"/>
  <c r="J174"/>
  <c r="K174"/>
  <c r="L174"/>
  <c r="M174"/>
  <c r="O22"/>
  <c r="B175"/>
  <c r="C175"/>
  <c r="D175"/>
  <c r="E175"/>
  <c r="F175"/>
  <c r="G175"/>
  <c r="H175"/>
  <c r="I175"/>
  <c r="J175"/>
  <c r="K175"/>
  <c r="L175"/>
  <c r="M175"/>
  <c r="N175"/>
  <c r="O23"/>
  <c r="O175"/>
  <c r="B176"/>
  <c r="C176"/>
  <c r="D176"/>
  <c r="E176"/>
  <c r="F176"/>
  <c r="G176"/>
  <c r="N176" s="1"/>
  <c r="O176" s="1"/>
  <c r="P176" s="1"/>
  <c r="H176"/>
  <c r="I176"/>
  <c r="J176"/>
  <c r="K176"/>
  <c r="L176"/>
  <c r="M176"/>
  <c r="O24"/>
  <c r="B177"/>
  <c r="C177"/>
  <c r="D177"/>
  <c r="E177"/>
  <c r="F177"/>
  <c r="G177"/>
  <c r="H177"/>
  <c r="I177"/>
  <c r="J177"/>
  <c r="K177"/>
  <c r="L177"/>
  <c r="M177"/>
  <c r="N177"/>
  <c r="O25"/>
  <c r="O177"/>
  <c r="B179"/>
  <c r="C179"/>
  <c r="D179"/>
  <c r="E179"/>
  <c r="F179"/>
  <c r="G179"/>
  <c r="H179"/>
  <c r="I179"/>
  <c r="J179"/>
  <c r="K179"/>
  <c r="N179" s="1"/>
  <c r="O179" s="1"/>
  <c r="P179" s="1"/>
  <c r="L179"/>
  <c r="M179"/>
  <c r="O27"/>
  <c r="B180"/>
  <c r="C180"/>
  <c r="D180"/>
  <c r="E180"/>
  <c r="F180"/>
  <c r="G180"/>
  <c r="H180"/>
  <c r="I180"/>
  <c r="J180"/>
  <c r="K180"/>
  <c r="L180"/>
  <c r="M180"/>
  <c r="N180"/>
  <c r="O28"/>
  <c r="O180"/>
  <c r="B181"/>
  <c r="C181"/>
  <c r="D181"/>
  <c r="E181"/>
  <c r="F181"/>
  <c r="G181"/>
  <c r="H181"/>
  <c r="I181"/>
  <c r="J181"/>
  <c r="K181"/>
  <c r="N181" s="1"/>
  <c r="O181" s="1"/>
  <c r="P181" s="1"/>
  <c r="L181"/>
  <c r="M181"/>
  <c r="O29"/>
  <c r="B182"/>
  <c r="C182"/>
  <c r="D182"/>
  <c r="E182"/>
  <c r="F182"/>
  <c r="G182"/>
  <c r="H182"/>
  <c r="I182"/>
  <c r="J182"/>
  <c r="K182"/>
  <c r="L182"/>
  <c r="M182"/>
  <c r="N182"/>
  <c r="O30"/>
  <c r="O182"/>
  <c r="B183"/>
  <c r="C183"/>
  <c r="D183"/>
  <c r="E183"/>
  <c r="F183"/>
  <c r="G183"/>
  <c r="H183"/>
  <c r="I183"/>
  <c r="J183"/>
  <c r="K183"/>
  <c r="L183"/>
  <c r="M183"/>
  <c r="N183" s="1"/>
  <c r="O183" s="1"/>
  <c r="P183" s="1"/>
  <c r="O31"/>
  <c r="B185"/>
  <c r="C185"/>
  <c r="D185"/>
  <c r="E185"/>
  <c r="F185"/>
  <c r="G185"/>
  <c r="H185"/>
  <c r="I185"/>
  <c r="J185"/>
  <c r="K185"/>
  <c r="L185"/>
  <c r="M185"/>
  <c r="N185"/>
  <c r="O33"/>
  <c r="O185"/>
  <c r="B186"/>
  <c r="C186"/>
  <c r="D186"/>
  <c r="E186"/>
  <c r="F186"/>
  <c r="G186"/>
  <c r="H186"/>
  <c r="I186"/>
  <c r="J186"/>
  <c r="K186"/>
  <c r="L186"/>
  <c r="M186"/>
  <c r="N186"/>
  <c r="O34"/>
  <c r="O186" s="1"/>
  <c r="P186" s="1"/>
  <c r="B187"/>
  <c r="C187"/>
  <c r="D187"/>
  <c r="E187"/>
  <c r="F187"/>
  <c r="G187"/>
  <c r="H187"/>
  <c r="I187"/>
  <c r="J187"/>
  <c r="K187"/>
  <c r="L187"/>
  <c r="M187"/>
  <c r="N187"/>
  <c r="O35"/>
  <c r="O187"/>
  <c r="B188"/>
  <c r="C188"/>
  <c r="D188"/>
  <c r="E188"/>
  <c r="F188"/>
  <c r="G188"/>
  <c r="H188"/>
  <c r="I188"/>
  <c r="J188"/>
  <c r="K188"/>
  <c r="L188"/>
  <c r="M188"/>
  <c r="N188"/>
  <c r="O36"/>
  <c r="O188" s="1"/>
  <c r="P188" s="1"/>
  <c r="B189"/>
  <c r="C189"/>
  <c r="D189"/>
  <c r="E189"/>
  <c r="F189"/>
  <c r="G189"/>
  <c r="H189"/>
  <c r="I189"/>
  <c r="J189"/>
  <c r="K189"/>
  <c r="L189"/>
  <c r="M189"/>
  <c r="N189"/>
  <c r="O37"/>
  <c r="O189"/>
  <c r="B191"/>
  <c r="C191"/>
  <c r="D191"/>
  <c r="E191"/>
  <c r="F191"/>
  <c r="G191"/>
  <c r="H191"/>
  <c r="I191"/>
  <c r="J191"/>
  <c r="K191"/>
  <c r="L191"/>
  <c r="M191"/>
  <c r="N191"/>
  <c r="O39"/>
  <c r="O191"/>
  <c r="B192"/>
  <c r="C192"/>
  <c r="D192"/>
  <c r="E192"/>
  <c r="F192"/>
  <c r="G192"/>
  <c r="H192"/>
  <c r="I192"/>
  <c r="J192"/>
  <c r="K192"/>
  <c r="L192"/>
  <c r="M192"/>
  <c r="N192"/>
  <c r="O40"/>
  <c r="O192" s="1"/>
  <c r="P192" s="1"/>
  <c r="B193"/>
  <c r="C193"/>
  <c r="D193"/>
  <c r="E193"/>
  <c r="F193"/>
  <c r="G193"/>
  <c r="H193"/>
  <c r="I193"/>
  <c r="J193"/>
  <c r="K193"/>
  <c r="L193"/>
  <c r="M193"/>
  <c r="N193"/>
  <c r="O41"/>
  <c r="O193"/>
  <c r="B194"/>
  <c r="C194"/>
  <c r="D194"/>
  <c r="E194"/>
  <c r="F194"/>
  <c r="G194"/>
  <c r="H194"/>
  <c r="I194"/>
  <c r="J194"/>
  <c r="K194"/>
  <c r="L194"/>
  <c r="M194"/>
  <c r="N194"/>
  <c r="O42"/>
  <c r="O194" s="1"/>
  <c r="P194" s="1"/>
  <c r="B195"/>
  <c r="C195"/>
  <c r="D195"/>
  <c r="E195"/>
  <c r="F195"/>
  <c r="G195"/>
  <c r="H195"/>
  <c r="I195"/>
  <c r="J195"/>
  <c r="K195"/>
  <c r="L195"/>
  <c r="M195"/>
  <c r="N195"/>
  <c r="O43"/>
  <c r="O195"/>
  <c r="B197"/>
  <c r="C197"/>
  <c r="D197"/>
  <c r="E197"/>
  <c r="F197"/>
  <c r="G197"/>
  <c r="H197"/>
  <c r="I197"/>
  <c r="J197"/>
  <c r="K197"/>
  <c r="L197"/>
  <c r="M197"/>
  <c r="N197"/>
  <c r="O45"/>
  <c r="O197" s="1"/>
  <c r="P197" s="1"/>
  <c r="B198"/>
  <c r="C198"/>
  <c r="D198"/>
  <c r="E198"/>
  <c r="F198"/>
  <c r="G198"/>
  <c r="H198"/>
  <c r="I198"/>
  <c r="J198"/>
  <c r="K198"/>
  <c r="L198"/>
  <c r="M198"/>
  <c r="N198"/>
  <c r="O46"/>
  <c r="O198"/>
  <c r="B199"/>
  <c r="C199"/>
  <c r="D199"/>
  <c r="E199"/>
  <c r="F199"/>
  <c r="G199"/>
  <c r="H199"/>
  <c r="I199"/>
  <c r="J199"/>
  <c r="K199"/>
  <c r="L199"/>
  <c r="M199"/>
  <c r="N199"/>
  <c r="O47"/>
  <c r="O199" s="1"/>
  <c r="P199" s="1"/>
  <c r="B200"/>
  <c r="C200"/>
  <c r="D200"/>
  <c r="E200"/>
  <c r="F200"/>
  <c r="G200"/>
  <c r="H200"/>
  <c r="I200"/>
  <c r="J200"/>
  <c r="K200"/>
  <c r="L200"/>
  <c r="M200"/>
  <c r="N200"/>
  <c r="O48"/>
  <c r="O200"/>
  <c r="B201"/>
  <c r="C201"/>
  <c r="D201"/>
  <c r="E201"/>
  <c r="F201"/>
  <c r="G201"/>
  <c r="H201"/>
  <c r="I201"/>
  <c r="J201"/>
  <c r="K201"/>
  <c r="L201"/>
  <c r="M201"/>
  <c r="N201"/>
  <c r="O49"/>
  <c r="O201" s="1"/>
  <c r="P201" s="1"/>
  <c r="B203"/>
  <c r="C203"/>
  <c r="D203"/>
  <c r="E203"/>
  <c r="F203"/>
  <c r="G203"/>
  <c r="H203"/>
  <c r="I203"/>
  <c r="J203"/>
  <c r="K203"/>
  <c r="L203"/>
  <c r="M203"/>
  <c r="N203"/>
  <c r="O51"/>
  <c r="O203"/>
  <c r="B204"/>
  <c r="C204"/>
  <c r="D204"/>
  <c r="E204"/>
  <c r="F204"/>
  <c r="G204"/>
  <c r="H204"/>
  <c r="I204"/>
  <c r="J204"/>
  <c r="K204"/>
  <c r="L204"/>
  <c r="M204"/>
  <c r="N204"/>
  <c r="O52"/>
  <c r="O204" s="1"/>
  <c r="P204" s="1"/>
  <c r="B205"/>
  <c r="C205"/>
  <c r="D205"/>
  <c r="E205"/>
  <c r="F205"/>
  <c r="G205"/>
  <c r="H205"/>
  <c r="I205"/>
  <c r="J205"/>
  <c r="K205"/>
  <c r="L205"/>
  <c r="M205"/>
  <c r="N205"/>
  <c r="O53"/>
  <c r="O205"/>
  <c r="B206"/>
  <c r="C206"/>
  <c r="D206"/>
  <c r="E206"/>
  <c r="F206"/>
  <c r="G206"/>
  <c r="H206"/>
  <c r="I206"/>
  <c r="J206"/>
  <c r="K206"/>
  <c r="L206"/>
  <c r="M206"/>
  <c r="N206"/>
  <c r="O54"/>
  <c r="O206" s="1"/>
  <c r="P206" s="1"/>
  <c r="B207"/>
  <c r="C207"/>
  <c r="D207"/>
  <c r="E207"/>
  <c r="F207"/>
  <c r="G207"/>
  <c r="H207"/>
  <c r="I207"/>
  <c r="J207"/>
  <c r="K207"/>
  <c r="L207"/>
  <c r="M207"/>
  <c r="N207"/>
  <c r="O55"/>
  <c r="O207"/>
  <c r="B209"/>
  <c r="C209"/>
  <c r="D209"/>
  <c r="E209"/>
  <c r="F209"/>
  <c r="G209"/>
  <c r="H209"/>
  <c r="I209"/>
  <c r="J209"/>
  <c r="K209"/>
  <c r="L209"/>
  <c r="M209"/>
  <c r="N209"/>
  <c r="O57"/>
  <c r="O209" s="1"/>
  <c r="P209" s="1"/>
  <c r="B210"/>
  <c r="C210"/>
  <c r="D210"/>
  <c r="E210"/>
  <c r="F210"/>
  <c r="G210"/>
  <c r="H210"/>
  <c r="I210"/>
  <c r="J210"/>
  <c r="K210"/>
  <c r="L210"/>
  <c r="M210"/>
  <c r="N210"/>
  <c r="O58"/>
  <c r="O210"/>
  <c r="B211"/>
  <c r="C211"/>
  <c r="D211"/>
  <c r="E211"/>
  <c r="F211"/>
  <c r="G211"/>
  <c r="H211"/>
  <c r="I211"/>
  <c r="J211"/>
  <c r="K211"/>
  <c r="L211"/>
  <c r="M211"/>
  <c r="N211"/>
  <c r="O59"/>
  <c r="O211" s="1"/>
  <c r="P211" s="1"/>
  <c r="B212"/>
  <c r="C212"/>
  <c r="D212"/>
  <c r="E212"/>
  <c r="F212"/>
  <c r="G212"/>
  <c r="H212"/>
  <c r="I212"/>
  <c r="J212"/>
  <c r="K212"/>
  <c r="L212"/>
  <c r="M212"/>
  <c r="N212"/>
  <c r="O60"/>
  <c r="O212"/>
  <c r="B213"/>
  <c r="C213"/>
  <c r="D213"/>
  <c r="E213"/>
  <c r="F213"/>
  <c r="G213"/>
  <c r="H213"/>
  <c r="I213"/>
  <c r="J213"/>
  <c r="K213"/>
  <c r="L213"/>
  <c r="M213"/>
  <c r="N213"/>
  <c r="O61"/>
  <c r="O213" s="1"/>
  <c r="P213" s="1"/>
  <c r="B215"/>
  <c r="C215"/>
  <c r="D215"/>
  <c r="E215"/>
  <c r="F215"/>
  <c r="G215"/>
  <c r="H215"/>
  <c r="I215"/>
  <c r="J215"/>
  <c r="K215"/>
  <c r="L215"/>
  <c r="M215"/>
  <c r="N215"/>
  <c r="O63"/>
  <c r="O215"/>
  <c r="N83"/>
  <c r="N85"/>
  <c r="N86"/>
  <c r="N87"/>
  <c r="N88"/>
  <c r="N89"/>
  <c r="N91"/>
  <c r="N92"/>
  <c r="N93"/>
  <c r="N94"/>
  <c r="N95"/>
  <c r="N97"/>
  <c r="N98"/>
  <c r="N99"/>
  <c r="N100"/>
  <c r="N101"/>
  <c r="N103"/>
  <c r="N104"/>
  <c r="N105"/>
  <c r="N106"/>
  <c r="N107"/>
  <c r="N109"/>
  <c r="N110"/>
  <c r="N111"/>
  <c r="N112"/>
  <c r="N113"/>
  <c r="N115"/>
  <c r="N116"/>
  <c r="N117"/>
  <c r="N118"/>
  <c r="N119"/>
  <c r="N121"/>
  <c r="N122"/>
  <c r="N123"/>
  <c r="N124"/>
  <c r="N125"/>
  <c r="N127"/>
  <c r="N128"/>
  <c r="N129"/>
  <c r="N130"/>
  <c r="N131"/>
  <c r="N133"/>
  <c r="N134"/>
  <c r="N135"/>
  <c r="N136"/>
  <c r="N137"/>
  <c r="N139"/>
  <c r="O152"/>
  <c r="O139"/>
  <c r="P215"/>
  <c r="O137"/>
  <c r="O136"/>
  <c r="P212"/>
  <c r="O135"/>
  <c r="O134"/>
  <c r="P210"/>
  <c r="O133"/>
  <c r="O131"/>
  <c r="P207"/>
  <c r="O130"/>
  <c r="O129"/>
  <c r="P205"/>
  <c r="O128"/>
  <c r="O127"/>
  <c r="P203"/>
  <c r="O125"/>
  <c r="O124"/>
  <c r="P200"/>
  <c r="O123"/>
  <c r="O122"/>
  <c r="P198"/>
  <c r="O121"/>
  <c r="O119"/>
  <c r="P195"/>
  <c r="O118"/>
  <c r="O117"/>
  <c r="P193"/>
  <c r="O116"/>
  <c r="O115"/>
  <c r="P191"/>
  <c r="O113"/>
  <c r="P189"/>
  <c r="O112"/>
  <c r="O111"/>
  <c r="P187"/>
  <c r="O110"/>
  <c r="O109"/>
  <c r="P185"/>
  <c r="O107"/>
  <c r="O106"/>
  <c r="P182"/>
  <c r="O105"/>
  <c r="O104"/>
  <c r="P180"/>
  <c r="O103"/>
  <c r="O101"/>
  <c r="P177"/>
  <c r="O100"/>
  <c r="O99"/>
  <c r="P175"/>
  <c r="O98"/>
  <c r="O97"/>
  <c r="P173"/>
  <c r="O95"/>
  <c r="O94"/>
  <c r="P170"/>
  <c r="O93"/>
  <c r="O92"/>
  <c r="P168"/>
  <c r="O91"/>
  <c r="O89"/>
  <c r="P165"/>
  <c r="O88"/>
  <c r="O87"/>
  <c r="P163"/>
  <c r="O86"/>
  <c r="O85"/>
  <c r="P161"/>
  <c r="O83"/>
  <c r="B161" i="4"/>
  <c r="C161"/>
  <c r="D161"/>
  <c r="E161"/>
  <c r="F161"/>
  <c r="G161"/>
  <c r="H161"/>
  <c r="I161"/>
  <c r="J161"/>
  <c r="K161"/>
  <c r="L161"/>
  <c r="M161"/>
  <c r="O7"/>
  <c r="B162"/>
  <c r="C162"/>
  <c r="D162"/>
  <c r="E162"/>
  <c r="F162"/>
  <c r="G162"/>
  <c r="H162"/>
  <c r="I162"/>
  <c r="J162"/>
  <c r="K162"/>
  <c r="L162"/>
  <c r="M162"/>
  <c r="N162"/>
  <c r="O8"/>
  <c r="O162"/>
  <c r="B164"/>
  <c r="C164"/>
  <c r="D164"/>
  <c r="E164"/>
  <c r="F164"/>
  <c r="G164"/>
  <c r="H164"/>
  <c r="I164"/>
  <c r="J164"/>
  <c r="K164"/>
  <c r="L164"/>
  <c r="M164"/>
  <c r="O10"/>
  <c r="B165"/>
  <c r="C165"/>
  <c r="D165"/>
  <c r="E165"/>
  <c r="F165"/>
  <c r="G165"/>
  <c r="H165"/>
  <c r="I165"/>
  <c r="J165"/>
  <c r="K165"/>
  <c r="L165"/>
  <c r="M165"/>
  <c r="N165"/>
  <c r="O11"/>
  <c r="O165"/>
  <c r="B166"/>
  <c r="C166"/>
  <c r="D166"/>
  <c r="E166"/>
  <c r="F166"/>
  <c r="G166"/>
  <c r="H166"/>
  <c r="I166"/>
  <c r="J166"/>
  <c r="K166"/>
  <c r="L166"/>
  <c r="M166"/>
  <c r="O12"/>
  <c r="B167"/>
  <c r="C167"/>
  <c r="D167"/>
  <c r="E167"/>
  <c r="F167"/>
  <c r="G167"/>
  <c r="H167"/>
  <c r="I167"/>
  <c r="J167"/>
  <c r="K167"/>
  <c r="L167"/>
  <c r="M167"/>
  <c r="N167"/>
  <c r="O13"/>
  <c r="O167"/>
  <c r="B168"/>
  <c r="C168"/>
  <c r="D168"/>
  <c r="E168"/>
  <c r="F168"/>
  <c r="G168"/>
  <c r="H168"/>
  <c r="I168"/>
  <c r="J168"/>
  <c r="K168"/>
  <c r="L168"/>
  <c r="M168"/>
  <c r="O14"/>
  <c r="B170"/>
  <c r="C170"/>
  <c r="D170"/>
  <c r="E170"/>
  <c r="F170"/>
  <c r="G170"/>
  <c r="H170"/>
  <c r="I170"/>
  <c r="J170"/>
  <c r="K170"/>
  <c r="L170"/>
  <c r="M170"/>
  <c r="N170"/>
  <c r="O16"/>
  <c r="O170"/>
  <c r="B171"/>
  <c r="C171"/>
  <c r="D171"/>
  <c r="E171"/>
  <c r="F171"/>
  <c r="G171"/>
  <c r="H171"/>
  <c r="I171"/>
  <c r="J171"/>
  <c r="K171"/>
  <c r="L171"/>
  <c r="M171"/>
  <c r="O17"/>
  <c r="B172"/>
  <c r="C172"/>
  <c r="D172"/>
  <c r="E172"/>
  <c r="F172"/>
  <c r="G172"/>
  <c r="H172"/>
  <c r="I172"/>
  <c r="J172"/>
  <c r="K172"/>
  <c r="L172"/>
  <c r="M172"/>
  <c r="N172"/>
  <c r="O18"/>
  <c r="O172"/>
  <c r="B173"/>
  <c r="C173"/>
  <c r="D173"/>
  <c r="E173"/>
  <c r="N173" s="1"/>
  <c r="F173"/>
  <c r="G173"/>
  <c r="H173"/>
  <c r="I173"/>
  <c r="J173"/>
  <c r="K173"/>
  <c r="L173"/>
  <c r="M173"/>
  <c r="O19"/>
  <c r="B174"/>
  <c r="C174"/>
  <c r="N174" s="1"/>
  <c r="O174" s="1"/>
  <c r="P174" s="1"/>
  <c r="D174"/>
  <c r="E174"/>
  <c r="F174"/>
  <c r="G174"/>
  <c r="H174"/>
  <c r="I174"/>
  <c r="J174"/>
  <c r="K174"/>
  <c r="L174"/>
  <c r="M174"/>
  <c r="O20"/>
  <c r="B176"/>
  <c r="C176"/>
  <c r="D176"/>
  <c r="E176"/>
  <c r="F176"/>
  <c r="G176"/>
  <c r="H176"/>
  <c r="I176"/>
  <c r="J176"/>
  <c r="K176"/>
  <c r="L176"/>
  <c r="M176"/>
  <c r="N176"/>
  <c r="O22"/>
  <c r="B177"/>
  <c r="C177"/>
  <c r="D177"/>
  <c r="E177"/>
  <c r="F177"/>
  <c r="G177"/>
  <c r="H177"/>
  <c r="I177"/>
  <c r="J177"/>
  <c r="K177"/>
  <c r="L177"/>
  <c r="M177"/>
  <c r="N177"/>
  <c r="O23"/>
  <c r="O177"/>
  <c r="B178"/>
  <c r="C178"/>
  <c r="D178"/>
  <c r="E178"/>
  <c r="N178" s="1"/>
  <c r="F178"/>
  <c r="G178"/>
  <c r="H178"/>
  <c r="I178"/>
  <c r="J178"/>
  <c r="K178"/>
  <c r="L178"/>
  <c r="M178"/>
  <c r="O24"/>
  <c r="B179"/>
  <c r="C179"/>
  <c r="N179" s="1"/>
  <c r="D179"/>
  <c r="E179"/>
  <c r="F179"/>
  <c r="G179"/>
  <c r="H179"/>
  <c r="I179"/>
  <c r="J179"/>
  <c r="K179"/>
  <c r="L179"/>
  <c r="M179"/>
  <c r="O25"/>
  <c r="B180"/>
  <c r="C180"/>
  <c r="N180" s="1"/>
  <c r="O180" s="1"/>
  <c r="P180" s="1"/>
  <c r="D180"/>
  <c r="E180"/>
  <c r="F180"/>
  <c r="G180"/>
  <c r="H180"/>
  <c r="I180"/>
  <c r="J180"/>
  <c r="K180"/>
  <c r="L180"/>
  <c r="M180"/>
  <c r="O26"/>
  <c r="B182"/>
  <c r="C182"/>
  <c r="D182"/>
  <c r="E182"/>
  <c r="F182"/>
  <c r="G182"/>
  <c r="H182"/>
  <c r="I182"/>
  <c r="J182"/>
  <c r="K182"/>
  <c r="L182"/>
  <c r="M182"/>
  <c r="N182"/>
  <c r="O28"/>
  <c r="B183"/>
  <c r="C183"/>
  <c r="D183"/>
  <c r="E183"/>
  <c r="F183"/>
  <c r="G183"/>
  <c r="H183"/>
  <c r="I183"/>
  <c r="J183"/>
  <c r="K183"/>
  <c r="L183"/>
  <c r="M183"/>
  <c r="N183"/>
  <c r="O29"/>
  <c r="O183"/>
  <c r="B184"/>
  <c r="C184"/>
  <c r="N184" s="1"/>
  <c r="D184"/>
  <c r="E184"/>
  <c r="F184"/>
  <c r="G184"/>
  <c r="H184"/>
  <c r="I184"/>
  <c r="J184"/>
  <c r="K184"/>
  <c r="L184"/>
  <c r="M184"/>
  <c r="O30"/>
  <c r="B185"/>
  <c r="C185"/>
  <c r="N185" s="1"/>
  <c r="D185"/>
  <c r="E185"/>
  <c r="F185"/>
  <c r="G185"/>
  <c r="H185"/>
  <c r="I185"/>
  <c r="J185"/>
  <c r="K185"/>
  <c r="L185"/>
  <c r="M185"/>
  <c r="O31"/>
  <c r="B186"/>
  <c r="C186"/>
  <c r="N186" s="1"/>
  <c r="D186"/>
  <c r="E186"/>
  <c r="F186"/>
  <c r="G186"/>
  <c r="H186"/>
  <c r="I186"/>
  <c r="J186"/>
  <c r="K186"/>
  <c r="L186"/>
  <c r="M186"/>
  <c r="O32"/>
  <c r="B188"/>
  <c r="C188"/>
  <c r="N188" s="1"/>
  <c r="O188" s="1"/>
  <c r="P188" s="1"/>
  <c r="D188"/>
  <c r="E188"/>
  <c r="F188"/>
  <c r="G188"/>
  <c r="H188"/>
  <c r="I188"/>
  <c r="J188"/>
  <c r="K188"/>
  <c r="L188"/>
  <c r="M188"/>
  <c r="O34"/>
  <c r="B189"/>
  <c r="C189"/>
  <c r="D189"/>
  <c r="E189"/>
  <c r="F189"/>
  <c r="G189"/>
  <c r="H189"/>
  <c r="I189"/>
  <c r="J189"/>
  <c r="K189"/>
  <c r="L189"/>
  <c r="M189"/>
  <c r="O35"/>
  <c r="B190"/>
  <c r="C190"/>
  <c r="N190" s="1"/>
  <c r="O190" s="1"/>
  <c r="P190" s="1"/>
  <c r="D190"/>
  <c r="E190"/>
  <c r="F190"/>
  <c r="G190"/>
  <c r="H190"/>
  <c r="I190"/>
  <c r="J190"/>
  <c r="K190"/>
  <c r="L190"/>
  <c r="M190"/>
  <c r="O36"/>
  <c r="B191"/>
  <c r="C191"/>
  <c r="D191"/>
  <c r="E191"/>
  <c r="F191"/>
  <c r="G191"/>
  <c r="H191"/>
  <c r="I191"/>
  <c r="J191"/>
  <c r="K191"/>
  <c r="L191"/>
  <c r="M191"/>
  <c r="N191"/>
  <c r="O37"/>
  <c r="B192"/>
  <c r="C192"/>
  <c r="D192"/>
  <c r="E192"/>
  <c r="F192"/>
  <c r="G192"/>
  <c r="H192"/>
  <c r="I192"/>
  <c r="J192"/>
  <c r="K192"/>
  <c r="L192"/>
  <c r="M192"/>
  <c r="N192"/>
  <c r="O38"/>
  <c r="O192"/>
  <c r="B194"/>
  <c r="C194"/>
  <c r="N194" s="1"/>
  <c r="D194"/>
  <c r="E194"/>
  <c r="F194"/>
  <c r="G194"/>
  <c r="H194"/>
  <c r="I194"/>
  <c r="J194"/>
  <c r="K194"/>
  <c r="L194"/>
  <c r="M194"/>
  <c r="O40"/>
  <c r="B195"/>
  <c r="C195"/>
  <c r="N195" s="1"/>
  <c r="O195" s="1"/>
  <c r="P195" s="1"/>
  <c r="D195"/>
  <c r="E195"/>
  <c r="F195"/>
  <c r="G195"/>
  <c r="H195"/>
  <c r="I195"/>
  <c r="J195"/>
  <c r="K195"/>
  <c r="L195"/>
  <c r="M195"/>
  <c r="O41"/>
  <c r="B196"/>
  <c r="C196"/>
  <c r="D196"/>
  <c r="E196"/>
  <c r="F196"/>
  <c r="G196"/>
  <c r="H196"/>
  <c r="I196"/>
  <c r="J196"/>
  <c r="K196"/>
  <c r="L196"/>
  <c r="M196"/>
  <c r="O42"/>
  <c r="B197"/>
  <c r="C197"/>
  <c r="N197" s="1"/>
  <c r="O197" s="1"/>
  <c r="P197" s="1"/>
  <c r="D197"/>
  <c r="E197"/>
  <c r="F197"/>
  <c r="G197"/>
  <c r="H197"/>
  <c r="I197"/>
  <c r="J197"/>
  <c r="K197"/>
  <c r="L197"/>
  <c r="M197"/>
  <c r="O43"/>
  <c r="B198"/>
  <c r="C198"/>
  <c r="D198"/>
  <c r="E198"/>
  <c r="F198"/>
  <c r="G198"/>
  <c r="H198"/>
  <c r="I198"/>
  <c r="J198"/>
  <c r="K198"/>
  <c r="L198"/>
  <c r="M198"/>
  <c r="O44"/>
  <c r="B200"/>
  <c r="C200"/>
  <c r="N200" s="1"/>
  <c r="O200" s="1"/>
  <c r="P200" s="1"/>
  <c r="D200"/>
  <c r="E200"/>
  <c r="F200"/>
  <c r="G200"/>
  <c r="H200"/>
  <c r="I200"/>
  <c r="J200"/>
  <c r="K200"/>
  <c r="L200"/>
  <c r="M200"/>
  <c r="O46"/>
  <c r="B201"/>
  <c r="C201"/>
  <c r="D201"/>
  <c r="E201"/>
  <c r="F201"/>
  <c r="G201"/>
  <c r="H201"/>
  <c r="I201"/>
  <c r="J201"/>
  <c r="K201"/>
  <c r="L201"/>
  <c r="M201"/>
  <c r="O47"/>
  <c r="B202"/>
  <c r="C202"/>
  <c r="N202" s="1"/>
  <c r="O202" s="1"/>
  <c r="P202" s="1"/>
  <c r="D202"/>
  <c r="E202"/>
  <c r="F202"/>
  <c r="G202"/>
  <c r="H202"/>
  <c r="I202"/>
  <c r="J202"/>
  <c r="K202"/>
  <c r="L202"/>
  <c r="M202"/>
  <c r="O48"/>
  <c r="B203"/>
  <c r="C203"/>
  <c r="D203"/>
  <c r="E203"/>
  <c r="F203"/>
  <c r="G203"/>
  <c r="H203"/>
  <c r="I203"/>
  <c r="J203"/>
  <c r="K203"/>
  <c r="L203"/>
  <c r="M203"/>
  <c r="N203"/>
  <c r="O49"/>
  <c r="B204"/>
  <c r="C204"/>
  <c r="D204"/>
  <c r="E204"/>
  <c r="F204"/>
  <c r="G204"/>
  <c r="H204"/>
  <c r="I204"/>
  <c r="J204"/>
  <c r="K204"/>
  <c r="L204"/>
  <c r="M204"/>
  <c r="N204"/>
  <c r="O50"/>
  <c r="O204"/>
  <c r="B206"/>
  <c r="C206"/>
  <c r="N206" s="1"/>
  <c r="D206"/>
  <c r="E206"/>
  <c r="F206"/>
  <c r="G206"/>
  <c r="H206"/>
  <c r="I206"/>
  <c r="J206"/>
  <c r="K206"/>
  <c r="L206"/>
  <c r="M206"/>
  <c r="O52"/>
  <c r="B207"/>
  <c r="C207"/>
  <c r="N207" s="1"/>
  <c r="O207" s="1"/>
  <c r="P207" s="1"/>
  <c r="D207"/>
  <c r="E207"/>
  <c r="F207"/>
  <c r="G207"/>
  <c r="H207"/>
  <c r="I207"/>
  <c r="J207"/>
  <c r="K207"/>
  <c r="L207"/>
  <c r="M207"/>
  <c r="O53"/>
  <c r="B208"/>
  <c r="C208"/>
  <c r="D208"/>
  <c r="E208"/>
  <c r="F208"/>
  <c r="G208"/>
  <c r="H208"/>
  <c r="I208"/>
  <c r="J208"/>
  <c r="K208"/>
  <c r="L208"/>
  <c r="M208"/>
  <c r="N208"/>
  <c r="O54"/>
  <c r="B209"/>
  <c r="C209"/>
  <c r="D209"/>
  <c r="E209"/>
  <c r="F209"/>
  <c r="G209"/>
  <c r="H209"/>
  <c r="I209"/>
  <c r="J209"/>
  <c r="K209"/>
  <c r="L209"/>
  <c r="M209"/>
  <c r="N209"/>
  <c r="O55"/>
  <c r="O209"/>
  <c r="B210"/>
  <c r="C210"/>
  <c r="D210"/>
  <c r="E210"/>
  <c r="F210"/>
  <c r="G210"/>
  <c r="H210"/>
  <c r="I210"/>
  <c r="J210"/>
  <c r="K210"/>
  <c r="L210"/>
  <c r="M210"/>
  <c r="N210" s="1"/>
  <c r="O210" s="1"/>
  <c r="O56"/>
  <c r="B212"/>
  <c r="C212"/>
  <c r="D212"/>
  <c r="E212"/>
  <c r="F212"/>
  <c r="G212"/>
  <c r="H212"/>
  <c r="I212"/>
  <c r="J212"/>
  <c r="K212"/>
  <c r="L212"/>
  <c r="M212"/>
  <c r="N212"/>
  <c r="O58"/>
  <c r="O212"/>
  <c r="B213"/>
  <c r="C213"/>
  <c r="D213"/>
  <c r="E213"/>
  <c r="F213"/>
  <c r="G213"/>
  <c r="H213"/>
  <c r="I213"/>
  <c r="J213"/>
  <c r="K213"/>
  <c r="L213"/>
  <c r="M213"/>
  <c r="N213" s="1"/>
  <c r="O213" s="1"/>
  <c r="O59"/>
  <c r="B214"/>
  <c r="C214"/>
  <c r="D214"/>
  <c r="E214"/>
  <c r="F214"/>
  <c r="G214"/>
  <c r="H214"/>
  <c r="I214"/>
  <c r="J214"/>
  <c r="K214"/>
  <c r="L214"/>
  <c r="M214"/>
  <c r="N214"/>
  <c r="O60"/>
  <c r="O214"/>
  <c r="B215"/>
  <c r="C215"/>
  <c r="D215"/>
  <c r="E215"/>
  <c r="F215"/>
  <c r="G215"/>
  <c r="H215"/>
  <c r="I215"/>
  <c r="J215"/>
  <c r="K215"/>
  <c r="L215"/>
  <c r="M215"/>
  <c r="N215" s="1"/>
  <c r="O215" s="1"/>
  <c r="O61"/>
  <c r="B216"/>
  <c r="C216"/>
  <c r="D216"/>
  <c r="E216"/>
  <c r="F216"/>
  <c r="G216"/>
  <c r="H216"/>
  <c r="I216"/>
  <c r="J216"/>
  <c r="K216"/>
  <c r="L216"/>
  <c r="M216"/>
  <c r="N216"/>
  <c r="O62"/>
  <c r="O216"/>
  <c r="B218"/>
  <c r="C218"/>
  <c r="D218"/>
  <c r="E218"/>
  <c r="F218"/>
  <c r="G218"/>
  <c r="H218"/>
  <c r="I218"/>
  <c r="J218"/>
  <c r="K218"/>
  <c r="L218"/>
  <c r="M218"/>
  <c r="N218" s="1"/>
  <c r="O218" s="1"/>
  <c r="O64"/>
  <c r="N84"/>
  <c r="N85"/>
  <c r="N87"/>
  <c r="N88"/>
  <c r="N89"/>
  <c r="N90"/>
  <c r="N91"/>
  <c r="N93"/>
  <c r="N94"/>
  <c r="N95"/>
  <c r="N96"/>
  <c r="N97"/>
  <c r="N99"/>
  <c r="N100"/>
  <c r="N101"/>
  <c r="N102"/>
  <c r="N103"/>
  <c r="N105"/>
  <c r="N106"/>
  <c r="N107"/>
  <c r="O154" s="1"/>
  <c r="N108"/>
  <c r="N109"/>
  <c r="N111"/>
  <c r="N112"/>
  <c r="N113"/>
  <c r="N114"/>
  <c r="N115"/>
  <c r="N117"/>
  <c r="N118"/>
  <c r="N119"/>
  <c r="N120"/>
  <c r="N121"/>
  <c r="N123"/>
  <c r="N124"/>
  <c r="O124" s="1"/>
  <c r="N125"/>
  <c r="N126"/>
  <c r="N127"/>
  <c r="N129"/>
  <c r="O129" s="1"/>
  <c r="N130"/>
  <c r="N131"/>
  <c r="N132"/>
  <c r="N133"/>
  <c r="O133" s="1"/>
  <c r="N135"/>
  <c r="O135" s="1"/>
  <c r="N136"/>
  <c r="N137"/>
  <c r="O137" s="1"/>
  <c r="P214" s="1"/>
  <c r="N138"/>
  <c r="O138" s="1"/>
  <c r="N139"/>
  <c r="O139" s="1"/>
  <c r="P216" s="1"/>
  <c r="N141"/>
  <c r="O141"/>
  <c r="O136"/>
  <c r="O132"/>
  <c r="P209" s="1"/>
  <c r="O131"/>
  <c r="O130"/>
  <c r="O127"/>
  <c r="P204" s="1"/>
  <c r="O126"/>
  <c r="O125"/>
  <c r="O123"/>
  <c r="O121"/>
  <c r="O120"/>
  <c r="O119"/>
  <c r="O118"/>
  <c r="O117"/>
  <c r="O115"/>
  <c r="P192"/>
  <c r="O114"/>
  <c r="O113"/>
  <c r="O112"/>
  <c r="O111"/>
  <c r="O109"/>
  <c r="O108"/>
  <c r="O107"/>
  <c r="O106"/>
  <c r="P183" s="1"/>
  <c r="O105"/>
  <c r="O103"/>
  <c r="O102"/>
  <c r="O101"/>
  <c r="O100"/>
  <c r="P177"/>
  <c r="O99"/>
  <c r="O97"/>
  <c r="O96"/>
  <c r="O95"/>
  <c r="P172"/>
  <c r="O94"/>
  <c r="O93"/>
  <c r="P170" s="1"/>
  <c r="O91"/>
  <c r="O90"/>
  <c r="P167"/>
  <c r="O89"/>
  <c r="O88"/>
  <c r="P165" s="1"/>
  <c r="O87"/>
  <c r="O85"/>
  <c r="P162"/>
  <c r="O84"/>
  <c r="B163" i="2"/>
  <c r="C163"/>
  <c r="D163"/>
  <c r="E163"/>
  <c r="F163"/>
  <c r="G163"/>
  <c r="H163"/>
  <c r="I163"/>
  <c r="J163"/>
  <c r="K163"/>
  <c r="L163"/>
  <c r="M163"/>
  <c r="N163"/>
  <c r="O7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8"/>
  <c r="B165"/>
  <c r="C165"/>
  <c r="D165"/>
  <c r="E165"/>
  <c r="F165"/>
  <c r="G165"/>
  <c r="H165"/>
  <c r="I165"/>
  <c r="J165"/>
  <c r="K165"/>
  <c r="L165"/>
  <c r="M165"/>
  <c r="N165"/>
  <c r="O9"/>
  <c r="O165"/>
  <c r="B167"/>
  <c r="C167"/>
  <c r="N167" s="1"/>
  <c r="O167" s="1"/>
  <c r="P167" s="1"/>
  <c r="D167"/>
  <c r="E167"/>
  <c r="F167"/>
  <c r="G167"/>
  <c r="H167"/>
  <c r="I167"/>
  <c r="J167"/>
  <c r="K167"/>
  <c r="L167"/>
  <c r="M167"/>
  <c r="O11"/>
  <c r="B168"/>
  <c r="C168"/>
  <c r="D168"/>
  <c r="E168"/>
  <c r="F168"/>
  <c r="G168"/>
  <c r="H168"/>
  <c r="I168"/>
  <c r="J168"/>
  <c r="K168"/>
  <c r="L168"/>
  <c r="M168"/>
  <c r="N168"/>
  <c r="O12"/>
  <c r="O168"/>
  <c r="B169"/>
  <c r="C169"/>
  <c r="N169" s="1"/>
  <c r="O169" s="1"/>
  <c r="P169" s="1"/>
  <c r="D169"/>
  <c r="E169"/>
  <c r="F169"/>
  <c r="G169"/>
  <c r="H169"/>
  <c r="I169"/>
  <c r="J169"/>
  <c r="K169"/>
  <c r="L169"/>
  <c r="M169"/>
  <c r="O13"/>
  <c r="B170"/>
  <c r="C170"/>
  <c r="D170"/>
  <c r="E170"/>
  <c r="F170"/>
  <c r="G170"/>
  <c r="H170"/>
  <c r="I170"/>
  <c r="J170"/>
  <c r="K170"/>
  <c r="L170"/>
  <c r="M170"/>
  <c r="N170"/>
  <c r="O14"/>
  <c r="O170"/>
  <c r="B171"/>
  <c r="C171"/>
  <c r="D171"/>
  <c r="E171"/>
  <c r="N171" s="1"/>
  <c r="O171" s="1"/>
  <c r="P171" s="1"/>
  <c r="F171"/>
  <c r="G171"/>
  <c r="H171"/>
  <c r="I171"/>
  <c r="J171"/>
  <c r="K171"/>
  <c r="L171"/>
  <c r="M171"/>
  <c r="O15"/>
  <c r="B173"/>
  <c r="C173"/>
  <c r="D173"/>
  <c r="E173"/>
  <c r="F173"/>
  <c r="G173"/>
  <c r="H173"/>
  <c r="I173"/>
  <c r="J173"/>
  <c r="K173"/>
  <c r="L173"/>
  <c r="M173"/>
  <c r="N173"/>
  <c r="O17"/>
  <c r="O173"/>
  <c r="B174"/>
  <c r="C174"/>
  <c r="D174"/>
  <c r="E174"/>
  <c r="N174" s="1"/>
  <c r="O174" s="1"/>
  <c r="P174" s="1"/>
  <c r="F174"/>
  <c r="G174"/>
  <c r="H174"/>
  <c r="I174"/>
  <c r="J174"/>
  <c r="K174"/>
  <c r="L174"/>
  <c r="M174"/>
  <c r="O18"/>
  <c r="B175"/>
  <c r="C175"/>
  <c r="D175"/>
  <c r="E175"/>
  <c r="F175"/>
  <c r="G175"/>
  <c r="H175"/>
  <c r="I175"/>
  <c r="J175"/>
  <c r="K175"/>
  <c r="L175"/>
  <c r="M175"/>
  <c r="N175"/>
  <c r="O19"/>
  <c r="O175"/>
  <c r="B176"/>
  <c r="C176"/>
  <c r="D176"/>
  <c r="E176"/>
  <c r="F176"/>
  <c r="G176"/>
  <c r="N176" s="1"/>
  <c r="O176" s="1"/>
  <c r="P176" s="1"/>
  <c r="H176"/>
  <c r="I176"/>
  <c r="J176"/>
  <c r="K176"/>
  <c r="L176"/>
  <c r="M176"/>
  <c r="O20"/>
  <c r="B177"/>
  <c r="C177"/>
  <c r="D177"/>
  <c r="E177"/>
  <c r="F177"/>
  <c r="G177"/>
  <c r="H177"/>
  <c r="I177"/>
  <c r="J177"/>
  <c r="K177"/>
  <c r="L177"/>
  <c r="M177"/>
  <c r="N177"/>
  <c r="O21"/>
  <c r="O177"/>
  <c r="B179"/>
  <c r="C179"/>
  <c r="D179"/>
  <c r="E179"/>
  <c r="F179"/>
  <c r="G179"/>
  <c r="N179" s="1"/>
  <c r="O179" s="1"/>
  <c r="P179" s="1"/>
  <c r="H179"/>
  <c r="I179"/>
  <c r="J179"/>
  <c r="K179"/>
  <c r="L179"/>
  <c r="M179"/>
  <c r="O23"/>
  <c r="B180"/>
  <c r="C180"/>
  <c r="D180"/>
  <c r="E180"/>
  <c r="F180"/>
  <c r="G180"/>
  <c r="H180"/>
  <c r="I180"/>
  <c r="J180"/>
  <c r="K180"/>
  <c r="L180"/>
  <c r="M180"/>
  <c r="N180"/>
  <c r="O24"/>
  <c r="O180"/>
  <c r="B181"/>
  <c r="C181"/>
  <c r="D181"/>
  <c r="E181"/>
  <c r="F181"/>
  <c r="G181"/>
  <c r="H181"/>
  <c r="I181"/>
  <c r="N181" s="1"/>
  <c r="O181" s="1"/>
  <c r="P181" s="1"/>
  <c r="J181"/>
  <c r="K181"/>
  <c r="L181"/>
  <c r="M181"/>
  <c r="O25"/>
  <c r="B182"/>
  <c r="C182"/>
  <c r="D182"/>
  <c r="E182"/>
  <c r="F182"/>
  <c r="G182"/>
  <c r="H182"/>
  <c r="I182"/>
  <c r="J182"/>
  <c r="K182"/>
  <c r="L182"/>
  <c r="M182"/>
  <c r="N182"/>
  <c r="O26"/>
  <c r="O182"/>
  <c r="B183"/>
  <c r="C183"/>
  <c r="D183"/>
  <c r="E183"/>
  <c r="F183"/>
  <c r="G183"/>
  <c r="H183"/>
  <c r="I183"/>
  <c r="N183" s="1"/>
  <c r="O183" s="1"/>
  <c r="P183" s="1"/>
  <c r="J183"/>
  <c r="K183"/>
  <c r="L183"/>
  <c r="M183"/>
  <c r="O27"/>
  <c r="B185"/>
  <c r="C185"/>
  <c r="D185"/>
  <c r="E185"/>
  <c r="F185"/>
  <c r="G185"/>
  <c r="H185"/>
  <c r="I185"/>
  <c r="J185"/>
  <c r="K185"/>
  <c r="L185"/>
  <c r="M185"/>
  <c r="N185"/>
  <c r="O29"/>
  <c r="O185"/>
  <c r="B186"/>
  <c r="C186"/>
  <c r="D186"/>
  <c r="E186"/>
  <c r="F186"/>
  <c r="G186"/>
  <c r="N186" s="1"/>
  <c r="O186" s="1"/>
  <c r="P186" s="1"/>
  <c r="H186"/>
  <c r="I186"/>
  <c r="J186"/>
  <c r="K186"/>
  <c r="L186"/>
  <c r="M186"/>
  <c r="O30"/>
  <c r="B187"/>
  <c r="C187"/>
  <c r="D187"/>
  <c r="E187"/>
  <c r="F187"/>
  <c r="G187"/>
  <c r="H187"/>
  <c r="I187"/>
  <c r="J187"/>
  <c r="K187"/>
  <c r="L187"/>
  <c r="M187"/>
  <c r="N187"/>
  <c r="O31"/>
  <c r="O187"/>
  <c r="B188"/>
  <c r="C188"/>
  <c r="D188"/>
  <c r="E188"/>
  <c r="F188"/>
  <c r="G188"/>
  <c r="N188" s="1"/>
  <c r="O188" s="1"/>
  <c r="P188" s="1"/>
  <c r="H188"/>
  <c r="I188"/>
  <c r="J188"/>
  <c r="K188"/>
  <c r="L188"/>
  <c r="M188"/>
  <c r="O32"/>
  <c r="B189"/>
  <c r="C189"/>
  <c r="D189"/>
  <c r="E189"/>
  <c r="F189"/>
  <c r="G189"/>
  <c r="H189"/>
  <c r="I189"/>
  <c r="J189"/>
  <c r="K189"/>
  <c r="L189"/>
  <c r="M189"/>
  <c r="N189"/>
  <c r="O33"/>
  <c r="O189"/>
  <c r="B191"/>
  <c r="C191"/>
  <c r="D191"/>
  <c r="E191"/>
  <c r="N191" s="1"/>
  <c r="O191" s="1"/>
  <c r="P191" s="1"/>
  <c r="F191"/>
  <c r="G191"/>
  <c r="H191"/>
  <c r="I191"/>
  <c r="J191"/>
  <c r="K191"/>
  <c r="L191"/>
  <c r="M191"/>
  <c r="O35"/>
  <c r="B192"/>
  <c r="C192"/>
  <c r="D192"/>
  <c r="E192"/>
  <c r="F192"/>
  <c r="G192"/>
  <c r="H192"/>
  <c r="I192"/>
  <c r="J192"/>
  <c r="K192"/>
  <c r="L192"/>
  <c r="M192"/>
  <c r="N192"/>
  <c r="O36"/>
  <c r="O192"/>
  <c r="B193"/>
  <c r="C193"/>
  <c r="D193"/>
  <c r="E193"/>
  <c r="N193" s="1"/>
  <c r="O193" s="1"/>
  <c r="P193" s="1"/>
  <c r="F193"/>
  <c r="G193"/>
  <c r="H193"/>
  <c r="I193"/>
  <c r="J193"/>
  <c r="K193"/>
  <c r="L193"/>
  <c r="M193"/>
  <c r="O37"/>
  <c r="B194"/>
  <c r="C194"/>
  <c r="D194"/>
  <c r="E194"/>
  <c r="F194"/>
  <c r="G194"/>
  <c r="H194"/>
  <c r="I194"/>
  <c r="J194"/>
  <c r="K194"/>
  <c r="L194"/>
  <c r="M194"/>
  <c r="N194"/>
  <c r="O38"/>
  <c r="O194"/>
  <c r="B195"/>
  <c r="C195"/>
  <c r="D195"/>
  <c r="E195"/>
  <c r="N195" s="1"/>
  <c r="O195" s="1"/>
  <c r="P195" s="1"/>
  <c r="F195"/>
  <c r="G195"/>
  <c r="H195"/>
  <c r="I195"/>
  <c r="J195"/>
  <c r="K195"/>
  <c r="L195"/>
  <c r="M195"/>
  <c r="O39"/>
  <c r="B197"/>
  <c r="C197"/>
  <c r="D197"/>
  <c r="E197"/>
  <c r="F197"/>
  <c r="G197"/>
  <c r="H197"/>
  <c r="I197"/>
  <c r="J197"/>
  <c r="K197"/>
  <c r="L197"/>
  <c r="M197"/>
  <c r="N197"/>
  <c r="O41"/>
  <c r="O197"/>
  <c r="B198"/>
  <c r="C198"/>
  <c r="N198" s="1"/>
  <c r="O198" s="1"/>
  <c r="P198" s="1"/>
  <c r="D198"/>
  <c r="E198"/>
  <c r="F198"/>
  <c r="G198"/>
  <c r="H198"/>
  <c r="I198"/>
  <c r="J198"/>
  <c r="K198"/>
  <c r="L198"/>
  <c r="M198"/>
  <c r="O42"/>
  <c r="B199"/>
  <c r="C199"/>
  <c r="D199"/>
  <c r="E199"/>
  <c r="F199"/>
  <c r="G199"/>
  <c r="H199"/>
  <c r="I199"/>
  <c r="J199"/>
  <c r="K199"/>
  <c r="L199"/>
  <c r="M199"/>
  <c r="N199"/>
  <c r="O43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44"/>
  <c r="B201"/>
  <c r="C201"/>
  <c r="D201"/>
  <c r="E201"/>
  <c r="F201"/>
  <c r="G201"/>
  <c r="H201"/>
  <c r="I201"/>
  <c r="J201"/>
  <c r="K201"/>
  <c r="L201"/>
  <c r="M201"/>
  <c r="N201"/>
  <c r="O45"/>
  <c r="O201"/>
  <c r="B203"/>
  <c r="C203"/>
  <c r="N203" s="1"/>
  <c r="O203" s="1"/>
  <c r="P203" s="1"/>
  <c r="D203"/>
  <c r="E203"/>
  <c r="F203"/>
  <c r="G203"/>
  <c r="H203"/>
  <c r="I203"/>
  <c r="J203"/>
  <c r="K203"/>
  <c r="L203"/>
  <c r="M203"/>
  <c r="O47"/>
  <c r="B204"/>
  <c r="C204"/>
  <c r="D204"/>
  <c r="E204"/>
  <c r="F204"/>
  <c r="G204"/>
  <c r="H204"/>
  <c r="I204"/>
  <c r="J204"/>
  <c r="K204"/>
  <c r="L204"/>
  <c r="M204"/>
  <c r="N204"/>
  <c r="O48"/>
  <c r="O204"/>
  <c r="B205"/>
  <c r="C205"/>
  <c r="N205" s="1"/>
  <c r="O205" s="1"/>
  <c r="P205" s="1"/>
  <c r="D205"/>
  <c r="E205"/>
  <c r="F205"/>
  <c r="G205"/>
  <c r="H205"/>
  <c r="I205"/>
  <c r="J205"/>
  <c r="K205"/>
  <c r="L205"/>
  <c r="M205"/>
  <c r="O49"/>
  <c r="B206"/>
  <c r="C206"/>
  <c r="D206"/>
  <c r="E206"/>
  <c r="F206"/>
  <c r="G206"/>
  <c r="H206"/>
  <c r="I206"/>
  <c r="J206"/>
  <c r="K206"/>
  <c r="L206"/>
  <c r="M206"/>
  <c r="N206"/>
  <c r="O50"/>
  <c r="O206"/>
  <c r="B207"/>
  <c r="C207"/>
  <c r="N207" s="1"/>
  <c r="O207" s="1"/>
  <c r="P207" s="1"/>
  <c r="D207"/>
  <c r="E207"/>
  <c r="F207"/>
  <c r="G207"/>
  <c r="H207"/>
  <c r="I207"/>
  <c r="J207"/>
  <c r="K207"/>
  <c r="L207"/>
  <c r="M207"/>
  <c r="O51"/>
  <c r="B209"/>
  <c r="C209"/>
  <c r="D209"/>
  <c r="E209"/>
  <c r="F209"/>
  <c r="G209"/>
  <c r="H209"/>
  <c r="I209"/>
  <c r="J209"/>
  <c r="K209"/>
  <c r="L209"/>
  <c r="M209"/>
  <c r="N209"/>
  <c r="O53"/>
  <c r="O209"/>
  <c r="B210"/>
  <c r="C210"/>
  <c r="N210" s="1"/>
  <c r="O210" s="1"/>
  <c r="P210" s="1"/>
  <c r="D210"/>
  <c r="E210"/>
  <c r="F210"/>
  <c r="G210"/>
  <c r="H210"/>
  <c r="I210"/>
  <c r="J210"/>
  <c r="K210"/>
  <c r="L210"/>
  <c r="M210"/>
  <c r="O54"/>
  <c r="B211"/>
  <c r="C211"/>
  <c r="D211"/>
  <c r="E211"/>
  <c r="F211"/>
  <c r="G211"/>
  <c r="H211"/>
  <c r="I211"/>
  <c r="J211"/>
  <c r="K211"/>
  <c r="L211"/>
  <c r="M211"/>
  <c r="N211"/>
  <c r="O55"/>
  <c r="O211"/>
  <c r="B212"/>
  <c r="C212"/>
  <c r="N212" s="1"/>
  <c r="O212" s="1"/>
  <c r="P212" s="1"/>
  <c r="D212"/>
  <c r="E212"/>
  <c r="F212"/>
  <c r="G212"/>
  <c r="H212"/>
  <c r="I212"/>
  <c r="J212"/>
  <c r="K212"/>
  <c r="L212"/>
  <c r="M212"/>
  <c r="O56"/>
  <c r="B213"/>
  <c r="C213"/>
  <c r="D213"/>
  <c r="E213"/>
  <c r="F213"/>
  <c r="G213"/>
  <c r="H213"/>
  <c r="I213"/>
  <c r="J213"/>
  <c r="K213"/>
  <c r="L213"/>
  <c r="M213"/>
  <c r="N213"/>
  <c r="O57"/>
  <c r="O213"/>
  <c r="B215"/>
  <c r="C215"/>
  <c r="N215" s="1"/>
  <c r="O215" s="1"/>
  <c r="P215" s="1"/>
  <c r="D215"/>
  <c r="E215"/>
  <c r="F215"/>
  <c r="G215"/>
  <c r="H215"/>
  <c r="I215"/>
  <c r="J215"/>
  <c r="K215"/>
  <c r="L215"/>
  <c r="M215"/>
  <c r="O59"/>
  <c r="B216"/>
  <c r="C216"/>
  <c r="D216"/>
  <c r="E216"/>
  <c r="F216"/>
  <c r="G216"/>
  <c r="H216"/>
  <c r="I216"/>
  <c r="J216"/>
  <c r="K216"/>
  <c r="L216"/>
  <c r="M216"/>
  <c r="N216"/>
  <c r="O60"/>
  <c r="O216"/>
  <c r="B217"/>
  <c r="C217"/>
  <c r="N217" s="1"/>
  <c r="O217" s="1"/>
  <c r="P217" s="1"/>
  <c r="D217"/>
  <c r="E217"/>
  <c r="F217"/>
  <c r="G217"/>
  <c r="H217"/>
  <c r="I217"/>
  <c r="J217"/>
  <c r="K217"/>
  <c r="L217"/>
  <c r="M217"/>
  <c r="O61"/>
  <c r="B218"/>
  <c r="C218"/>
  <c r="D218"/>
  <c r="E218"/>
  <c r="F218"/>
  <c r="G218"/>
  <c r="H218"/>
  <c r="I218"/>
  <c r="J218"/>
  <c r="K218"/>
  <c r="L218"/>
  <c r="M218"/>
  <c r="N218"/>
  <c r="O62"/>
  <c r="O218"/>
  <c r="B219"/>
  <c r="C219"/>
  <c r="N219" s="1"/>
  <c r="O219" s="1"/>
  <c r="P219" s="1"/>
  <c r="D219"/>
  <c r="E219"/>
  <c r="F219"/>
  <c r="G219"/>
  <c r="H219"/>
  <c r="I219"/>
  <c r="J219"/>
  <c r="K219"/>
  <c r="L219"/>
  <c r="M219"/>
  <c r="O63"/>
  <c r="B221"/>
  <c r="C221"/>
  <c r="D221"/>
  <c r="E221"/>
  <c r="F221"/>
  <c r="G221"/>
  <c r="H221"/>
  <c r="I221"/>
  <c r="J221"/>
  <c r="K221"/>
  <c r="L221"/>
  <c r="M221"/>
  <c r="N221"/>
  <c r="O65"/>
  <c r="O221"/>
  <c r="N85"/>
  <c r="N86"/>
  <c r="N87"/>
  <c r="N89"/>
  <c r="N90"/>
  <c r="N91"/>
  <c r="N92"/>
  <c r="N93"/>
  <c r="N95"/>
  <c r="N96"/>
  <c r="N97"/>
  <c r="N98"/>
  <c r="N99"/>
  <c r="N101"/>
  <c r="N102"/>
  <c r="N103"/>
  <c r="N104"/>
  <c r="N105"/>
  <c r="N107"/>
  <c r="N108"/>
  <c r="N109"/>
  <c r="N110"/>
  <c r="N111"/>
  <c r="N113"/>
  <c r="N114"/>
  <c r="N115"/>
  <c r="N116"/>
  <c r="N117"/>
  <c r="N119"/>
  <c r="N120"/>
  <c r="N121"/>
  <c r="N122"/>
  <c r="N123"/>
  <c r="N125"/>
  <c r="N126"/>
  <c r="N127"/>
  <c r="N128"/>
  <c r="N129"/>
  <c r="N131"/>
  <c r="N132"/>
  <c r="N133"/>
  <c r="N134"/>
  <c r="N135"/>
  <c r="N137"/>
  <c r="N138"/>
  <c r="N139"/>
  <c r="N140"/>
  <c r="N141"/>
  <c r="O141" s="1"/>
  <c r="N143"/>
  <c r="O156"/>
  <c r="O143"/>
  <c r="P221"/>
  <c r="O140"/>
  <c r="P218"/>
  <c r="O139"/>
  <c r="O138"/>
  <c r="P216"/>
  <c r="O137"/>
  <c r="O135"/>
  <c r="P213"/>
  <c r="O134"/>
  <c r="O133"/>
  <c r="P211"/>
  <c r="O132"/>
  <c r="O131"/>
  <c r="P209"/>
  <c r="O129"/>
  <c r="O128"/>
  <c r="P206"/>
  <c r="O127"/>
  <c r="O126"/>
  <c r="P204"/>
  <c r="O125"/>
  <c r="O123"/>
  <c r="P201"/>
  <c r="O122"/>
  <c r="O121"/>
  <c r="P199"/>
  <c r="O120"/>
  <c r="O119"/>
  <c r="P197"/>
  <c r="O117"/>
  <c r="O116"/>
  <c r="P194"/>
  <c r="O115"/>
  <c r="O114"/>
  <c r="P192"/>
  <c r="O113"/>
  <c r="O111"/>
  <c r="P189"/>
  <c r="O110"/>
  <c r="O109"/>
  <c r="P187"/>
  <c r="O108"/>
  <c r="O107"/>
  <c r="P185"/>
  <c r="O105"/>
  <c r="O104"/>
  <c r="P182"/>
  <c r="O103"/>
  <c r="O102"/>
  <c r="P180"/>
  <c r="O101"/>
  <c r="O99"/>
  <c r="P177"/>
  <c r="O98"/>
  <c r="O97"/>
  <c r="P175"/>
  <c r="O96"/>
  <c r="O95"/>
  <c r="P173"/>
  <c r="O93"/>
  <c r="O92"/>
  <c r="P170"/>
  <c r="O91"/>
  <c r="O90"/>
  <c r="P168"/>
  <c r="O89"/>
  <c r="O87"/>
  <c r="P165"/>
  <c r="O86"/>
  <c r="O85"/>
  <c r="P163"/>
  <c r="B165" i="8"/>
  <c r="C165"/>
  <c r="D165"/>
  <c r="E165"/>
  <c r="F165"/>
  <c r="G165"/>
  <c r="H165"/>
  <c r="I165"/>
  <c r="J165"/>
  <c r="K165"/>
  <c r="L165"/>
  <c r="M165"/>
  <c r="O7"/>
  <c r="B166"/>
  <c r="C166"/>
  <c r="D166"/>
  <c r="E166"/>
  <c r="F166"/>
  <c r="G166"/>
  <c r="H166"/>
  <c r="I166"/>
  <c r="J166"/>
  <c r="K166"/>
  <c r="L166"/>
  <c r="M166"/>
  <c r="N166"/>
  <c r="O8"/>
  <c r="O166"/>
  <c r="B167"/>
  <c r="C167"/>
  <c r="N167" s="1"/>
  <c r="O167" s="1"/>
  <c r="P167" s="1"/>
  <c r="D167"/>
  <c r="E167"/>
  <c r="F167"/>
  <c r="G167"/>
  <c r="H167"/>
  <c r="I167"/>
  <c r="J167"/>
  <c r="K167"/>
  <c r="L167"/>
  <c r="M167"/>
  <c r="O9"/>
  <c r="B168"/>
  <c r="C168"/>
  <c r="D168"/>
  <c r="E168"/>
  <c r="F168"/>
  <c r="G168"/>
  <c r="H168"/>
  <c r="I168"/>
  <c r="J168"/>
  <c r="K168"/>
  <c r="L168"/>
  <c r="M168"/>
  <c r="N168"/>
  <c r="O10"/>
  <c r="O168"/>
  <c r="B170"/>
  <c r="C170"/>
  <c r="N170" s="1"/>
  <c r="O170" s="1"/>
  <c r="P170" s="1"/>
  <c r="D170"/>
  <c r="E170"/>
  <c r="F170"/>
  <c r="G170"/>
  <c r="H170"/>
  <c r="I170"/>
  <c r="J170"/>
  <c r="K170"/>
  <c r="L170"/>
  <c r="M170"/>
  <c r="O12"/>
  <c r="B171"/>
  <c r="C171"/>
  <c r="D171"/>
  <c r="E171"/>
  <c r="F171"/>
  <c r="G171"/>
  <c r="H171"/>
  <c r="I171"/>
  <c r="J171"/>
  <c r="K171"/>
  <c r="L171"/>
  <c r="M171"/>
  <c r="N171"/>
  <c r="O13"/>
  <c r="O171"/>
  <c r="B172"/>
  <c r="C172"/>
  <c r="N172" s="1"/>
  <c r="O172" s="1"/>
  <c r="P172" s="1"/>
  <c r="D172"/>
  <c r="E172"/>
  <c r="F172"/>
  <c r="G172"/>
  <c r="H172"/>
  <c r="I172"/>
  <c r="J172"/>
  <c r="K172"/>
  <c r="L172"/>
  <c r="M172"/>
  <c r="O14"/>
  <c r="B173"/>
  <c r="C173"/>
  <c r="D173"/>
  <c r="E173"/>
  <c r="F173"/>
  <c r="G173"/>
  <c r="H173"/>
  <c r="I173"/>
  <c r="J173"/>
  <c r="K173"/>
  <c r="L173"/>
  <c r="M173"/>
  <c r="N173"/>
  <c r="O15"/>
  <c r="O173"/>
  <c r="B174"/>
  <c r="C174"/>
  <c r="N174" s="1"/>
  <c r="O174" s="1"/>
  <c r="P174" s="1"/>
  <c r="D174"/>
  <c r="E174"/>
  <c r="F174"/>
  <c r="G174"/>
  <c r="H174"/>
  <c r="I174"/>
  <c r="J174"/>
  <c r="K174"/>
  <c r="L174"/>
  <c r="M174"/>
  <c r="O16"/>
  <c r="B176"/>
  <c r="C176"/>
  <c r="D176"/>
  <c r="E176"/>
  <c r="F176"/>
  <c r="G176"/>
  <c r="H176"/>
  <c r="I176"/>
  <c r="J176"/>
  <c r="K176"/>
  <c r="L176"/>
  <c r="M176"/>
  <c r="N176"/>
  <c r="O18"/>
  <c r="O176"/>
  <c r="B177"/>
  <c r="C177"/>
  <c r="N177" s="1"/>
  <c r="O177" s="1"/>
  <c r="P177" s="1"/>
  <c r="D177"/>
  <c r="E177"/>
  <c r="F177"/>
  <c r="G177"/>
  <c r="H177"/>
  <c r="I177"/>
  <c r="J177"/>
  <c r="K177"/>
  <c r="L177"/>
  <c r="M177"/>
  <c r="O19"/>
  <c r="B178"/>
  <c r="C178"/>
  <c r="D178"/>
  <c r="E178"/>
  <c r="F178"/>
  <c r="G178"/>
  <c r="H178"/>
  <c r="I178"/>
  <c r="J178"/>
  <c r="K178"/>
  <c r="L178"/>
  <c r="M178"/>
  <c r="N178"/>
  <c r="O20"/>
  <c r="O178"/>
  <c r="B179"/>
  <c r="C179"/>
  <c r="N179" s="1"/>
  <c r="O179" s="1"/>
  <c r="P179" s="1"/>
  <c r="D179"/>
  <c r="E179"/>
  <c r="F179"/>
  <c r="G179"/>
  <c r="H179"/>
  <c r="I179"/>
  <c r="J179"/>
  <c r="K179"/>
  <c r="L179"/>
  <c r="M179"/>
  <c r="O21"/>
  <c r="B180"/>
  <c r="C180"/>
  <c r="D180"/>
  <c r="E180"/>
  <c r="F180"/>
  <c r="G180"/>
  <c r="H180"/>
  <c r="I180"/>
  <c r="J180"/>
  <c r="K180"/>
  <c r="L180"/>
  <c r="M180"/>
  <c r="N180"/>
  <c r="O22"/>
  <c r="O180"/>
  <c r="B182"/>
  <c r="C182"/>
  <c r="N182" s="1"/>
  <c r="O182" s="1"/>
  <c r="P182" s="1"/>
  <c r="D182"/>
  <c r="E182"/>
  <c r="F182"/>
  <c r="G182"/>
  <c r="H182"/>
  <c r="I182"/>
  <c r="J182"/>
  <c r="K182"/>
  <c r="L182"/>
  <c r="M182"/>
  <c r="O24"/>
  <c r="B183"/>
  <c r="C183"/>
  <c r="D183"/>
  <c r="E183"/>
  <c r="F183"/>
  <c r="G183"/>
  <c r="H183"/>
  <c r="I183"/>
  <c r="J183"/>
  <c r="K183"/>
  <c r="L183"/>
  <c r="M183"/>
  <c r="N183"/>
  <c r="O25"/>
  <c r="O183"/>
  <c r="B184"/>
  <c r="C184"/>
  <c r="N184" s="1"/>
  <c r="O184" s="1"/>
  <c r="P184" s="1"/>
  <c r="D184"/>
  <c r="E184"/>
  <c r="F184"/>
  <c r="G184"/>
  <c r="H184"/>
  <c r="I184"/>
  <c r="J184"/>
  <c r="K184"/>
  <c r="L184"/>
  <c r="M184"/>
  <c r="O26"/>
  <c r="B185"/>
  <c r="C185"/>
  <c r="D185"/>
  <c r="E185"/>
  <c r="F185"/>
  <c r="G185"/>
  <c r="H185"/>
  <c r="I185"/>
  <c r="J185"/>
  <c r="K185"/>
  <c r="L185"/>
  <c r="M185"/>
  <c r="N185"/>
  <c r="O27"/>
  <c r="O185"/>
  <c r="B186"/>
  <c r="C186"/>
  <c r="N186" s="1"/>
  <c r="O186" s="1"/>
  <c r="P186" s="1"/>
  <c r="D186"/>
  <c r="E186"/>
  <c r="F186"/>
  <c r="G186"/>
  <c r="H186"/>
  <c r="I186"/>
  <c r="J186"/>
  <c r="K186"/>
  <c r="L186"/>
  <c r="M186"/>
  <c r="O28"/>
  <c r="B188"/>
  <c r="C188"/>
  <c r="D188"/>
  <c r="E188"/>
  <c r="F188"/>
  <c r="G188"/>
  <c r="H188"/>
  <c r="I188"/>
  <c r="J188"/>
  <c r="K188"/>
  <c r="L188"/>
  <c r="M188"/>
  <c r="N188"/>
  <c r="O30"/>
  <c r="O188"/>
  <c r="B189"/>
  <c r="C189"/>
  <c r="N189" s="1"/>
  <c r="O189" s="1"/>
  <c r="P189" s="1"/>
  <c r="D189"/>
  <c r="E189"/>
  <c r="F189"/>
  <c r="G189"/>
  <c r="H189"/>
  <c r="I189"/>
  <c r="J189"/>
  <c r="K189"/>
  <c r="L189"/>
  <c r="M189"/>
  <c r="O31"/>
  <c r="B190"/>
  <c r="C190"/>
  <c r="D190"/>
  <c r="E190"/>
  <c r="F190"/>
  <c r="G190"/>
  <c r="H190"/>
  <c r="I190"/>
  <c r="J190"/>
  <c r="K190"/>
  <c r="L190"/>
  <c r="M190"/>
  <c r="N190"/>
  <c r="O32"/>
  <c r="O190"/>
  <c r="B191"/>
  <c r="C191"/>
  <c r="N191" s="1"/>
  <c r="O191" s="1"/>
  <c r="P191" s="1"/>
  <c r="D191"/>
  <c r="E191"/>
  <c r="F191"/>
  <c r="G191"/>
  <c r="H191"/>
  <c r="I191"/>
  <c r="J191"/>
  <c r="K191"/>
  <c r="L191"/>
  <c r="M191"/>
  <c r="O33"/>
  <c r="B192"/>
  <c r="C192"/>
  <c r="D192"/>
  <c r="E192"/>
  <c r="F192"/>
  <c r="G192"/>
  <c r="H192"/>
  <c r="I192"/>
  <c r="J192"/>
  <c r="K192"/>
  <c r="L192"/>
  <c r="M192"/>
  <c r="N192"/>
  <c r="O34"/>
  <c r="O192"/>
  <c r="B194"/>
  <c r="C194"/>
  <c r="N194" s="1"/>
  <c r="O194" s="1"/>
  <c r="P194" s="1"/>
  <c r="D194"/>
  <c r="E194"/>
  <c r="F194"/>
  <c r="G194"/>
  <c r="H194"/>
  <c r="I194"/>
  <c r="J194"/>
  <c r="K194"/>
  <c r="L194"/>
  <c r="M194"/>
  <c r="O36"/>
  <c r="B195"/>
  <c r="C195"/>
  <c r="D195"/>
  <c r="E195"/>
  <c r="F195"/>
  <c r="G195"/>
  <c r="H195"/>
  <c r="I195"/>
  <c r="J195"/>
  <c r="K195"/>
  <c r="L195"/>
  <c r="M195"/>
  <c r="N195"/>
  <c r="O37"/>
  <c r="O195"/>
  <c r="B196"/>
  <c r="C196"/>
  <c r="N196" s="1"/>
  <c r="O196" s="1"/>
  <c r="P196" s="1"/>
  <c r="D196"/>
  <c r="E196"/>
  <c r="F196"/>
  <c r="G196"/>
  <c r="H196"/>
  <c r="I196"/>
  <c r="J196"/>
  <c r="K196"/>
  <c r="L196"/>
  <c r="M196"/>
  <c r="O38"/>
  <c r="B197"/>
  <c r="C197"/>
  <c r="D197"/>
  <c r="E197"/>
  <c r="F197"/>
  <c r="G197"/>
  <c r="H197"/>
  <c r="I197"/>
  <c r="J197"/>
  <c r="K197"/>
  <c r="L197"/>
  <c r="M197"/>
  <c r="N197"/>
  <c r="O39"/>
  <c r="O197"/>
  <c r="B198"/>
  <c r="C198"/>
  <c r="N198" s="1"/>
  <c r="O198" s="1"/>
  <c r="P198" s="1"/>
  <c r="D198"/>
  <c r="E198"/>
  <c r="F198"/>
  <c r="G198"/>
  <c r="H198"/>
  <c r="I198"/>
  <c r="J198"/>
  <c r="K198"/>
  <c r="L198"/>
  <c r="M198"/>
  <c r="O40"/>
  <c r="B200"/>
  <c r="C200"/>
  <c r="D200"/>
  <c r="E200"/>
  <c r="F200"/>
  <c r="G200"/>
  <c r="H200"/>
  <c r="I200"/>
  <c r="J200"/>
  <c r="K200"/>
  <c r="L200"/>
  <c r="M200"/>
  <c r="N200"/>
  <c r="O42"/>
  <c r="O200"/>
  <c r="B201"/>
  <c r="C201"/>
  <c r="N201" s="1"/>
  <c r="O201" s="1"/>
  <c r="P201" s="1"/>
  <c r="D201"/>
  <c r="E201"/>
  <c r="F201"/>
  <c r="G201"/>
  <c r="H201"/>
  <c r="I201"/>
  <c r="J201"/>
  <c r="K201"/>
  <c r="L201"/>
  <c r="M201"/>
  <c r="O43"/>
  <c r="B202"/>
  <c r="C202"/>
  <c r="D202"/>
  <c r="E202"/>
  <c r="F202"/>
  <c r="G202"/>
  <c r="H202"/>
  <c r="I202"/>
  <c r="J202"/>
  <c r="K202"/>
  <c r="L202"/>
  <c r="M202"/>
  <c r="N202"/>
  <c r="O44"/>
  <c r="O202"/>
  <c r="B203"/>
  <c r="C203"/>
  <c r="N203" s="1"/>
  <c r="O203" s="1"/>
  <c r="P203" s="1"/>
  <c r="D203"/>
  <c r="E203"/>
  <c r="F203"/>
  <c r="G203"/>
  <c r="H203"/>
  <c r="I203"/>
  <c r="J203"/>
  <c r="K203"/>
  <c r="L203"/>
  <c r="M203"/>
  <c r="O45"/>
  <c r="B204"/>
  <c r="C204"/>
  <c r="D204"/>
  <c r="E204"/>
  <c r="F204"/>
  <c r="G204"/>
  <c r="H204"/>
  <c r="I204"/>
  <c r="J204"/>
  <c r="K204"/>
  <c r="L204"/>
  <c r="M204"/>
  <c r="N204"/>
  <c r="O46"/>
  <c r="O204"/>
  <c r="B206"/>
  <c r="C206"/>
  <c r="N206" s="1"/>
  <c r="O206" s="1"/>
  <c r="P206" s="1"/>
  <c r="D206"/>
  <c r="E206"/>
  <c r="F206"/>
  <c r="G206"/>
  <c r="H206"/>
  <c r="I206"/>
  <c r="J206"/>
  <c r="K206"/>
  <c r="L206"/>
  <c r="M206"/>
  <c r="O48"/>
  <c r="B207"/>
  <c r="C207"/>
  <c r="D207"/>
  <c r="E207"/>
  <c r="F207"/>
  <c r="G207"/>
  <c r="H207"/>
  <c r="I207"/>
  <c r="J207"/>
  <c r="K207"/>
  <c r="L207"/>
  <c r="M207"/>
  <c r="N207"/>
  <c r="O49"/>
  <c r="O207"/>
  <c r="B208"/>
  <c r="C208"/>
  <c r="N208" s="1"/>
  <c r="O208" s="1"/>
  <c r="P208" s="1"/>
  <c r="D208"/>
  <c r="E208"/>
  <c r="F208"/>
  <c r="G208"/>
  <c r="H208"/>
  <c r="I208"/>
  <c r="J208"/>
  <c r="K208"/>
  <c r="L208"/>
  <c r="M208"/>
  <c r="O50"/>
  <c r="B209"/>
  <c r="C209"/>
  <c r="D209"/>
  <c r="E209"/>
  <c r="F209"/>
  <c r="G209"/>
  <c r="H209"/>
  <c r="I209"/>
  <c r="J209"/>
  <c r="K209"/>
  <c r="L209"/>
  <c r="M209"/>
  <c r="N209"/>
  <c r="O51"/>
  <c r="O209"/>
  <c r="B210"/>
  <c r="C210"/>
  <c r="N210" s="1"/>
  <c r="O210" s="1"/>
  <c r="P210" s="1"/>
  <c r="D210"/>
  <c r="E210"/>
  <c r="F210"/>
  <c r="G210"/>
  <c r="H210"/>
  <c r="I210"/>
  <c r="J210"/>
  <c r="K210"/>
  <c r="L210"/>
  <c r="M210"/>
  <c r="O52"/>
  <c r="B212"/>
  <c r="C212"/>
  <c r="D212"/>
  <c r="E212"/>
  <c r="F212"/>
  <c r="G212"/>
  <c r="H212"/>
  <c r="I212"/>
  <c r="J212"/>
  <c r="K212"/>
  <c r="L212"/>
  <c r="M212"/>
  <c r="N212"/>
  <c r="O54"/>
  <c r="O212"/>
  <c r="B213"/>
  <c r="C213"/>
  <c r="N213" s="1"/>
  <c r="O213" s="1"/>
  <c r="P213" s="1"/>
  <c r="D213"/>
  <c r="E213"/>
  <c r="F213"/>
  <c r="G213"/>
  <c r="H213"/>
  <c r="I213"/>
  <c r="J213"/>
  <c r="K213"/>
  <c r="L213"/>
  <c r="M213"/>
  <c r="O55"/>
  <c r="B214"/>
  <c r="C214"/>
  <c r="D214"/>
  <c r="E214"/>
  <c r="F214"/>
  <c r="G214"/>
  <c r="H214"/>
  <c r="I214"/>
  <c r="J214"/>
  <c r="K214"/>
  <c r="L214"/>
  <c r="M214"/>
  <c r="N214"/>
  <c r="O56"/>
  <c r="O214"/>
  <c r="B215"/>
  <c r="C215"/>
  <c r="N215" s="1"/>
  <c r="O215" s="1"/>
  <c r="P215" s="1"/>
  <c r="D215"/>
  <c r="E215"/>
  <c r="F215"/>
  <c r="G215"/>
  <c r="H215"/>
  <c r="I215"/>
  <c r="J215"/>
  <c r="K215"/>
  <c r="L215"/>
  <c r="M215"/>
  <c r="O57"/>
  <c r="B216"/>
  <c r="C216"/>
  <c r="D216"/>
  <c r="E216"/>
  <c r="F216"/>
  <c r="G216"/>
  <c r="H216"/>
  <c r="I216"/>
  <c r="J216"/>
  <c r="K216"/>
  <c r="L216"/>
  <c r="M216"/>
  <c r="N216"/>
  <c r="O58"/>
  <c r="O216"/>
  <c r="B218"/>
  <c r="C218"/>
  <c r="N218" s="1"/>
  <c r="O218" s="1"/>
  <c r="P218" s="1"/>
  <c r="D218"/>
  <c r="E218"/>
  <c r="F218"/>
  <c r="G218"/>
  <c r="H218"/>
  <c r="I218"/>
  <c r="J218"/>
  <c r="K218"/>
  <c r="L218"/>
  <c r="M218"/>
  <c r="O60"/>
  <c r="B219"/>
  <c r="C219"/>
  <c r="D219"/>
  <c r="E219"/>
  <c r="F219"/>
  <c r="G219"/>
  <c r="H219"/>
  <c r="I219"/>
  <c r="J219"/>
  <c r="K219"/>
  <c r="L219"/>
  <c r="M219"/>
  <c r="N219"/>
  <c r="O61"/>
  <c r="O219"/>
  <c r="B220"/>
  <c r="C220"/>
  <c r="N220" s="1"/>
  <c r="O220" s="1"/>
  <c r="P220" s="1"/>
  <c r="D220"/>
  <c r="E220"/>
  <c r="F220"/>
  <c r="G220"/>
  <c r="H220"/>
  <c r="I220"/>
  <c r="J220"/>
  <c r="K220"/>
  <c r="L220"/>
  <c r="M220"/>
  <c r="O62"/>
  <c r="B221"/>
  <c r="C221"/>
  <c r="D221"/>
  <c r="E221"/>
  <c r="F221"/>
  <c r="G221"/>
  <c r="H221"/>
  <c r="I221"/>
  <c r="J221"/>
  <c r="K221"/>
  <c r="L221"/>
  <c r="M221"/>
  <c r="N221"/>
  <c r="O63"/>
  <c r="O221"/>
  <c r="B222"/>
  <c r="C222"/>
  <c r="N222" s="1"/>
  <c r="O222" s="1"/>
  <c r="P222" s="1"/>
  <c r="D222"/>
  <c r="E222"/>
  <c r="F222"/>
  <c r="G222"/>
  <c r="H222"/>
  <c r="I222"/>
  <c r="J222"/>
  <c r="K222"/>
  <c r="L222"/>
  <c r="M222"/>
  <c r="O64"/>
  <c r="B224"/>
  <c r="C224"/>
  <c r="D224"/>
  <c r="E224"/>
  <c r="F224"/>
  <c r="G224"/>
  <c r="H224"/>
  <c r="I224"/>
  <c r="J224"/>
  <c r="K224"/>
  <c r="L224"/>
  <c r="M224"/>
  <c r="N224"/>
  <c r="O66"/>
  <c r="O224"/>
  <c r="N86"/>
  <c r="N87"/>
  <c r="N88"/>
  <c r="N89"/>
  <c r="N91"/>
  <c r="N92"/>
  <c r="N93"/>
  <c r="N94"/>
  <c r="N95"/>
  <c r="N97"/>
  <c r="N98"/>
  <c r="N99"/>
  <c r="N100"/>
  <c r="N101"/>
  <c r="N103"/>
  <c r="N104"/>
  <c r="N105"/>
  <c r="N106"/>
  <c r="N107"/>
  <c r="N109"/>
  <c r="N110"/>
  <c r="N111"/>
  <c r="N112"/>
  <c r="N113"/>
  <c r="N115"/>
  <c r="N116"/>
  <c r="N117"/>
  <c r="N118"/>
  <c r="N119"/>
  <c r="N121"/>
  <c r="N122"/>
  <c r="N123"/>
  <c r="N124"/>
  <c r="N125"/>
  <c r="N127"/>
  <c r="N128"/>
  <c r="N129"/>
  <c r="N130"/>
  <c r="N131"/>
  <c r="N133"/>
  <c r="N134"/>
  <c r="N135"/>
  <c r="N136"/>
  <c r="N137"/>
  <c r="N139"/>
  <c r="N140"/>
  <c r="N141"/>
  <c r="N142"/>
  <c r="N143"/>
  <c r="N145"/>
  <c r="O145"/>
  <c r="P224" s="1"/>
  <c r="O143"/>
  <c r="O142"/>
  <c r="P221" s="1"/>
  <c r="O141"/>
  <c r="O140"/>
  <c r="P219" s="1"/>
  <c r="O139"/>
  <c r="O137"/>
  <c r="P216" s="1"/>
  <c r="O136"/>
  <c r="O135"/>
  <c r="P214" s="1"/>
  <c r="O134"/>
  <c r="O133"/>
  <c r="P212" s="1"/>
  <c r="O131"/>
  <c r="O130"/>
  <c r="P209" s="1"/>
  <c r="O129"/>
  <c r="O128"/>
  <c r="P207" s="1"/>
  <c r="O127"/>
  <c r="O125"/>
  <c r="P204" s="1"/>
  <c r="O124"/>
  <c r="O123"/>
  <c r="P202" s="1"/>
  <c r="O122"/>
  <c r="O121"/>
  <c r="P200" s="1"/>
  <c r="O119"/>
  <c r="O118"/>
  <c r="P197" s="1"/>
  <c r="O117"/>
  <c r="O116"/>
  <c r="P195" s="1"/>
  <c r="O115"/>
  <c r="O113"/>
  <c r="P192" s="1"/>
  <c r="O112"/>
  <c r="O111"/>
  <c r="P190" s="1"/>
  <c r="O110"/>
  <c r="O109"/>
  <c r="P188" s="1"/>
  <c r="O107"/>
  <c r="O106"/>
  <c r="P185" s="1"/>
  <c r="O105"/>
  <c r="O104"/>
  <c r="P183" s="1"/>
  <c r="O103"/>
  <c r="O101"/>
  <c r="P180" s="1"/>
  <c r="O100"/>
  <c r="O99"/>
  <c r="P178" s="1"/>
  <c r="O98"/>
  <c r="O97"/>
  <c r="P176" s="1"/>
  <c r="O95"/>
  <c r="O94"/>
  <c r="P173" s="1"/>
  <c r="O93"/>
  <c r="O92"/>
  <c r="P171" s="1"/>
  <c r="O91"/>
  <c r="O89"/>
  <c r="P168" s="1"/>
  <c r="O88"/>
  <c r="O87"/>
  <c r="P166" s="1"/>
  <c r="O86"/>
  <c r="B233" i="4" l="1"/>
  <c r="D233"/>
  <c r="O61" i="10"/>
  <c r="O56"/>
  <c r="O54"/>
  <c r="O51"/>
  <c r="O49"/>
  <c r="O46"/>
  <c r="O44"/>
  <c r="H233"/>
  <c r="J233"/>
  <c r="O8"/>
  <c r="J159"/>
  <c r="H159"/>
  <c r="I233"/>
  <c r="K233"/>
  <c r="N80"/>
  <c r="N79"/>
  <c r="L80"/>
  <c r="L79"/>
  <c r="J80"/>
  <c r="J79"/>
  <c r="H80"/>
  <c r="H79"/>
  <c r="F80"/>
  <c r="F79"/>
  <c r="D80"/>
  <c r="D79"/>
  <c r="M159"/>
  <c r="M158"/>
  <c r="G158"/>
  <c r="G159"/>
  <c r="E158"/>
  <c r="E159"/>
  <c r="C158"/>
  <c r="C159"/>
  <c r="H158"/>
  <c r="K159"/>
  <c r="J158"/>
  <c r="O7"/>
  <c r="C79"/>
  <c r="C80"/>
  <c r="M80"/>
  <c r="M79"/>
  <c r="K80"/>
  <c r="K79"/>
  <c r="I80"/>
  <c r="I79"/>
  <c r="G80"/>
  <c r="G79"/>
  <c r="E80"/>
  <c r="E79"/>
  <c r="B159"/>
  <c r="B158"/>
  <c r="L159"/>
  <c r="L158"/>
  <c r="F159"/>
  <c r="F158"/>
  <c r="D159"/>
  <c r="D158"/>
  <c r="I158"/>
  <c r="O228" i="4"/>
  <c r="O155" i="10"/>
  <c r="N234"/>
  <c r="O75"/>
  <c r="O66"/>
  <c r="O145" s="1"/>
  <c r="E232" i="4"/>
  <c r="F232"/>
  <c r="G232"/>
  <c r="H232"/>
  <c r="I232"/>
  <c r="J232"/>
  <c r="K232"/>
  <c r="B225" i="10"/>
  <c r="O140"/>
  <c r="O135"/>
  <c r="O133"/>
  <c r="O130"/>
  <c r="O128"/>
  <c r="O125"/>
  <c r="O123"/>
  <c r="O121"/>
  <c r="O118"/>
  <c r="O116"/>
  <c r="O113"/>
  <c r="O111"/>
  <c r="O109"/>
  <c r="O106"/>
  <c r="O104"/>
  <c r="O101"/>
  <c r="O99"/>
  <c r="O97"/>
  <c r="O94"/>
  <c r="O92"/>
  <c r="O63"/>
  <c r="O58"/>
  <c r="O142"/>
  <c r="O137"/>
  <c r="O87"/>
  <c r="B166"/>
  <c r="L165"/>
  <c r="J165"/>
  <c r="H165"/>
  <c r="F165"/>
  <c r="D165"/>
  <c r="B165"/>
  <c r="O136"/>
  <c r="O134"/>
  <c r="O131"/>
  <c r="O129"/>
  <c r="O127"/>
  <c r="O124"/>
  <c r="O122"/>
  <c r="O119"/>
  <c r="O117"/>
  <c r="O115"/>
  <c r="O112"/>
  <c r="O110"/>
  <c r="O107"/>
  <c r="O105"/>
  <c r="O103"/>
  <c r="O100"/>
  <c r="O98"/>
  <c r="O95"/>
  <c r="O93"/>
  <c r="O91"/>
  <c r="J225"/>
  <c r="H225"/>
  <c r="G225"/>
  <c r="F225"/>
  <c r="E225"/>
  <c r="D225"/>
  <c r="C225"/>
  <c r="O9"/>
  <c r="O88" s="1"/>
  <c r="L226"/>
  <c r="J226"/>
  <c r="B226"/>
  <c r="M227"/>
  <c r="L227"/>
  <c r="J227"/>
  <c r="D227"/>
  <c r="B227"/>
  <c r="O149"/>
  <c r="M228"/>
  <c r="K228"/>
  <c r="I228"/>
  <c r="E228"/>
  <c r="C228"/>
  <c r="B228"/>
  <c r="G232"/>
  <c r="I232"/>
  <c r="K232"/>
  <c r="F226"/>
  <c r="D226"/>
  <c r="C226"/>
  <c r="N227" i="4"/>
  <c r="O227" s="1"/>
  <c r="P218"/>
  <c r="P215"/>
  <c r="P213"/>
  <c r="P210"/>
  <c r="O206"/>
  <c r="P206" s="1"/>
  <c r="O194"/>
  <c r="P194" s="1"/>
  <c r="O186"/>
  <c r="P186" s="1"/>
  <c r="O185"/>
  <c r="P185" s="1"/>
  <c r="O184"/>
  <c r="P184" s="1"/>
  <c r="O179"/>
  <c r="P179" s="1"/>
  <c r="O178"/>
  <c r="P178" s="1"/>
  <c r="O173"/>
  <c r="P173" s="1"/>
  <c r="N171"/>
  <c r="O171" s="1"/>
  <c r="P171" s="1"/>
  <c r="N168"/>
  <c r="O168" s="1"/>
  <c r="P168" s="1"/>
  <c r="N166"/>
  <c r="O166" s="1"/>
  <c r="P166" s="1"/>
  <c r="N164"/>
  <c r="O164" s="1"/>
  <c r="P164" s="1"/>
  <c r="N161"/>
  <c r="O149"/>
  <c r="O208"/>
  <c r="P208" s="1"/>
  <c r="O203"/>
  <c r="P203" s="1"/>
  <c r="N201"/>
  <c r="O201" s="1"/>
  <c r="P201" s="1"/>
  <c r="N198"/>
  <c r="O198" s="1"/>
  <c r="P198" s="1"/>
  <c r="N196"/>
  <c r="O196" s="1"/>
  <c r="P196" s="1"/>
  <c r="O191"/>
  <c r="P191" s="1"/>
  <c r="N189"/>
  <c r="O189" s="1"/>
  <c r="P189" s="1"/>
  <c r="O182"/>
  <c r="P182" s="1"/>
  <c r="O176"/>
  <c r="P176" s="1"/>
  <c r="P219"/>
  <c r="P220"/>
  <c r="O226"/>
  <c r="N153" i="10"/>
  <c r="N154"/>
  <c r="G233"/>
  <c r="N233" s="1"/>
  <c r="O233" s="1"/>
  <c r="O154" i="8"/>
  <c r="O233"/>
  <c r="O148" i="7"/>
  <c r="O224"/>
  <c r="N177" i="10"/>
  <c r="O177" s="1"/>
  <c r="O10"/>
  <c r="O89" s="1"/>
  <c r="H232"/>
  <c r="J232"/>
  <c r="O152" i="2"/>
  <c r="O230"/>
  <c r="P230" s="1"/>
  <c r="O156" i="3"/>
  <c r="O235"/>
  <c r="N215" i="10"/>
  <c r="O215" s="1"/>
  <c r="P215" s="1"/>
  <c r="N196"/>
  <c r="O196" s="1"/>
  <c r="N206"/>
  <c r="O206" s="1"/>
  <c r="P206" s="1"/>
  <c r="N167"/>
  <c r="N224"/>
  <c r="N186"/>
  <c r="O186" s="1"/>
  <c r="O64"/>
  <c r="O62"/>
  <c r="O60"/>
  <c r="N210"/>
  <c r="O210" s="1"/>
  <c r="N191"/>
  <c r="O191" s="1"/>
  <c r="P191" s="1"/>
  <c r="N172"/>
  <c r="O172" s="1"/>
  <c r="O143"/>
  <c r="O141"/>
  <c r="O139"/>
  <c r="O86"/>
  <c r="K226"/>
  <c r="J228"/>
  <c r="N220"/>
  <c r="N201"/>
  <c r="O201" s="1"/>
  <c r="P201" s="1"/>
  <c r="N182"/>
  <c r="O182" s="1"/>
  <c r="H227"/>
  <c r="F227"/>
  <c r="E227"/>
  <c r="N218"/>
  <c r="N208"/>
  <c r="O208" s="1"/>
  <c r="N198"/>
  <c r="O198" s="1"/>
  <c r="N189"/>
  <c r="O189" s="1"/>
  <c r="N179"/>
  <c r="O179" s="1"/>
  <c r="N170"/>
  <c r="O170" s="1"/>
  <c r="N222"/>
  <c r="N221"/>
  <c r="O221" s="1"/>
  <c r="P221" s="1"/>
  <c r="N213"/>
  <c r="O213" s="1"/>
  <c r="N203"/>
  <c r="O203" s="1"/>
  <c r="P203" s="1"/>
  <c r="N194"/>
  <c r="O194" s="1"/>
  <c r="N184"/>
  <c r="O184" s="1"/>
  <c r="P184" s="1"/>
  <c r="N174"/>
  <c r="O174" s="1"/>
  <c r="N165"/>
  <c r="O165" s="1"/>
  <c r="G228"/>
  <c r="F228"/>
  <c r="L225"/>
  <c r="K225"/>
  <c r="H226"/>
  <c r="G226"/>
  <c r="I227"/>
  <c r="C227"/>
  <c r="N207"/>
  <c r="O207" s="1"/>
  <c r="N202"/>
  <c r="O202" s="1"/>
  <c r="P202" s="1"/>
  <c r="N197"/>
  <c r="O197" s="1"/>
  <c r="N192"/>
  <c r="O192" s="1"/>
  <c r="P192" s="1"/>
  <c r="N188"/>
  <c r="O188" s="1"/>
  <c r="N183"/>
  <c r="O183" s="1"/>
  <c r="P183" s="1"/>
  <c r="N178"/>
  <c r="O178" s="1"/>
  <c r="N173"/>
  <c r="O173" s="1"/>
  <c r="P173" s="1"/>
  <c r="N168"/>
  <c r="O67"/>
  <c r="M226"/>
  <c r="I226"/>
  <c r="E226"/>
  <c r="K227"/>
  <c r="G227"/>
  <c r="L228"/>
  <c r="H228"/>
  <c r="D228"/>
  <c r="N219"/>
  <c r="O219" s="1"/>
  <c r="N209"/>
  <c r="O209" s="1"/>
  <c r="P209" s="1"/>
  <c r="N204"/>
  <c r="O204" s="1"/>
  <c r="P204" s="1"/>
  <c r="N200"/>
  <c r="O200" s="1"/>
  <c r="P200" s="1"/>
  <c r="N195"/>
  <c r="O195" s="1"/>
  <c r="P195" s="1"/>
  <c r="N190"/>
  <c r="O190" s="1"/>
  <c r="P190" s="1"/>
  <c r="N185"/>
  <c r="O185" s="1"/>
  <c r="P185" s="1"/>
  <c r="N180"/>
  <c r="O180" s="1"/>
  <c r="P180" s="1"/>
  <c r="N176"/>
  <c r="O176" s="1"/>
  <c r="P176" s="1"/>
  <c r="N171"/>
  <c r="O171" s="1"/>
  <c r="P171" s="1"/>
  <c r="N166"/>
  <c r="O166" s="1"/>
  <c r="M225"/>
  <c r="I225"/>
  <c r="O68"/>
  <c r="O69"/>
  <c r="O161" i="4"/>
  <c r="O229" i="7"/>
  <c r="P229" s="1"/>
  <c r="O159"/>
  <c r="P212" i="4"/>
  <c r="O158" i="8"/>
  <c r="O235" i="2"/>
  <c r="P235" s="1"/>
  <c r="N214" i="10"/>
  <c r="O214" s="1"/>
  <c r="P214" s="1"/>
  <c r="O240" i="3"/>
  <c r="P240" s="1"/>
  <c r="N165" i="8"/>
  <c r="N216" i="10"/>
  <c r="O216" s="1"/>
  <c r="P216" s="1"/>
  <c r="N212"/>
  <c r="O212" s="1"/>
  <c r="O74"/>
  <c r="N146"/>
  <c r="N147"/>
  <c r="N148"/>
  <c r="O220" l="1"/>
  <c r="P220" s="1"/>
  <c r="P177"/>
  <c r="P174"/>
  <c r="P194"/>
  <c r="P213"/>
  <c r="P179"/>
  <c r="P198"/>
  <c r="N233" i="4"/>
  <c r="N232"/>
  <c r="N232" i="10"/>
  <c r="O167"/>
  <c r="P167" s="1"/>
  <c r="P172"/>
  <c r="O154"/>
  <c r="P233" s="1"/>
  <c r="P212"/>
  <c r="P166"/>
  <c r="P219"/>
  <c r="P178"/>
  <c r="P188"/>
  <c r="P197"/>
  <c r="P207"/>
  <c r="P182"/>
  <c r="P210"/>
  <c r="N159"/>
  <c r="M237"/>
  <c r="P170"/>
  <c r="P189"/>
  <c r="P208"/>
  <c r="O224"/>
  <c r="P224" s="1"/>
  <c r="I237"/>
  <c r="J237"/>
  <c r="K237"/>
  <c r="C237"/>
  <c r="E237"/>
  <c r="G237"/>
  <c r="H237"/>
  <c r="O80"/>
  <c r="O79"/>
  <c r="P186"/>
  <c r="P196"/>
  <c r="B237"/>
  <c r="F237"/>
  <c r="N158"/>
  <c r="D237"/>
  <c r="L237"/>
  <c r="O233" i="4"/>
  <c r="P228"/>
  <c r="O234" i="10"/>
  <c r="N226"/>
  <c r="P226" i="4"/>
  <c r="O232"/>
  <c r="P232" s="1"/>
  <c r="O147" i="10"/>
  <c r="N225"/>
  <c r="O225" s="1"/>
  <c r="N228"/>
  <c r="O228" s="1"/>
  <c r="P228" s="1"/>
  <c r="B238"/>
  <c r="O168"/>
  <c r="P168" s="1"/>
  <c r="O148"/>
  <c r="N227"/>
  <c r="O227" s="1"/>
  <c r="G238"/>
  <c r="J238"/>
  <c r="H238"/>
  <c r="L238"/>
  <c r="O222"/>
  <c r="P222" s="1"/>
  <c r="O218"/>
  <c r="P218" s="1"/>
  <c r="C238"/>
  <c r="F238"/>
  <c r="K238"/>
  <c r="D238"/>
  <c r="E238"/>
  <c r="I238"/>
  <c r="M238"/>
  <c r="P233" i="8"/>
  <c r="P224" i="7"/>
  <c r="P227" i="4"/>
  <c r="P235" i="3"/>
  <c r="P165" i="10"/>
  <c r="P161" i="4"/>
  <c r="O238" i="8"/>
  <c r="P238" s="1"/>
  <c r="O165"/>
  <c r="O146" i="10"/>
  <c r="P225" s="1"/>
  <c r="P159" i="7"/>
  <c r="O153" i="10"/>
  <c r="O232"/>
  <c r="P227" l="1"/>
  <c r="N237"/>
  <c r="O226"/>
  <c r="P226" s="1"/>
  <c r="N238"/>
  <c r="O159"/>
  <c r="P234"/>
  <c r="O238"/>
  <c r="O237"/>
  <c r="O158"/>
  <c r="P232"/>
  <c r="P165" i="8"/>
  <c r="P237" i="10" l="1"/>
</calcChain>
</file>

<file path=xl/sharedStrings.xml><?xml version="1.0" encoding="utf-8"?>
<sst xmlns="http://schemas.openxmlformats.org/spreadsheetml/2006/main" count="385" uniqueCount="39">
  <si>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</si>
  <si>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</si>
  <si>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</si>
  <si>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</si>
  <si>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</si>
  <si>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</si>
  <si>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</si>
  <si>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</si>
  <si>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</si>
  <si>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</si>
  <si>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</si>
  <si>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</si>
  <si>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</si>
  <si>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</si>
  <si>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</si>
  <si>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</si>
  <si>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</si>
  <si>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</si>
  <si>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</si>
  <si>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</si>
  <si>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</si>
  <si>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</si>
  <si>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 xml:space="preserve">   Page #2</t>
  </si>
  <si>
    <t xml:space="preserve">   Page #3</t>
  </si>
  <si>
    <t>Must=100%</t>
  </si>
  <si>
    <t xml:space="preserve">    Year</t>
  </si>
  <si>
    <t xml:space="preserve">  Year</t>
  </si>
  <si>
    <t>FRANKLIN CANAL</t>
  </si>
  <si>
    <t>COURTLAND CANAL - NEBRASKA</t>
  </si>
  <si>
    <t>Monthly Diversions</t>
  </si>
  <si>
    <t>(acre-feet)</t>
  </si>
  <si>
    <t>Delivery to Farms</t>
  </si>
  <si>
    <t>System Loss</t>
  </si>
  <si>
    <t>FRANKLIN PUMP CANAL</t>
  </si>
  <si>
    <t>NAPONEE CANAL</t>
  </si>
  <si>
    <t>SUPERIOR CANAL</t>
  </si>
  <si>
    <t>BOSTWICK IRRIGATION DISTRICT IN NEBRASKA</t>
  </si>
  <si>
    <t>Courtland in NE; Franklin; Franklin Pump; Naponee; Superior</t>
  </si>
  <si>
    <t>CANAL\DIV-DEL-LOSS\NE-BOST3MWD.XLS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</si>
</sst>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64" fontId="1" fillId="0" borderId="0" xfId="0" applyNumberFormat="1" applyFont="1"/>
    <xf numFmtId="1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0" fontId="1" fillId="0" borderId="4" xfId="0" applyNumberFormat="1" applyFont="1" applyBorder="1" applyAlignment="1">
      <alignment horizontal="right"/>
    </xf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1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V247"/>
  <sheetViews>
    <sheetView topLeftCell="A160" zoomScaleNormal="100" workbookViewId="0">
      <selection activeCell="L160" sqref="L16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2">
      <c r="L1" s="15" t="s">
        <v>38</v>
      </c>
    </row>
    <row r="2" spans="1:22">
      <c r="A2" s="5"/>
      <c r="B2" s="33" t="s">
        <v>28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5"/>
      <c r="T2" s="15"/>
      <c r="U2" s="15"/>
      <c r="V2" s="15"/>
    </row>
    <row r="3" spans="1:22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5"/>
      <c r="T3" s="15"/>
      <c r="U3" s="15"/>
      <c r="V3" s="15"/>
    </row>
    <row r="4" spans="1:22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5"/>
      <c r="T4" s="15"/>
      <c r="U4" s="15"/>
      <c r="V4" s="15"/>
    </row>
    <row r="5" spans="1:22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5"/>
      <c r="T5" s="15"/>
      <c r="U5" s="15"/>
      <c r="V5" s="15"/>
    </row>
    <row r="6" spans="1:22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6"/>
      <c r="Q6" s="15"/>
      <c r="R6" s="15"/>
      <c r="S6" s="15"/>
      <c r="T6" s="15"/>
      <c r="U6" s="15"/>
      <c r="V6" s="15"/>
    </row>
    <row r="7" spans="1:22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184</v>
      </c>
      <c r="H7" s="3">
        <v>2162</v>
      </c>
      <c r="I7" s="3">
        <v>1519</v>
      </c>
      <c r="J7" s="3">
        <v>2832</v>
      </c>
      <c r="K7" s="3">
        <v>649</v>
      </c>
      <c r="L7" s="3">
        <v>0</v>
      </c>
      <c r="M7" s="3">
        <v>0</v>
      </c>
      <c r="N7" s="3">
        <v>0</v>
      </c>
      <c r="O7" s="3">
        <f>SUM(C7:N7)</f>
        <v>7346</v>
      </c>
      <c r="P7" s="5"/>
      <c r="Q7" s="15"/>
      <c r="R7" s="15"/>
      <c r="S7" s="15"/>
      <c r="T7" s="15"/>
      <c r="U7" s="15"/>
      <c r="V7" s="15"/>
    </row>
    <row r="8" spans="1:22">
      <c r="A8" s="5"/>
      <c r="B8" s="15">
        <v>1953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799</v>
      </c>
      <c r="J8" s="2">
        <v>669</v>
      </c>
      <c r="K8" s="2">
        <v>0</v>
      </c>
      <c r="L8" s="2">
        <v>0</v>
      </c>
      <c r="M8" s="2">
        <v>0</v>
      </c>
      <c r="N8" s="2">
        <v>0</v>
      </c>
      <c r="O8" s="2">
        <f>SUM(C8:N8)</f>
        <v>1468</v>
      </c>
      <c r="P8" s="5"/>
      <c r="Q8" s="15"/>
      <c r="R8" s="15"/>
      <c r="S8" s="15"/>
      <c r="T8" s="15"/>
      <c r="U8" s="15"/>
      <c r="V8" s="15"/>
    </row>
    <row r="9" spans="1:22">
      <c r="A9" s="5"/>
      <c r="B9" s="15">
        <v>1954</v>
      </c>
      <c r="C9" s="2">
        <v>0</v>
      </c>
      <c r="D9" s="2">
        <v>0</v>
      </c>
      <c r="E9" s="2">
        <v>0</v>
      </c>
      <c r="F9" s="2">
        <v>0</v>
      </c>
      <c r="G9" s="2">
        <v>1073</v>
      </c>
      <c r="H9" s="2">
        <v>2133</v>
      </c>
      <c r="I9" s="2">
        <v>2726</v>
      </c>
      <c r="J9" s="2">
        <v>2260</v>
      </c>
      <c r="K9" s="2">
        <v>1396</v>
      </c>
      <c r="L9" s="2">
        <v>99</v>
      </c>
      <c r="M9" s="2">
        <v>0</v>
      </c>
      <c r="N9" s="2">
        <v>0</v>
      </c>
      <c r="O9" s="2">
        <f>SUM(C9:N9)</f>
        <v>9687</v>
      </c>
      <c r="P9" s="5"/>
      <c r="Q9" s="15"/>
      <c r="R9" s="15"/>
      <c r="S9" s="15"/>
      <c r="T9" s="15"/>
      <c r="U9" s="15"/>
      <c r="V9" s="15"/>
    </row>
    <row r="10" spans="1:22">
      <c r="A10" s="5"/>
      <c r="B10" s="15">
        <v>1955</v>
      </c>
      <c r="C10" s="2">
        <v>0</v>
      </c>
      <c r="D10" s="2">
        <v>0</v>
      </c>
      <c r="E10" s="2">
        <v>0</v>
      </c>
      <c r="F10" s="2">
        <v>0</v>
      </c>
      <c r="G10" s="2">
        <v>1821</v>
      </c>
      <c r="H10" s="2">
        <v>740</v>
      </c>
      <c r="I10" s="2">
        <v>1635</v>
      </c>
      <c r="J10" s="2">
        <v>1963</v>
      </c>
      <c r="K10" s="2">
        <v>446</v>
      </c>
      <c r="L10" s="2">
        <v>0</v>
      </c>
      <c r="M10" s="2">
        <v>0</v>
      </c>
      <c r="N10" s="2">
        <v>0</v>
      </c>
      <c r="O10" s="2">
        <f>SUM(C10:N10)</f>
        <v>6605</v>
      </c>
      <c r="P10" s="5"/>
      <c r="Q10" s="15"/>
      <c r="R10" s="15"/>
      <c r="S10" s="15"/>
      <c r="T10" s="15"/>
      <c r="U10" s="15"/>
      <c r="V10" s="15"/>
    </row>
    <row r="11" spans="1:22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  <c r="R11" s="15"/>
      <c r="S11" s="15"/>
      <c r="T11" s="15"/>
      <c r="U11" s="15"/>
      <c r="V11" s="15"/>
    </row>
    <row r="12" spans="1:22">
      <c r="A12" s="5"/>
      <c r="B12" s="15">
        <v>1956</v>
      </c>
      <c r="C12" s="2">
        <v>0</v>
      </c>
      <c r="D12" s="2">
        <v>0</v>
      </c>
      <c r="E12" s="2">
        <v>0</v>
      </c>
      <c r="F12" s="2">
        <v>181</v>
      </c>
      <c r="G12" s="2">
        <v>1242</v>
      </c>
      <c r="H12" s="2">
        <v>990</v>
      </c>
      <c r="I12" s="2">
        <v>1333</v>
      </c>
      <c r="J12" s="2">
        <v>1682</v>
      </c>
      <c r="K12" s="2">
        <v>505</v>
      </c>
      <c r="L12" s="2">
        <v>208</v>
      </c>
      <c r="M12" s="2">
        <v>0</v>
      </c>
      <c r="N12" s="2">
        <v>0</v>
      </c>
      <c r="O12" s="2">
        <f>SUM(C12:N12)</f>
        <v>6141</v>
      </c>
      <c r="P12" s="5"/>
      <c r="Q12" s="15"/>
      <c r="R12" s="15"/>
      <c r="S12" s="15"/>
      <c r="T12" s="15"/>
      <c r="U12" s="15"/>
      <c r="V12" s="15"/>
    </row>
    <row r="13" spans="1:22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312</v>
      </c>
      <c r="I13" s="2">
        <v>1139</v>
      </c>
      <c r="J13" s="2">
        <v>1004</v>
      </c>
      <c r="K13" s="2">
        <v>289</v>
      </c>
      <c r="L13" s="2">
        <v>-556</v>
      </c>
      <c r="M13" s="2">
        <v>-6</v>
      </c>
      <c r="N13" s="2">
        <v>0</v>
      </c>
      <c r="O13" s="2">
        <f>SUM(C13:N13)</f>
        <v>2182</v>
      </c>
      <c r="P13" s="5"/>
      <c r="Q13" s="15"/>
      <c r="R13" s="15"/>
      <c r="S13" s="15"/>
      <c r="T13" s="15"/>
      <c r="U13" s="15"/>
      <c r="V13" s="15"/>
    </row>
    <row r="14" spans="1:22">
      <c r="A14" s="5"/>
      <c r="B14" s="15">
        <v>1958</v>
      </c>
      <c r="C14" s="2">
        <v>0</v>
      </c>
      <c r="D14" s="2">
        <v>0</v>
      </c>
      <c r="E14" s="2">
        <v>0</v>
      </c>
      <c r="F14" s="2">
        <v>617</v>
      </c>
      <c r="G14" s="2">
        <v>-130</v>
      </c>
      <c r="H14" s="2">
        <v>791</v>
      </c>
      <c r="I14" s="2">
        <v>293</v>
      </c>
      <c r="J14" s="2">
        <v>192</v>
      </c>
      <c r="K14" s="2">
        <v>26</v>
      </c>
      <c r="L14" s="2">
        <v>-175</v>
      </c>
      <c r="M14" s="2">
        <v>0</v>
      </c>
      <c r="N14" s="2">
        <v>0</v>
      </c>
      <c r="O14" s="2">
        <f>SUM(C14:N14)</f>
        <v>1614</v>
      </c>
      <c r="P14" s="5"/>
      <c r="Q14" s="15"/>
      <c r="R14" s="15"/>
      <c r="S14" s="15"/>
      <c r="T14" s="15"/>
      <c r="U14" s="15"/>
      <c r="V14" s="15"/>
    </row>
    <row r="15" spans="1:22">
      <c r="A15" s="5"/>
      <c r="B15" s="15">
        <v>1959</v>
      </c>
      <c r="C15" s="2">
        <v>0</v>
      </c>
      <c r="D15" s="2">
        <v>0</v>
      </c>
      <c r="E15" s="2">
        <v>0</v>
      </c>
      <c r="F15" s="2">
        <v>0</v>
      </c>
      <c r="G15" s="2">
        <v>1079</v>
      </c>
      <c r="H15" s="2">
        <v>591</v>
      </c>
      <c r="I15" s="2">
        <v>1158</v>
      </c>
      <c r="J15" s="2">
        <v>2384</v>
      </c>
      <c r="K15" s="2">
        <v>-26</v>
      </c>
      <c r="L15" s="2">
        <v>-53</v>
      </c>
      <c r="M15" s="2">
        <v>0</v>
      </c>
      <c r="N15" s="2">
        <v>0</v>
      </c>
      <c r="O15" s="2">
        <f>SUM(C15:N15)</f>
        <v>5133</v>
      </c>
      <c r="P15" s="5"/>
      <c r="Q15" s="15"/>
      <c r="R15" s="15"/>
      <c r="S15" s="15"/>
      <c r="T15" s="15"/>
      <c r="U15" s="15"/>
      <c r="V15" s="15"/>
    </row>
    <row r="16" spans="1:22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947</v>
      </c>
      <c r="I16" s="2">
        <v>2072</v>
      </c>
      <c r="J16" s="2">
        <v>2168</v>
      </c>
      <c r="K16" s="2">
        <v>43</v>
      </c>
      <c r="L16" s="2">
        <v>0</v>
      </c>
      <c r="M16" s="2">
        <v>0</v>
      </c>
      <c r="N16" s="2">
        <v>0</v>
      </c>
      <c r="O16" s="2">
        <f>SUM(C16:N16)</f>
        <v>5230</v>
      </c>
      <c r="P16" s="5"/>
      <c r="Q16" s="15"/>
      <c r="R16" s="15"/>
      <c r="S16" s="15"/>
      <c r="T16" s="15"/>
      <c r="U16" s="15"/>
      <c r="V16" s="15"/>
    </row>
    <row r="17" spans="1:22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  <c r="R17" s="15"/>
      <c r="S17" s="15"/>
      <c r="T17" s="15"/>
      <c r="U17" s="15"/>
      <c r="V17" s="15"/>
    </row>
    <row r="18" spans="1:22">
      <c r="A18" s="5"/>
      <c r="B18" s="15">
        <v>1961</v>
      </c>
      <c r="C18" s="2">
        <v>0</v>
      </c>
      <c r="D18" s="2">
        <v>0</v>
      </c>
      <c r="E18" s="2">
        <v>0</v>
      </c>
      <c r="F18" s="2">
        <v>113</v>
      </c>
      <c r="G18" s="2">
        <v>583</v>
      </c>
      <c r="H18" s="2">
        <v>455</v>
      </c>
      <c r="I18" s="2">
        <v>3041</v>
      </c>
      <c r="J18" s="2">
        <v>1576</v>
      </c>
      <c r="K18" s="2">
        <v>393</v>
      </c>
      <c r="L18" s="2">
        <v>0</v>
      </c>
      <c r="M18" s="2">
        <v>0</v>
      </c>
      <c r="N18" s="2">
        <v>0</v>
      </c>
      <c r="O18" s="2">
        <f>SUM(C18:N18)</f>
        <v>6161</v>
      </c>
      <c r="P18" s="5"/>
      <c r="Q18" s="15"/>
      <c r="R18" s="15"/>
      <c r="S18" s="15"/>
      <c r="T18" s="15"/>
      <c r="U18" s="15"/>
      <c r="V18" s="15"/>
    </row>
    <row r="19" spans="1:22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1089</v>
      </c>
      <c r="H19" s="2">
        <v>650</v>
      </c>
      <c r="I19" s="2">
        <v>527</v>
      </c>
      <c r="J19" s="2">
        <v>1021</v>
      </c>
      <c r="K19" s="2">
        <v>-90</v>
      </c>
      <c r="L19" s="2">
        <v>0</v>
      </c>
      <c r="M19" s="2">
        <v>0</v>
      </c>
      <c r="N19" s="2">
        <v>0</v>
      </c>
      <c r="O19" s="2">
        <f>SUM(C19:N19)</f>
        <v>3197</v>
      </c>
      <c r="P19" s="5"/>
      <c r="Q19" s="15"/>
      <c r="R19" s="15"/>
      <c r="S19" s="15"/>
      <c r="T19" s="15"/>
      <c r="U19" s="15"/>
      <c r="V19" s="15"/>
    </row>
    <row r="20" spans="1:22">
      <c r="A20" s="5"/>
      <c r="B20" s="15">
        <v>1963</v>
      </c>
      <c r="C20" s="2">
        <v>0</v>
      </c>
      <c r="D20" s="2">
        <v>0</v>
      </c>
      <c r="E20" s="2">
        <v>0</v>
      </c>
      <c r="F20" s="2">
        <v>87</v>
      </c>
      <c r="G20" s="2">
        <v>36</v>
      </c>
      <c r="H20" s="2">
        <v>0</v>
      </c>
      <c r="I20" s="2">
        <v>1197</v>
      </c>
      <c r="J20" s="2">
        <v>608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1928</v>
      </c>
      <c r="P20" s="5"/>
      <c r="Q20" s="15"/>
      <c r="R20" s="15"/>
      <c r="S20" s="15"/>
      <c r="T20" s="15"/>
      <c r="U20" s="15"/>
      <c r="V20" s="15"/>
    </row>
    <row r="21" spans="1:22">
      <c r="A21" s="5"/>
      <c r="B21" s="15">
        <v>1964</v>
      </c>
      <c r="C21" s="2">
        <v>0</v>
      </c>
      <c r="D21" s="2">
        <v>0</v>
      </c>
      <c r="E21" s="2">
        <v>0</v>
      </c>
      <c r="F21" s="2">
        <v>0</v>
      </c>
      <c r="G21" s="2">
        <v>158</v>
      </c>
      <c r="H21" s="2">
        <v>41</v>
      </c>
      <c r="I21" s="2">
        <v>1434</v>
      </c>
      <c r="J21" s="2">
        <v>533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2166</v>
      </c>
      <c r="P21" s="5"/>
      <c r="Q21" s="15"/>
      <c r="R21" s="15"/>
      <c r="S21" s="15"/>
      <c r="T21" s="15"/>
      <c r="U21" s="15"/>
      <c r="V21" s="15"/>
    </row>
    <row r="22" spans="1:22">
      <c r="A22" s="5"/>
      <c r="B22" s="15">
        <v>1965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532</v>
      </c>
      <c r="J22" s="2">
        <v>856</v>
      </c>
      <c r="K22" s="2">
        <v>22</v>
      </c>
      <c r="L22" s="2">
        <v>0</v>
      </c>
      <c r="M22" s="2">
        <v>0</v>
      </c>
      <c r="N22" s="2">
        <v>0</v>
      </c>
      <c r="O22" s="2">
        <f>SUM(C22:N22)</f>
        <v>1410</v>
      </c>
      <c r="P22" s="5"/>
      <c r="Q22" s="15"/>
      <c r="R22" s="15"/>
      <c r="S22" s="15"/>
      <c r="T22" s="15"/>
      <c r="U22" s="15"/>
      <c r="V22" s="15"/>
    </row>
    <row r="23" spans="1:22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  <c r="R23" s="15"/>
      <c r="S23" s="15"/>
      <c r="T23" s="15"/>
      <c r="U23" s="15"/>
      <c r="V23" s="15"/>
    </row>
    <row r="24" spans="1:22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172</v>
      </c>
      <c r="H24" s="2">
        <v>17</v>
      </c>
      <c r="I24" s="2">
        <v>1016</v>
      </c>
      <c r="J24" s="2">
        <v>92</v>
      </c>
      <c r="K24" s="2">
        <v>294</v>
      </c>
      <c r="L24" s="2">
        <v>0</v>
      </c>
      <c r="M24" s="2">
        <v>0</v>
      </c>
      <c r="N24" s="2">
        <v>0</v>
      </c>
      <c r="O24" s="2">
        <f>SUM(C24:N24)</f>
        <v>1591</v>
      </c>
      <c r="P24" s="5"/>
      <c r="Q24" s="15"/>
      <c r="R24" s="15"/>
      <c r="S24" s="15"/>
      <c r="T24" s="15"/>
      <c r="U24" s="15"/>
      <c r="V24" s="15"/>
    </row>
    <row r="25" spans="1:22">
      <c r="A25" s="5"/>
      <c r="B25" s="15">
        <v>1967</v>
      </c>
      <c r="C25" s="2">
        <v>0</v>
      </c>
      <c r="D25" s="2">
        <v>0</v>
      </c>
      <c r="E25" s="2">
        <v>0</v>
      </c>
      <c r="F25" s="2">
        <v>0</v>
      </c>
      <c r="G25" s="2">
        <v>14</v>
      </c>
      <c r="H25" s="2">
        <v>0</v>
      </c>
      <c r="I25" s="2">
        <v>295</v>
      </c>
      <c r="J25" s="2">
        <v>1232</v>
      </c>
      <c r="K25" s="2">
        <v>145</v>
      </c>
      <c r="L25" s="2">
        <v>0</v>
      </c>
      <c r="M25" s="2">
        <v>0</v>
      </c>
      <c r="N25" s="2">
        <v>0</v>
      </c>
      <c r="O25" s="2">
        <f>SUM(C25:N25)</f>
        <v>1686</v>
      </c>
      <c r="P25" s="5"/>
      <c r="Q25" s="15"/>
      <c r="R25" s="15"/>
      <c r="S25" s="15"/>
      <c r="T25" s="15"/>
      <c r="U25" s="15"/>
      <c r="V25" s="15"/>
    </row>
    <row r="26" spans="1:22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139</v>
      </c>
      <c r="I26" s="2">
        <v>1757</v>
      </c>
      <c r="J26" s="2">
        <v>782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2678</v>
      </c>
      <c r="P26" s="5"/>
      <c r="Q26" s="15"/>
      <c r="R26" s="15"/>
      <c r="S26" s="15"/>
      <c r="T26" s="15"/>
      <c r="U26" s="15"/>
      <c r="V26" s="15"/>
    </row>
    <row r="27" spans="1:22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11</v>
      </c>
      <c r="I27" s="2">
        <v>323</v>
      </c>
      <c r="J27" s="2">
        <v>681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1015</v>
      </c>
      <c r="P27" s="5"/>
      <c r="Q27" s="15"/>
      <c r="R27" s="15"/>
      <c r="S27" s="15"/>
      <c r="T27" s="15"/>
      <c r="U27" s="15"/>
      <c r="V27" s="15"/>
    </row>
    <row r="28" spans="1:22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188</v>
      </c>
      <c r="I28" s="2">
        <v>1925</v>
      </c>
      <c r="J28" s="2">
        <v>932</v>
      </c>
      <c r="K28" s="2">
        <v>18</v>
      </c>
      <c r="L28" s="2">
        <v>0</v>
      </c>
      <c r="M28" s="2">
        <v>0</v>
      </c>
      <c r="N28" s="2">
        <v>0</v>
      </c>
      <c r="O28" s="2">
        <f>SUM(C28:N28)</f>
        <v>3063</v>
      </c>
      <c r="P28" s="5"/>
      <c r="Q28" s="15"/>
      <c r="R28" s="15"/>
      <c r="S28" s="15"/>
      <c r="T28" s="15"/>
      <c r="U28" s="15"/>
      <c r="V28" s="15"/>
    </row>
    <row r="29" spans="1:22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  <c r="R29" s="15"/>
      <c r="S29" s="15"/>
      <c r="T29" s="15"/>
      <c r="U29" s="15"/>
      <c r="V29" s="15"/>
    </row>
    <row r="30" spans="1:22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50</v>
      </c>
      <c r="I30" s="2">
        <v>1224</v>
      </c>
      <c r="J30" s="2">
        <v>831</v>
      </c>
      <c r="K30" s="2">
        <v>22</v>
      </c>
      <c r="L30" s="2">
        <v>0</v>
      </c>
      <c r="M30" s="2">
        <v>0</v>
      </c>
      <c r="N30" s="2">
        <v>0</v>
      </c>
      <c r="O30" s="2">
        <f>SUM(C30:N30)</f>
        <v>2127</v>
      </c>
      <c r="P30" s="5"/>
      <c r="Q30" s="15"/>
      <c r="R30" s="15"/>
      <c r="S30" s="15"/>
      <c r="T30" s="15"/>
      <c r="U30" s="15"/>
      <c r="V30" s="15"/>
    </row>
    <row r="31" spans="1:22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1000</v>
      </c>
      <c r="J31" s="2">
        <v>516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1524</v>
      </c>
      <c r="P31" s="5"/>
      <c r="Q31" s="15"/>
      <c r="R31" s="15"/>
      <c r="S31" s="15"/>
      <c r="T31" s="15"/>
      <c r="U31" s="15"/>
      <c r="V31" s="15"/>
    </row>
    <row r="32" spans="1:22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193</v>
      </c>
      <c r="I32" s="2">
        <v>789</v>
      </c>
      <c r="J32" s="2">
        <v>590</v>
      </c>
      <c r="K32" s="2">
        <v>32</v>
      </c>
      <c r="L32" s="2">
        <v>0</v>
      </c>
      <c r="M32" s="2">
        <v>0</v>
      </c>
      <c r="N32" s="2">
        <v>0</v>
      </c>
      <c r="O32" s="2">
        <f>SUM(C32:N32)</f>
        <v>1604</v>
      </c>
      <c r="P32" s="5"/>
      <c r="Q32" s="15"/>
      <c r="R32" s="15"/>
      <c r="S32" s="15"/>
      <c r="T32" s="15"/>
      <c r="U32" s="15"/>
      <c r="V32" s="15"/>
    </row>
    <row r="33" spans="1:22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347</v>
      </c>
      <c r="I33" s="2">
        <v>2012</v>
      </c>
      <c r="J33" s="2">
        <v>318</v>
      </c>
      <c r="K33" s="2">
        <v>13</v>
      </c>
      <c r="L33" s="2">
        <v>0</v>
      </c>
      <c r="M33" s="2">
        <v>0</v>
      </c>
      <c r="N33" s="2">
        <v>0</v>
      </c>
      <c r="O33" s="2">
        <f>SUM(C33:N33)</f>
        <v>2690</v>
      </c>
      <c r="P33" s="5"/>
      <c r="Q33" s="15"/>
      <c r="R33" s="15"/>
      <c r="S33" s="15"/>
      <c r="T33" s="15"/>
      <c r="U33" s="15"/>
      <c r="V33" s="15"/>
    </row>
    <row r="34" spans="1:22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7</v>
      </c>
      <c r="H34" s="2">
        <v>0</v>
      </c>
      <c r="I34" s="2">
        <v>1226</v>
      </c>
      <c r="J34" s="2">
        <v>526</v>
      </c>
      <c r="K34" s="2">
        <v>25</v>
      </c>
      <c r="L34" s="2">
        <v>0</v>
      </c>
      <c r="M34" s="2">
        <v>0</v>
      </c>
      <c r="N34" s="2">
        <v>0</v>
      </c>
      <c r="O34" s="2">
        <f>SUM(C34:N34)</f>
        <v>1784</v>
      </c>
      <c r="P34" s="5"/>
      <c r="Q34" s="15"/>
      <c r="R34" s="15"/>
      <c r="S34" s="15"/>
      <c r="T34" s="15"/>
      <c r="U34" s="15"/>
      <c r="V34" s="15"/>
    </row>
    <row r="35" spans="1:22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  <c r="R35" s="15"/>
      <c r="S35" s="15"/>
      <c r="T35" s="15"/>
      <c r="U35" s="15"/>
      <c r="V35" s="15"/>
    </row>
    <row r="36" spans="1:22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501</v>
      </c>
      <c r="I36" s="2">
        <v>1535</v>
      </c>
      <c r="J36" s="2">
        <v>1174</v>
      </c>
      <c r="K36" s="2">
        <v>51</v>
      </c>
      <c r="L36" s="2">
        <v>0</v>
      </c>
      <c r="M36" s="2">
        <v>0</v>
      </c>
      <c r="N36" s="2">
        <v>0</v>
      </c>
      <c r="O36" s="2">
        <f>SUM(C36:N36)</f>
        <v>3261</v>
      </c>
      <c r="P36" s="5"/>
      <c r="Q36" s="15"/>
      <c r="R36" s="15"/>
      <c r="S36" s="15"/>
      <c r="T36" s="15"/>
      <c r="U36" s="15"/>
      <c r="V36" s="15"/>
    </row>
    <row r="37" spans="1:22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</v>
      </c>
      <c r="I37" s="2">
        <v>1237</v>
      </c>
      <c r="J37" s="2">
        <v>125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1366</v>
      </c>
      <c r="P37" s="5"/>
      <c r="Q37" s="15"/>
      <c r="R37" s="15"/>
      <c r="S37" s="15"/>
      <c r="T37" s="15"/>
      <c r="U37" s="15"/>
      <c r="V37" s="15"/>
    </row>
    <row r="38" spans="1:22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172</v>
      </c>
      <c r="I38" s="2">
        <v>1241</v>
      </c>
      <c r="J38" s="2">
        <v>620</v>
      </c>
      <c r="K38" s="2">
        <v>94</v>
      </c>
      <c r="L38" s="2">
        <v>0</v>
      </c>
      <c r="M38" s="2">
        <v>0</v>
      </c>
      <c r="N38" s="2">
        <v>0</v>
      </c>
      <c r="O38" s="2">
        <f>SUM(C38:N38)</f>
        <v>2127</v>
      </c>
      <c r="P38" s="5"/>
      <c r="Q38" s="15"/>
      <c r="R38" s="15"/>
      <c r="S38" s="15"/>
      <c r="T38" s="15"/>
      <c r="U38" s="15"/>
      <c r="V38" s="15"/>
    </row>
    <row r="39" spans="1:22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8</v>
      </c>
      <c r="I39" s="2">
        <v>277</v>
      </c>
      <c r="J39" s="2">
        <v>1038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1323</v>
      </c>
      <c r="P39" s="5"/>
      <c r="Q39" s="15"/>
      <c r="R39" s="15"/>
      <c r="S39" s="15"/>
      <c r="T39" s="15"/>
      <c r="U39" s="15"/>
      <c r="V39" s="15"/>
    </row>
    <row r="40" spans="1:22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71</v>
      </c>
      <c r="I40" s="2">
        <v>1682</v>
      </c>
      <c r="J40" s="2">
        <v>771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2524</v>
      </c>
      <c r="P40" s="5"/>
      <c r="Q40" s="15"/>
      <c r="R40" s="15"/>
      <c r="S40" s="15"/>
      <c r="T40" s="15"/>
      <c r="U40" s="15"/>
      <c r="V40" s="15"/>
    </row>
    <row r="41" spans="1:22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  <c r="R41" s="15"/>
      <c r="S41" s="15"/>
      <c r="T41" s="15"/>
      <c r="U41" s="15"/>
      <c r="V41" s="15"/>
    </row>
    <row r="42" spans="1:22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99</v>
      </c>
      <c r="I42" s="2">
        <v>454</v>
      </c>
      <c r="J42" s="2">
        <v>76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629</v>
      </c>
      <c r="P42" s="5"/>
      <c r="Q42" s="15"/>
      <c r="R42" s="15"/>
      <c r="S42" s="15"/>
      <c r="T42" s="15"/>
      <c r="U42" s="15"/>
      <c r="V42" s="15"/>
    </row>
    <row r="43" spans="1:22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391</v>
      </c>
      <c r="J43" s="2">
        <v>458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849</v>
      </c>
      <c r="P43" s="5"/>
      <c r="Q43" s="15"/>
      <c r="R43" s="15"/>
      <c r="S43" s="15"/>
      <c r="T43" s="15"/>
      <c r="U43" s="15"/>
      <c r="V43" s="15"/>
    </row>
    <row r="44" spans="1:22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1164</v>
      </c>
      <c r="J44" s="2">
        <v>887</v>
      </c>
      <c r="K44" s="2">
        <v>85</v>
      </c>
      <c r="L44" s="2">
        <v>0</v>
      </c>
      <c r="M44" s="2">
        <v>0</v>
      </c>
      <c r="N44" s="2">
        <v>0</v>
      </c>
      <c r="O44" s="2">
        <f>SUM(C44:N44)</f>
        <v>2136</v>
      </c>
      <c r="P44" s="5"/>
      <c r="Q44" s="15"/>
      <c r="R44" s="15"/>
      <c r="S44" s="15"/>
      <c r="T44" s="15"/>
      <c r="U44" s="15"/>
      <c r="V44" s="15"/>
    </row>
    <row r="45" spans="1:22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</v>
      </c>
      <c r="I45" s="2">
        <v>1005</v>
      </c>
      <c r="J45" s="2">
        <v>1034</v>
      </c>
      <c r="K45" s="2">
        <v>242</v>
      </c>
      <c r="L45" s="2">
        <v>0</v>
      </c>
      <c r="M45" s="2">
        <v>0</v>
      </c>
      <c r="N45" s="2">
        <v>0</v>
      </c>
      <c r="O45" s="2">
        <f>SUM(C45:N45)</f>
        <v>2287</v>
      </c>
      <c r="P45" s="5"/>
      <c r="Q45" s="15"/>
      <c r="R45" s="15"/>
      <c r="S45" s="15"/>
      <c r="T45" s="15"/>
      <c r="U45" s="15"/>
      <c r="V45" s="15"/>
    </row>
    <row r="46" spans="1:22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4</v>
      </c>
      <c r="I46" s="2">
        <v>810</v>
      </c>
      <c r="J46" s="2">
        <v>352</v>
      </c>
      <c r="K46" s="2">
        <v>63</v>
      </c>
      <c r="L46" s="2">
        <v>0</v>
      </c>
      <c r="M46" s="2">
        <v>0</v>
      </c>
      <c r="N46" s="2">
        <v>0</v>
      </c>
      <c r="O46" s="2">
        <f>SUM(C46:N46)</f>
        <v>1229</v>
      </c>
      <c r="P46" s="5"/>
      <c r="Q46" s="15"/>
      <c r="R46" s="15"/>
      <c r="S46" s="15"/>
      <c r="T46" s="15"/>
      <c r="U46" s="15"/>
      <c r="V46" s="15"/>
    </row>
    <row r="47" spans="1:22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  <c r="R47" s="15"/>
      <c r="S47" s="15"/>
      <c r="T47" s="15"/>
      <c r="U47" s="15"/>
      <c r="V47" s="15"/>
    </row>
    <row r="48" spans="1:22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263</v>
      </c>
      <c r="I48" s="2">
        <v>1381</v>
      </c>
      <c r="J48" s="2">
        <v>308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1952</v>
      </c>
      <c r="P48" s="5"/>
      <c r="Q48" s="15"/>
      <c r="R48" s="15"/>
      <c r="S48" s="15"/>
      <c r="T48" s="15"/>
      <c r="U48" s="15"/>
      <c r="V48" s="15"/>
    </row>
    <row r="49" spans="1:22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343</v>
      </c>
      <c r="I49" s="2">
        <v>705</v>
      </c>
      <c r="J49" s="2">
        <v>362</v>
      </c>
      <c r="K49" s="2">
        <v>26</v>
      </c>
      <c r="L49" s="2">
        <v>0</v>
      </c>
      <c r="M49" s="2">
        <v>0</v>
      </c>
      <c r="N49" s="2">
        <v>0</v>
      </c>
      <c r="O49" s="2">
        <f>SUM(C49:N49)</f>
        <v>1436</v>
      </c>
      <c r="P49" s="5"/>
      <c r="Q49" s="15"/>
      <c r="R49" s="15"/>
      <c r="S49" s="15"/>
      <c r="T49" s="15"/>
      <c r="U49" s="15"/>
      <c r="V49" s="15"/>
    </row>
    <row r="50" spans="1:22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1026</v>
      </c>
      <c r="I50" s="2">
        <v>636</v>
      </c>
      <c r="J50" s="2">
        <v>625</v>
      </c>
      <c r="K50" s="2">
        <v>58</v>
      </c>
      <c r="L50" s="2">
        <v>0</v>
      </c>
      <c r="M50" s="2">
        <v>0</v>
      </c>
      <c r="N50" s="2">
        <v>0</v>
      </c>
      <c r="O50" s="2">
        <f>SUM(C50:N50)</f>
        <v>2345</v>
      </c>
      <c r="P50" s="5"/>
      <c r="Q50" s="15"/>
      <c r="R50" s="15"/>
      <c r="S50" s="15"/>
      <c r="T50" s="15"/>
      <c r="U50" s="15"/>
      <c r="V50" s="15"/>
    </row>
    <row r="51" spans="1:22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160</v>
      </c>
      <c r="I51" s="2">
        <v>923</v>
      </c>
      <c r="J51" s="2">
        <v>750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1833</v>
      </c>
      <c r="P51" s="5"/>
      <c r="Q51" s="15"/>
      <c r="R51" s="15"/>
      <c r="S51" s="15"/>
      <c r="T51" s="15"/>
      <c r="U51" s="15"/>
      <c r="V51" s="15"/>
    </row>
    <row r="52" spans="1:22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39</v>
      </c>
      <c r="I52" s="2">
        <v>1169</v>
      </c>
      <c r="J52" s="2">
        <v>650</v>
      </c>
      <c r="K52" s="2">
        <v>240</v>
      </c>
      <c r="L52" s="2">
        <v>0</v>
      </c>
      <c r="M52" s="2">
        <v>0</v>
      </c>
      <c r="N52" s="2">
        <v>0</v>
      </c>
      <c r="O52" s="2">
        <f>SUM(C52:N52)</f>
        <v>2098</v>
      </c>
      <c r="P52" s="5"/>
      <c r="Q52" s="15"/>
      <c r="R52" s="15"/>
      <c r="S52" s="15"/>
      <c r="T52" s="15"/>
      <c r="U52" s="15"/>
      <c r="V52" s="15"/>
    </row>
    <row r="53" spans="1:22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  <c r="R53" s="15"/>
      <c r="S53" s="15"/>
      <c r="T53" s="15"/>
      <c r="U53" s="15"/>
      <c r="V53" s="15"/>
    </row>
    <row r="54" spans="1:22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372</v>
      </c>
      <c r="I54" s="2">
        <v>1059</v>
      </c>
      <c r="J54" s="2">
        <v>641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2072</v>
      </c>
      <c r="P54" s="5"/>
      <c r="Q54" s="15"/>
      <c r="R54" s="15"/>
      <c r="S54" s="15"/>
      <c r="T54" s="15"/>
      <c r="U54" s="15"/>
      <c r="V54" s="15"/>
    </row>
    <row r="55" spans="1:22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77</v>
      </c>
      <c r="I55" s="2">
        <v>323</v>
      </c>
      <c r="J55" s="2">
        <v>385</v>
      </c>
      <c r="K55" s="2">
        <v>42</v>
      </c>
      <c r="L55" s="2">
        <v>0</v>
      </c>
      <c r="M55" s="2">
        <v>0</v>
      </c>
      <c r="N55" s="2">
        <v>0</v>
      </c>
      <c r="O55" s="2">
        <f>SUM(C55:N55)</f>
        <v>827</v>
      </c>
      <c r="P55" s="5"/>
      <c r="Q55" s="15"/>
      <c r="R55" s="15"/>
      <c r="S55" s="15"/>
      <c r="T55" s="15"/>
      <c r="U55" s="15"/>
      <c r="V55" s="15"/>
    </row>
    <row r="56" spans="1:22">
      <c r="A56" s="5"/>
      <c r="B56" s="15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12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12</v>
      </c>
      <c r="P56" s="5"/>
      <c r="Q56" s="15"/>
      <c r="R56" s="15"/>
      <c r="S56" s="15"/>
      <c r="T56" s="15"/>
      <c r="U56" s="15"/>
      <c r="V56" s="15"/>
    </row>
    <row r="57" spans="1:22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555</v>
      </c>
      <c r="I57" s="2">
        <v>653</v>
      </c>
      <c r="J57" s="2">
        <v>861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2069</v>
      </c>
      <c r="P57" s="5"/>
      <c r="Q57" s="15"/>
      <c r="R57" s="15"/>
      <c r="S57" s="15"/>
      <c r="T57" s="15"/>
      <c r="U57" s="15"/>
      <c r="V57" s="15"/>
    </row>
    <row r="58" spans="1:22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</v>
      </c>
      <c r="I58" s="2">
        <v>1198</v>
      </c>
      <c r="J58" s="2">
        <v>703</v>
      </c>
      <c r="K58" s="2">
        <v>257</v>
      </c>
      <c r="L58" s="2">
        <v>0</v>
      </c>
      <c r="M58" s="2">
        <v>0</v>
      </c>
      <c r="N58" s="2">
        <v>0</v>
      </c>
      <c r="O58" s="2">
        <f>SUM(C58:N58)</f>
        <v>2159</v>
      </c>
      <c r="P58" s="15"/>
      <c r="Q58" s="15"/>
      <c r="R58" s="15"/>
      <c r="S58" s="15"/>
      <c r="T58" s="15"/>
      <c r="U58" s="15"/>
      <c r="V58" s="15"/>
    </row>
    <row r="59" spans="1:22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5"/>
      <c r="Q59" s="15"/>
      <c r="R59" s="15"/>
      <c r="S59" s="15"/>
      <c r="T59" s="15"/>
      <c r="U59" s="15"/>
      <c r="V59" s="15"/>
    </row>
    <row r="60" spans="1:22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252</v>
      </c>
      <c r="I60" s="2">
        <v>591</v>
      </c>
      <c r="J60" s="2">
        <v>561</v>
      </c>
      <c r="K60" s="2">
        <v>0</v>
      </c>
      <c r="L60" s="2">
        <v>0</v>
      </c>
      <c r="M60" s="2">
        <v>0</v>
      </c>
      <c r="N60" s="2">
        <v>0</v>
      </c>
      <c r="O60" s="2">
        <f t="shared" ref="O60:O70" si="0">SUM(C60:N60)</f>
        <v>1404</v>
      </c>
      <c r="P60" s="5"/>
      <c r="Q60" s="15"/>
      <c r="R60" s="15"/>
      <c r="S60" s="15"/>
      <c r="T60" s="15"/>
      <c r="U60" s="15"/>
      <c r="V60" s="15"/>
    </row>
    <row r="61" spans="1:22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939</v>
      </c>
      <c r="J61" s="2">
        <v>583</v>
      </c>
      <c r="K61" s="2">
        <v>34</v>
      </c>
      <c r="L61" s="2">
        <v>0</v>
      </c>
      <c r="M61" s="2">
        <v>0</v>
      </c>
      <c r="N61" s="2">
        <v>0</v>
      </c>
      <c r="O61" s="2">
        <f t="shared" si="0"/>
        <v>1556</v>
      </c>
      <c r="P61" s="5"/>
      <c r="Q61" s="15"/>
      <c r="R61" s="15"/>
      <c r="S61" s="15"/>
      <c r="T61" s="15"/>
      <c r="U61" s="15"/>
      <c r="V61" s="15"/>
    </row>
    <row r="62" spans="1:22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680</v>
      </c>
      <c r="I62" s="2">
        <v>939</v>
      </c>
      <c r="J62" s="2">
        <v>715</v>
      </c>
      <c r="K62" s="2">
        <v>47</v>
      </c>
      <c r="L62" s="2">
        <v>0</v>
      </c>
      <c r="M62" s="2">
        <v>0</v>
      </c>
      <c r="N62" s="2">
        <v>0</v>
      </c>
      <c r="O62" s="2">
        <f t="shared" si="0"/>
        <v>2381</v>
      </c>
      <c r="P62" s="5"/>
      <c r="Q62" s="15"/>
      <c r="R62" s="15"/>
      <c r="S62" s="15"/>
      <c r="T62" s="15"/>
      <c r="U62" s="15"/>
      <c r="V62" s="15"/>
    </row>
    <row r="63" spans="1:22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236</v>
      </c>
      <c r="I63" s="2">
        <v>1302</v>
      </c>
      <c r="J63" s="2">
        <v>749</v>
      </c>
      <c r="K63" s="2">
        <v>68</v>
      </c>
      <c r="L63" s="2">
        <v>0</v>
      </c>
      <c r="M63" s="2">
        <v>0</v>
      </c>
      <c r="N63" s="2">
        <v>0</v>
      </c>
      <c r="O63" s="2">
        <f t="shared" si="0"/>
        <v>2355</v>
      </c>
      <c r="P63" s="5"/>
      <c r="Q63" s="15"/>
      <c r="R63" s="15"/>
      <c r="S63" s="15"/>
      <c r="T63" s="15"/>
      <c r="U63" s="15"/>
      <c r="V63" s="15"/>
    </row>
    <row r="64" spans="1:22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735</v>
      </c>
      <c r="I64" s="2">
        <v>1341</v>
      </c>
      <c r="J64" s="2">
        <v>1387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3463</v>
      </c>
      <c r="P64" s="5"/>
      <c r="Q64" s="15"/>
      <c r="R64" s="15"/>
      <c r="S64" s="15"/>
      <c r="T64" s="15"/>
      <c r="U64" s="15"/>
      <c r="V64" s="15"/>
    </row>
    <row r="65" spans="1:22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15"/>
      <c r="R65" s="15"/>
      <c r="S65" s="15"/>
      <c r="T65" s="15"/>
      <c r="U65" s="15"/>
      <c r="V65" s="15"/>
    </row>
    <row r="66" spans="1:22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180</v>
      </c>
      <c r="I66" s="2">
        <v>693</v>
      </c>
      <c r="J66" s="2">
        <v>1109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1982</v>
      </c>
      <c r="P66" s="5"/>
      <c r="Q66" s="15"/>
      <c r="R66" s="15"/>
      <c r="S66" s="15"/>
      <c r="T66" s="15"/>
      <c r="U66" s="15"/>
      <c r="V66" s="15"/>
    </row>
    <row r="67" spans="1:22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434</v>
      </c>
      <c r="I67" s="2">
        <v>1388</v>
      </c>
      <c r="J67" s="2">
        <v>441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2263</v>
      </c>
      <c r="P67" s="5"/>
      <c r="Q67" s="15"/>
      <c r="R67" s="15"/>
      <c r="S67" s="15"/>
      <c r="T67" s="15"/>
      <c r="U67" s="15"/>
      <c r="V67" s="15"/>
    </row>
    <row r="68" spans="1:22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1054</v>
      </c>
      <c r="J68" s="2">
        <v>437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1491</v>
      </c>
      <c r="P68" s="5"/>
      <c r="Q68" s="15"/>
      <c r="R68" s="15"/>
      <c r="S68" s="15"/>
      <c r="T68" s="15"/>
      <c r="U68" s="15"/>
      <c r="V68" s="15"/>
    </row>
    <row r="69" spans="1:22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 t="shared" si="0"/>
        <v>0</v>
      </c>
      <c r="P69" s="5"/>
      <c r="Q69" s="15"/>
      <c r="R69" s="15"/>
      <c r="S69" s="15"/>
      <c r="T69" s="15"/>
      <c r="U69" s="15"/>
      <c r="V69" s="15"/>
    </row>
    <row r="70" spans="1:22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0</v>
      </c>
      <c r="P70" s="5"/>
      <c r="Q70" s="15"/>
      <c r="R70" s="15"/>
      <c r="S70" s="15"/>
      <c r="T70" s="15"/>
      <c r="U70" s="15"/>
      <c r="V70" s="15"/>
    </row>
    <row r="71" spans="1:22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15"/>
      <c r="R71" s="15"/>
      <c r="S71" s="15"/>
      <c r="T71" s="15"/>
      <c r="U71" s="15"/>
      <c r="V71" s="15"/>
    </row>
    <row r="72" spans="1:22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15"/>
      <c r="R72" s="15"/>
      <c r="S72" s="15"/>
      <c r="T72" s="15"/>
      <c r="U72" s="15"/>
      <c r="V72" s="15"/>
    </row>
    <row r="73" spans="1:22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15"/>
      <c r="R73" s="15"/>
      <c r="S73" s="15"/>
      <c r="T73" s="15"/>
      <c r="U73" s="15"/>
      <c r="V73" s="15"/>
    </row>
    <row r="74" spans="1:22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53</v>
      </c>
      <c r="I74" s="2">
        <v>152</v>
      </c>
      <c r="J74" s="2">
        <v>106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311</v>
      </c>
      <c r="P74" s="5"/>
      <c r="Q74" s="15"/>
      <c r="R74" s="15"/>
      <c r="S74" s="15"/>
      <c r="T74" s="15"/>
      <c r="U74" s="15"/>
      <c r="V74" s="15"/>
    </row>
    <row r="75" spans="1:22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98</v>
      </c>
      <c r="I75" s="2">
        <v>343</v>
      </c>
      <c r="J75" s="2">
        <v>277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718</v>
      </c>
      <c r="P75" s="5"/>
      <c r="Q75" s="15"/>
      <c r="R75" s="15"/>
      <c r="S75" s="15"/>
      <c r="T75" s="15"/>
      <c r="U75" s="15"/>
      <c r="V75" s="15"/>
    </row>
    <row r="76" spans="1:22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107</v>
      </c>
      <c r="J76" s="2">
        <v>95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202</v>
      </c>
      <c r="P76" s="5"/>
      <c r="Q76" s="15"/>
      <c r="R76" s="15"/>
      <c r="S76" s="15"/>
      <c r="T76" s="15"/>
      <c r="U76" s="15"/>
      <c r="V76" s="15"/>
    </row>
    <row r="77" spans="1:22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5"/>
      <c r="Q77" s="15"/>
      <c r="R77" s="15"/>
      <c r="S77" s="15"/>
      <c r="T77" s="15"/>
      <c r="U77" s="15"/>
      <c r="V77" s="15"/>
    </row>
    <row r="78" spans="1:22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10</v>
      </c>
      <c r="I78" s="2">
        <v>274</v>
      </c>
      <c r="J78" s="2">
        <v>144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428</v>
      </c>
      <c r="P78" s="5"/>
      <c r="Q78" s="15"/>
      <c r="R78" s="15"/>
      <c r="S78" s="15"/>
      <c r="T78" s="15"/>
      <c r="U78" s="15"/>
      <c r="V78" s="15"/>
    </row>
    <row r="79" spans="1:22" ht="16.5" thickBot="1">
      <c r="A79" s="5"/>
      <c r="B79" s="12" t="s">
        <v>1</v>
      </c>
      <c r="C79" s="13">
        <f t="shared" ref="C79:O79" si="1">SUM(C7:C76)</f>
        <v>0</v>
      </c>
      <c r="D79" s="13">
        <f t="shared" si="1"/>
        <v>0</v>
      </c>
      <c r="E79" s="13">
        <f t="shared" si="1"/>
        <v>0</v>
      </c>
      <c r="F79" s="13">
        <f t="shared" si="1"/>
        <v>998</v>
      </c>
      <c r="G79" s="13">
        <f t="shared" si="1"/>
        <v>7328</v>
      </c>
      <c r="H79" s="13">
        <f t="shared" si="1"/>
        <v>17134</v>
      </c>
      <c r="I79" s="13">
        <f t="shared" si="1"/>
        <v>57664</v>
      </c>
      <c r="J79" s="13">
        <f t="shared" si="1"/>
        <v>44540</v>
      </c>
      <c r="K79" s="13">
        <f t="shared" si="1"/>
        <v>5509</v>
      </c>
      <c r="L79" s="13">
        <f t="shared" si="1"/>
        <v>-477</v>
      </c>
      <c r="M79" s="13">
        <f t="shared" si="1"/>
        <v>-6</v>
      </c>
      <c r="N79" s="13">
        <f t="shared" si="1"/>
        <v>0</v>
      </c>
      <c r="O79" s="13">
        <f t="shared" si="1"/>
        <v>132690</v>
      </c>
      <c r="P79" s="7"/>
      <c r="Q79" s="15"/>
      <c r="R79" s="15"/>
      <c r="S79" s="15"/>
      <c r="T79" s="15"/>
      <c r="U79" s="15"/>
      <c r="V79" s="15"/>
    </row>
    <row r="80" spans="1:22" ht="17.25" thickTop="1" thickBot="1">
      <c r="A80" s="5"/>
      <c r="B80" s="17" t="s">
        <v>2</v>
      </c>
      <c r="C80" s="18">
        <f t="shared" ref="C80:O80" si="2">AVERAGE(C7:C76)</f>
        <v>0</v>
      </c>
      <c r="D80" s="18">
        <f t="shared" si="2"/>
        <v>0</v>
      </c>
      <c r="E80" s="18">
        <f t="shared" si="2"/>
        <v>0</v>
      </c>
      <c r="F80" s="18">
        <f t="shared" si="2"/>
        <v>16.915254237288135</v>
      </c>
      <c r="G80" s="18">
        <f t="shared" si="2"/>
        <v>124.20338983050847</v>
      </c>
      <c r="H80" s="18">
        <f t="shared" si="2"/>
        <v>290.40677966101697</v>
      </c>
      <c r="I80" s="18">
        <f t="shared" si="2"/>
        <v>977.35593220338978</v>
      </c>
      <c r="J80" s="18">
        <f t="shared" si="2"/>
        <v>754.91525423728808</v>
      </c>
      <c r="K80" s="18">
        <f t="shared" si="2"/>
        <v>93.372881355932208</v>
      </c>
      <c r="L80" s="18">
        <f t="shared" si="2"/>
        <v>-8.0847457627118651</v>
      </c>
      <c r="M80" s="18">
        <f t="shared" si="2"/>
        <v>-0.10169491525423729</v>
      </c>
      <c r="N80" s="18">
        <f t="shared" si="2"/>
        <v>0</v>
      </c>
      <c r="O80" s="18">
        <f t="shared" si="2"/>
        <v>2248.9830508474574</v>
      </c>
      <c r="P80" s="7"/>
      <c r="Q80" s="15"/>
      <c r="R80" s="15"/>
      <c r="S80" s="15"/>
      <c r="T80" s="15"/>
      <c r="U80" s="15"/>
      <c r="V80" s="15"/>
    </row>
    <row r="81" spans="1:22" ht="15.75" thickTop="1">
      <c r="A81" s="5"/>
      <c r="B81" s="17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5"/>
      <c r="Q81" s="15"/>
      <c r="R81" s="15"/>
      <c r="S81" s="15"/>
      <c r="T81" s="15"/>
      <c r="U81" s="15"/>
      <c r="V81" s="15"/>
    </row>
    <row r="82" spans="1:22">
      <c r="A82" s="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5"/>
      <c r="Q82" s="15"/>
      <c r="R82" s="15"/>
      <c r="S82" s="15"/>
      <c r="T82" s="15"/>
      <c r="U82" s="15"/>
      <c r="V82" s="15"/>
    </row>
    <row r="83" spans="1:22">
      <c r="A83" s="33" t="s">
        <v>28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5"/>
      <c r="Q83" s="15"/>
      <c r="R83" s="15"/>
      <c r="S83" s="15"/>
      <c r="T83" s="15"/>
      <c r="U83" s="15"/>
      <c r="V83" s="15"/>
    </row>
    <row r="84" spans="1:22">
      <c r="A84" s="33" t="s">
        <v>31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5"/>
      <c r="Q84" s="15"/>
      <c r="R84" s="15"/>
      <c r="S84" s="15"/>
      <c r="T84" s="15"/>
      <c r="U84" s="15"/>
      <c r="V84" s="15"/>
    </row>
    <row r="85" spans="1:22">
      <c r="A85" s="33" t="s">
        <v>30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4"/>
      <c r="P85" s="5"/>
      <c r="Q85" s="15"/>
      <c r="R85" s="15"/>
      <c r="S85" s="15"/>
      <c r="T85" s="15"/>
      <c r="U85" s="15"/>
      <c r="V85" s="15"/>
    </row>
    <row r="86" spans="1:22">
      <c r="A86" s="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 t="s">
        <v>18</v>
      </c>
      <c r="P86" s="5"/>
      <c r="Q86" s="15"/>
      <c r="R86" s="15"/>
      <c r="S86" s="15"/>
      <c r="T86" s="15"/>
      <c r="U86" s="15"/>
      <c r="V86" s="15"/>
    </row>
    <row r="87" spans="1:22">
      <c r="A87" s="24" t="s">
        <v>0</v>
      </c>
      <c r="B87" s="16" t="s">
        <v>3</v>
      </c>
      <c r="C87" s="16" t="s">
        <v>4</v>
      </c>
      <c r="D87" s="16" t="s">
        <v>5</v>
      </c>
      <c r="E87" s="16" t="s">
        <v>6</v>
      </c>
      <c r="F87" s="16" t="s">
        <v>7</v>
      </c>
      <c r="G87" s="16" t="s">
        <v>8</v>
      </c>
      <c r="H87" s="16" t="s">
        <v>9</v>
      </c>
      <c r="I87" s="16" t="s">
        <v>10</v>
      </c>
      <c r="J87" s="16" t="s">
        <v>11</v>
      </c>
      <c r="K87" s="16" t="s">
        <v>12</v>
      </c>
      <c r="L87" s="16" t="s">
        <v>13</v>
      </c>
      <c r="M87" s="16" t="s">
        <v>14</v>
      </c>
      <c r="N87" s="16" t="s">
        <v>15</v>
      </c>
      <c r="O87" s="16" t="s">
        <v>19</v>
      </c>
      <c r="P87" s="6"/>
      <c r="Q87" s="15"/>
      <c r="R87" s="15"/>
      <c r="S87" s="15"/>
      <c r="T87" s="15"/>
      <c r="U87" s="15"/>
      <c r="V87" s="15"/>
    </row>
    <row r="88" spans="1:22">
      <c r="A88" s="11">
        <v>1952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16</v>
      </c>
      <c r="H88" s="3">
        <v>43</v>
      </c>
      <c r="I88" s="3">
        <v>234</v>
      </c>
      <c r="J88" s="3">
        <v>34</v>
      </c>
      <c r="K88" s="3">
        <v>0</v>
      </c>
      <c r="L88" s="3">
        <v>0</v>
      </c>
      <c r="M88" s="3">
        <v>0</v>
      </c>
      <c r="N88" s="3">
        <f>SUM(B88:M88)</f>
        <v>327</v>
      </c>
      <c r="O88" s="9">
        <f>N88/O7</f>
        <v>4.4514021236046829E-2</v>
      </c>
      <c r="P88" s="5"/>
      <c r="Q88" s="15"/>
      <c r="R88" s="15"/>
      <c r="S88" s="15"/>
      <c r="T88" s="15"/>
      <c r="U88" s="15"/>
      <c r="V88" s="15"/>
    </row>
    <row r="89" spans="1:22">
      <c r="A89" s="5">
        <v>1953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42</v>
      </c>
      <c r="I89" s="2">
        <v>78</v>
      </c>
      <c r="J89" s="2">
        <v>0</v>
      </c>
      <c r="K89" s="2">
        <v>0</v>
      </c>
      <c r="L89" s="2">
        <v>0</v>
      </c>
      <c r="M89" s="2">
        <v>0</v>
      </c>
      <c r="N89" s="2">
        <f>SUM(B89:M89)</f>
        <v>120</v>
      </c>
      <c r="O89" s="10">
        <f>N89/O8</f>
        <v>8.1743869209809264E-2</v>
      </c>
      <c r="P89" s="5"/>
      <c r="Q89" s="15"/>
      <c r="R89" s="15"/>
      <c r="S89" s="15"/>
      <c r="T89" s="15"/>
      <c r="U89" s="15"/>
      <c r="V89" s="15"/>
    </row>
    <row r="90" spans="1:22">
      <c r="A90" s="5">
        <v>1954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7</v>
      </c>
      <c r="H90" s="2">
        <v>927</v>
      </c>
      <c r="I90" s="2">
        <v>280</v>
      </c>
      <c r="J90" s="2">
        <v>47</v>
      </c>
      <c r="K90" s="2">
        <v>0</v>
      </c>
      <c r="L90" s="2">
        <v>0</v>
      </c>
      <c r="M90" s="2">
        <v>0</v>
      </c>
      <c r="N90" s="2">
        <f>SUM(B90:M90)</f>
        <v>1261</v>
      </c>
      <c r="O90" s="10">
        <f>N90/O9</f>
        <v>0.13017446061732219</v>
      </c>
      <c r="P90" s="5"/>
      <c r="Q90" s="15"/>
      <c r="R90" s="15"/>
      <c r="S90" s="15"/>
      <c r="T90" s="15"/>
      <c r="U90" s="15"/>
      <c r="V90" s="15"/>
    </row>
    <row r="91" spans="1:22">
      <c r="A91" s="5">
        <v>1955</v>
      </c>
      <c r="B91" s="2">
        <v>0</v>
      </c>
      <c r="C91" s="2">
        <v>0</v>
      </c>
      <c r="D91" s="2">
        <v>0</v>
      </c>
      <c r="E91" s="2">
        <v>0</v>
      </c>
      <c r="F91" s="2">
        <v>255</v>
      </c>
      <c r="G91" s="2">
        <v>9</v>
      </c>
      <c r="H91" s="2">
        <v>681</v>
      </c>
      <c r="I91" s="2">
        <v>1508</v>
      </c>
      <c r="J91" s="2">
        <v>185</v>
      </c>
      <c r="K91" s="2">
        <v>0</v>
      </c>
      <c r="L91" s="2">
        <v>0</v>
      </c>
      <c r="M91" s="2">
        <v>0</v>
      </c>
      <c r="N91" s="2">
        <f>SUM(B91:M91)</f>
        <v>2638</v>
      </c>
      <c r="O91" s="10">
        <f>N91/O10</f>
        <v>0.39939439818319455</v>
      </c>
      <c r="P91" s="5"/>
      <c r="Q91" s="15"/>
      <c r="R91" s="15"/>
      <c r="S91" s="15"/>
      <c r="T91" s="15"/>
      <c r="U91" s="15"/>
      <c r="V91" s="15"/>
    </row>
    <row r="92" spans="1:22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0"/>
      <c r="P92" s="5"/>
      <c r="Q92" s="15"/>
      <c r="R92" s="15"/>
      <c r="S92" s="15"/>
      <c r="T92" s="15"/>
      <c r="U92" s="15"/>
      <c r="V92" s="15"/>
    </row>
    <row r="93" spans="1:22">
      <c r="A93" s="5">
        <v>1956</v>
      </c>
      <c r="B93" s="2">
        <v>0</v>
      </c>
      <c r="C93" s="2">
        <v>0</v>
      </c>
      <c r="D93" s="2">
        <v>0</v>
      </c>
      <c r="E93" s="2">
        <v>0</v>
      </c>
      <c r="F93" s="2">
        <v>22</v>
      </c>
      <c r="G93" s="2">
        <v>145</v>
      </c>
      <c r="H93" s="2">
        <v>522</v>
      </c>
      <c r="I93" s="2">
        <v>1069</v>
      </c>
      <c r="J93" s="2">
        <v>205</v>
      </c>
      <c r="K93" s="2">
        <v>25</v>
      </c>
      <c r="L93" s="2">
        <v>0</v>
      </c>
      <c r="M93" s="2">
        <v>0</v>
      </c>
      <c r="N93" s="2">
        <f>SUM(B93:M93)</f>
        <v>1988</v>
      </c>
      <c r="O93" s="10">
        <f>N93/O12</f>
        <v>0.32372577756065785</v>
      </c>
      <c r="P93" s="5"/>
      <c r="Q93" s="15"/>
      <c r="R93" s="15"/>
      <c r="S93" s="15"/>
      <c r="T93" s="15"/>
      <c r="U93" s="15"/>
      <c r="V93" s="15"/>
    </row>
    <row r="94" spans="1:22">
      <c r="A94" s="5">
        <v>1957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584</v>
      </c>
      <c r="I94" s="2">
        <v>708</v>
      </c>
      <c r="J94" s="2">
        <v>46</v>
      </c>
      <c r="K94" s="2">
        <v>0</v>
      </c>
      <c r="L94" s="2">
        <v>0</v>
      </c>
      <c r="M94" s="2">
        <v>0</v>
      </c>
      <c r="N94" s="2">
        <f>SUM(B94:M94)</f>
        <v>1338</v>
      </c>
      <c r="O94" s="10">
        <f>N94/O13</f>
        <v>0.613198900091659</v>
      </c>
      <c r="P94" s="5"/>
      <c r="Q94" s="15"/>
      <c r="R94" s="15"/>
      <c r="S94" s="15"/>
      <c r="T94" s="15"/>
      <c r="U94" s="15"/>
      <c r="V94" s="15"/>
    </row>
    <row r="95" spans="1:22">
      <c r="A95" s="5">
        <v>1958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54</v>
      </c>
      <c r="H95" s="2">
        <v>0</v>
      </c>
      <c r="I95" s="2">
        <v>230</v>
      </c>
      <c r="J95" s="2">
        <v>30</v>
      </c>
      <c r="K95" s="2">
        <v>0</v>
      </c>
      <c r="L95" s="2">
        <v>0</v>
      </c>
      <c r="M95" s="2">
        <v>0</v>
      </c>
      <c r="N95" s="2">
        <f>SUM(B95:M95)</f>
        <v>314</v>
      </c>
      <c r="O95" s="10">
        <f>N95/O14</f>
        <v>0.19454770755885997</v>
      </c>
      <c r="P95" s="5"/>
      <c r="Q95" s="15"/>
      <c r="R95" s="15"/>
      <c r="S95" s="15"/>
      <c r="T95" s="15"/>
      <c r="U95" s="15"/>
      <c r="V95" s="15"/>
    </row>
    <row r="96" spans="1:22">
      <c r="A96" s="5">
        <v>1959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692</v>
      </c>
      <c r="I96" s="2">
        <v>1362</v>
      </c>
      <c r="J96" s="2">
        <v>36</v>
      </c>
      <c r="K96" s="2">
        <v>0</v>
      </c>
      <c r="L96" s="2">
        <v>0</v>
      </c>
      <c r="M96" s="2">
        <v>0</v>
      </c>
      <c r="N96" s="2">
        <f>SUM(B96:M96)</f>
        <v>2090</v>
      </c>
      <c r="O96" s="10">
        <f>N96/O15</f>
        <v>0.4071692967075784</v>
      </c>
      <c r="P96" s="5"/>
      <c r="Q96" s="15"/>
      <c r="R96" s="15"/>
      <c r="S96" s="15"/>
      <c r="T96" s="15"/>
      <c r="U96" s="15"/>
      <c r="V96" s="15"/>
    </row>
    <row r="97" spans="1:22">
      <c r="A97" s="5">
        <v>1960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f>SUM(B97:M97)</f>
        <v>0</v>
      </c>
      <c r="O97" s="10">
        <v>0</v>
      </c>
      <c r="P97" s="5"/>
      <c r="Q97" s="15"/>
      <c r="R97" s="15"/>
      <c r="S97" s="15"/>
      <c r="T97" s="15"/>
      <c r="U97" s="15"/>
      <c r="V97" s="15"/>
    </row>
    <row r="98" spans="1:22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0"/>
      <c r="P98" s="5"/>
      <c r="Q98" s="15"/>
      <c r="R98" s="15"/>
      <c r="S98" s="15"/>
      <c r="T98" s="15"/>
      <c r="U98" s="15"/>
      <c r="V98" s="15"/>
    </row>
    <row r="99" spans="1:22">
      <c r="A99" s="5">
        <v>1961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4</v>
      </c>
      <c r="H99" s="2">
        <v>490</v>
      </c>
      <c r="I99" s="2">
        <v>605</v>
      </c>
      <c r="J99" s="2">
        <v>99</v>
      </c>
      <c r="K99" s="2">
        <v>0</v>
      </c>
      <c r="L99" s="2">
        <v>0</v>
      </c>
      <c r="M99" s="2">
        <v>0</v>
      </c>
      <c r="N99" s="2">
        <f>SUM(B99:M99)</f>
        <v>1198</v>
      </c>
      <c r="O99" s="10">
        <f>N99/O18</f>
        <v>0.1944489530920305</v>
      </c>
      <c r="P99" s="5"/>
      <c r="Q99" s="15"/>
      <c r="R99" s="15"/>
      <c r="S99" s="15"/>
      <c r="T99" s="15"/>
      <c r="U99" s="15"/>
      <c r="V99" s="15"/>
    </row>
    <row r="100" spans="1:22">
      <c r="A100" s="5">
        <v>1962</v>
      </c>
      <c r="B100" s="2">
        <v>0</v>
      </c>
      <c r="C100" s="2">
        <v>0</v>
      </c>
      <c r="D100" s="2">
        <v>0</v>
      </c>
      <c r="E100" s="2">
        <v>0</v>
      </c>
      <c r="F100" s="2">
        <v>3</v>
      </c>
      <c r="G100" s="2">
        <v>0</v>
      </c>
      <c r="H100" s="2">
        <v>0</v>
      </c>
      <c r="I100" s="2">
        <v>603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606</v>
      </c>
      <c r="O100" s="10">
        <f>N100/O19</f>
        <v>0.18955270566155771</v>
      </c>
      <c r="P100" s="5"/>
      <c r="Q100" s="15"/>
      <c r="R100" s="15"/>
      <c r="S100" s="15"/>
      <c r="T100" s="15"/>
      <c r="U100" s="15"/>
      <c r="V100" s="15"/>
    </row>
    <row r="101" spans="1:22">
      <c r="A101" s="5">
        <v>1963</v>
      </c>
      <c r="B101" s="2">
        <v>0</v>
      </c>
      <c r="C101" s="2">
        <v>0</v>
      </c>
      <c r="D101" s="2">
        <v>0</v>
      </c>
      <c r="E101" s="2">
        <v>0</v>
      </c>
      <c r="F101" s="2">
        <v>26</v>
      </c>
      <c r="G101" s="2">
        <v>0</v>
      </c>
      <c r="H101" s="2">
        <v>1145</v>
      </c>
      <c r="I101" s="2">
        <v>587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1758</v>
      </c>
      <c r="O101" s="10">
        <f>N101/O20</f>
        <v>0.91182572614107882</v>
      </c>
      <c r="P101" s="5"/>
      <c r="Q101" s="15"/>
      <c r="R101" s="15"/>
      <c r="S101" s="15"/>
      <c r="T101" s="15"/>
      <c r="U101" s="15"/>
      <c r="V101" s="15"/>
    </row>
    <row r="102" spans="1:22">
      <c r="A102" s="5">
        <v>1964</v>
      </c>
      <c r="B102" s="2">
        <v>0</v>
      </c>
      <c r="C102" s="2">
        <v>0</v>
      </c>
      <c r="D102" s="2">
        <v>0</v>
      </c>
      <c r="E102" s="2">
        <v>0</v>
      </c>
      <c r="F102" s="2">
        <v>81</v>
      </c>
      <c r="G102" s="2">
        <v>21</v>
      </c>
      <c r="H102" s="2">
        <v>1326</v>
      </c>
      <c r="I102" s="2">
        <v>479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1907</v>
      </c>
      <c r="O102" s="10">
        <f>N102/O21</f>
        <v>0.88042474607571564</v>
      </c>
      <c r="P102" s="5"/>
      <c r="Q102" s="15"/>
      <c r="R102" s="15"/>
      <c r="S102" s="15"/>
      <c r="T102" s="15"/>
      <c r="U102" s="15"/>
      <c r="V102" s="15"/>
    </row>
    <row r="103" spans="1:22">
      <c r="A103" s="5">
        <v>1965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452</v>
      </c>
      <c r="I103" s="2">
        <v>748</v>
      </c>
      <c r="J103" s="2">
        <v>25</v>
      </c>
      <c r="K103" s="2">
        <v>0</v>
      </c>
      <c r="L103" s="2">
        <v>0</v>
      </c>
      <c r="M103" s="2">
        <v>0</v>
      </c>
      <c r="N103" s="2">
        <f>SUM(B103:M103)</f>
        <v>1225</v>
      </c>
      <c r="O103" s="10">
        <f>N103/O22</f>
        <v>0.86879432624113473</v>
      </c>
      <c r="P103" s="5"/>
      <c r="Q103" s="15"/>
      <c r="R103" s="15"/>
      <c r="S103" s="15"/>
      <c r="T103" s="15"/>
      <c r="U103" s="15"/>
      <c r="V103" s="15"/>
    </row>
    <row r="104" spans="1:22">
      <c r="A104" s="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0"/>
      <c r="P104" s="5"/>
      <c r="Q104" s="15"/>
      <c r="R104" s="15"/>
      <c r="S104" s="15"/>
      <c r="T104" s="15"/>
      <c r="U104" s="15"/>
      <c r="V104" s="15"/>
    </row>
    <row r="105" spans="1:22">
      <c r="A105" s="5">
        <v>1966</v>
      </c>
      <c r="B105" s="2">
        <v>0</v>
      </c>
      <c r="C105" s="2">
        <v>0</v>
      </c>
      <c r="D105" s="2">
        <v>0</v>
      </c>
      <c r="E105" s="2">
        <v>0</v>
      </c>
      <c r="F105" s="2">
        <v>113</v>
      </c>
      <c r="G105" s="2">
        <v>12</v>
      </c>
      <c r="H105" s="2">
        <v>928</v>
      </c>
      <c r="I105" s="2">
        <v>80</v>
      </c>
      <c r="J105" s="2">
        <v>213</v>
      </c>
      <c r="K105" s="2">
        <v>0</v>
      </c>
      <c r="L105" s="2">
        <v>0</v>
      </c>
      <c r="M105" s="2">
        <v>0</v>
      </c>
      <c r="N105" s="2">
        <f>SUM(B105:M105)</f>
        <v>1346</v>
      </c>
      <c r="O105" s="10">
        <f>N105/O24</f>
        <v>0.84600879949717156</v>
      </c>
      <c r="P105" s="5"/>
      <c r="Q105" s="15"/>
      <c r="R105" s="15"/>
      <c r="S105" s="15"/>
      <c r="T105" s="15"/>
      <c r="U105" s="15"/>
      <c r="V105" s="15"/>
    </row>
    <row r="106" spans="1:22">
      <c r="A106" s="5">
        <v>1967</v>
      </c>
      <c r="B106" s="2">
        <v>0</v>
      </c>
      <c r="C106" s="2">
        <v>0</v>
      </c>
      <c r="D106" s="2">
        <v>0</v>
      </c>
      <c r="E106" s="2">
        <v>0</v>
      </c>
      <c r="F106" s="2">
        <v>12</v>
      </c>
      <c r="G106" s="2">
        <v>0</v>
      </c>
      <c r="H106" s="2">
        <v>247</v>
      </c>
      <c r="I106" s="2">
        <v>1042</v>
      </c>
      <c r="J106" s="2">
        <v>122</v>
      </c>
      <c r="K106" s="2">
        <v>0</v>
      </c>
      <c r="L106" s="2">
        <v>0</v>
      </c>
      <c r="M106" s="2">
        <v>0</v>
      </c>
      <c r="N106" s="2">
        <f>SUM(B106:M106)</f>
        <v>1423</v>
      </c>
      <c r="O106" s="10">
        <f>N106/O25</f>
        <v>0.84400948991696323</v>
      </c>
      <c r="P106" s="5"/>
      <c r="Q106" s="15"/>
      <c r="R106" s="15"/>
      <c r="S106" s="15"/>
      <c r="T106" s="15"/>
      <c r="U106" s="15"/>
      <c r="V106" s="15"/>
    </row>
    <row r="107" spans="1:22">
      <c r="A107" s="5">
        <v>1968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119</v>
      </c>
      <c r="H107" s="2">
        <v>1441</v>
      </c>
      <c r="I107" s="2">
        <v>644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2204</v>
      </c>
      <c r="O107" s="10">
        <f>N107/O26</f>
        <v>0.82300224047796866</v>
      </c>
      <c r="P107" s="5"/>
      <c r="Q107" s="15"/>
      <c r="R107" s="15"/>
      <c r="S107" s="15"/>
      <c r="T107" s="15"/>
      <c r="U107" s="15"/>
      <c r="V107" s="15"/>
    </row>
    <row r="108" spans="1:22">
      <c r="A108" s="5">
        <v>1969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9</v>
      </c>
      <c r="H108" s="2">
        <v>269</v>
      </c>
      <c r="I108" s="2">
        <v>598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876</v>
      </c>
      <c r="O108" s="10">
        <f>N108/O27</f>
        <v>0.86305418719211824</v>
      </c>
      <c r="P108" s="5"/>
      <c r="Q108" s="15"/>
      <c r="R108" s="15"/>
      <c r="S108" s="15"/>
      <c r="T108" s="15"/>
      <c r="U108" s="15"/>
      <c r="V108" s="15"/>
    </row>
    <row r="109" spans="1:22">
      <c r="A109" s="5">
        <v>1970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153</v>
      </c>
      <c r="H109" s="2">
        <v>1677</v>
      </c>
      <c r="I109" s="2">
        <v>798</v>
      </c>
      <c r="J109" s="2">
        <v>15</v>
      </c>
      <c r="K109" s="2">
        <v>0</v>
      </c>
      <c r="L109" s="2">
        <v>0</v>
      </c>
      <c r="M109" s="2">
        <v>0</v>
      </c>
      <c r="N109" s="2">
        <f>SUM(B109:M109)</f>
        <v>2643</v>
      </c>
      <c r="O109" s="10">
        <f>N109/O28</f>
        <v>0.8628795298726738</v>
      </c>
      <c r="P109" s="5"/>
      <c r="Q109" s="15"/>
      <c r="R109" s="15"/>
      <c r="S109" s="15"/>
      <c r="T109" s="15"/>
      <c r="U109" s="15"/>
      <c r="V109" s="15"/>
    </row>
    <row r="110" spans="1:22">
      <c r="A110" s="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0"/>
      <c r="P110" s="5"/>
      <c r="Q110" s="15"/>
      <c r="R110" s="15"/>
      <c r="S110" s="15"/>
      <c r="T110" s="15"/>
      <c r="U110" s="15"/>
      <c r="V110" s="15"/>
    </row>
    <row r="111" spans="1:22">
      <c r="A111" s="5">
        <v>1971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57</v>
      </c>
      <c r="H111" s="2">
        <v>1079</v>
      </c>
      <c r="I111" s="2">
        <v>732</v>
      </c>
      <c r="J111" s="2">
        <v>19</v>
      </c>
      <c r="K111" s="2">
        <v>0</v>
      </c>
      <c r="L111" s="2">
        <v>0</v>
      </c>
      <c r="M111" s="2">
        <v>0</v>
      </c>
      <c r="N111" s="2">
        <f>SUM(B111:M111)</f>
        <v>1887</v>
      </c>
      <c r="O111" s="10">
        <f>N111/O30</f>
        <v>0.88716502115655849</v>
      </c>
      <c r="P111" s="5"/>
      <c r="Q111" s="15"/>
      <c r="R111" s="15"/>
      <c r="S111" s="15"/>
      <c r="T111" s="15"/>
      <c r="U111" s="15"/>
      <c r="V111" s="15"/>
    </row>
    <row r="112" spans="1:22">
      <c r="A112" s="5">
        <v>1972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7</v>
      </c>
      <c r="H112" s="2">
        <v>852</v>
      </c>
      <c r="I112" s="2">
        <v>435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1294</v>
      </c>
      <c r="O112" s="10">
        <f>N112/O31</f>
        <v>0.84908136482939633</v>
      </c>
      <c r="P112" s="5"/>
      <c r="Q112" s="15"/>
      <c r="R112" s="15"/>
      <c r="S112" s="15"/>
      <c r="T112" s="15"/>
      <c r="U112" s="15"/>
      <c r="V112" s="15"/>
    </row>
    <row r="113" spans="1:22">
      <c r="A113" s="5">
        <v>1973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157</v>
      </c>
      <c r="H113" s="2">
        <v>653</v>
      </c>
      <c r="I113" s="2">
        <v>475</v>
      </c>
      <c r="J113" s="2">
        <v>26</v>
      </c>
      <c r="K113" s="2">
        <v>0</v>
      </c>
      <c r="L113" s="2">
        <v>0</v>
      </c>
      <c r="M113" s="2">
        <v>0</v>
      </c>
      <c r="N113" s="2">
        <f>SUM(B113:M113)</f>
        <v>1311</v>
      </c>
      <c r="O113" s="10">
        <f>N113/O32</f>
        <v>0.81733167082294267</v>
      </c>
      <c r="P113" s="5"/>
      <c r="Q113" s="15"/>
      <c r="R113" s="15"/>
      <c r="S113" s="15"/>
      <c r="T113" s="15"/>
      <c r="U113" s="15"/>
      <c r="V113" s="15"/>
    </row>
    <row r="114" spans="1:22">
      <c r="A114" s="5">
        <v>1974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301</v>
      </c>
      <c r="H114" s="2">
        <v>1839</v>
      </c>
      <c r="I114" s="2">
        <v>290</v>
      </c>
      <c r="J114" s="2">
        <v>12</v>
      </c>
      <c r="K114" s="2">
        <v>0</v>
      </c>
      <c r="L114" s="2">
        <v>0</v>
      </c>
      <c r="M114" s="2">
        <v>0</v>
      </c>
      <c r="N114" s="2">
        <f>SUM(B114:M114)</f>
        <v>2442</v>
      </c>
      <c r="O114" s="10">
        <f>N114/O33</f>
        <v>0.90780669144981407</v>
      </c>
      <c r="P114" s="5"/>
      <c r="Q114" s="15"/>
      <c r="R114" s="15"/>
      <c r="S114" s="15"/>
      <c r="T114" s="15"/>
      <c r="U114" s="15"/>
      <c r="V114" s="15"/>
    </row>
    <row r="115" spans="1:22">
      <c r="A115" s="5">
        <v>1975</v>
      </c>
      <c r="B115" s="2">
        <v>0</v>
      </c>
      <c r="C115" s="2">
        <v>0</v>
      </c>
      <c r="D115" s="2">
        <v>0</v>
      </c>
      <c r="E115" s="2">
        <v>0</v>
      </c>
      <c r="F115" s="2">
        <v>6</v>
      </c>
      <c r="G115" s="2">
        <v>0</v>
      </c>
      <c r="H115" s="2">
        <v>1096</v>
      </c>
      <c r="I115" s="2">
        <v>438</v>
      </c>
      <c r="J115" s="2">
        <v>16</v>
      </c>
      <c r="K115" s="2">
        <v>0</v>
      </c>
      <c r="L115" s="2">
        <v>0</v>
      </c>
      <c r="M115" s="2">
        <v>0</v>
      </c>
      <c r="N115" s="2">
        <f>SUM(B115:M115)</f>
        <v>1556</v>
      </c>
      <c r="O115" s="10">
        <f>N115/O34</f>
        <v>0.87219730941704032</v>
      </c>
      <c r="P115" s="5"/>
      <c r="Q115" s="15"/>
      <c r="R115" s="15"/>
      <c r="S115" s="15"/>
      <c r="T115" s="15"/>
      <c r="U115" s="15"/>
      <c r="V115" s="15"/>
    </row>
    <row r="116" spans="1:22">
      <c r="A116" s="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0"/>
      <c r="P116" s="5"/>
      <c r="Q116" s="15"/>
      <c r="R116" s="15"/>
      <c r="S116" s="15"/>
      <c r="T116" s="15"/>
      <c r="U116" s="15"/>
      <c r="V116" s="15"/>
    </row>
    <row r="117" spans="1:22">
      <c r="A117" s="5">
        <v>1976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437</v>
      </c>
      <c r="H117" s="2">
        <v>1356</v>
      </c>
      <c r="I117" s="2">
        <v>1046</v>
      </c>
      <c r="J117" s="2">
        <v>47</v>
      </c>
      <c r="K117" s="2">
        <v>0</v>
      </c>
      <c r="L117" s="2">
        <v>0</v>
      </c>
      <c r="M117" s="2">
        <v>0</v>
      </c>
      <c r="N117" s="2">
        <f>SUM(B117:M117)</f>
        <v>2886</v>
      </c>
      <c r="O117" s="10">
        <f>N117/O36</f>
        <v>0.88500459981600732</v>
      </c>
      <c r="P117" s="5"/>
      <c r="Q117" s="15"/>
      <c r="R117" s="15"/>
      <c r="S117" s="15"/>
      <c r="T117" s="15"/>
      <c r="U117" s="15"/>
      <c r="V117" s="15"/>
    </row>
    <row r="118" spans="1:22">
      <c r="A118" s="5">
        <v>1977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1179</v>
      </c>
      <c r="I118" s="2">
        <v>114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1293</v>
      </c>
      <c r="O118" s="10">
        <f>N118/O37</f>
        <v>0.94655929721815524</v>
      </c>
      <c r="P118" s="5"/>
      <c r="Q118" s="15"/>
      <c r="R118" s="15"/>
      <c r="S118" s="15"/>
      <c r="T118" s="15"/>
      <c r="U118" s="15"/>
      <c r="V118" s="15"/>
    </row>
    <row r="119" spans="1:22">
      <c r="A119" s="5">
        <v>1978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143</v>
      </c>
      <c r="H119" s="2">
        <v>1121</v>
      </c>
      <c r="I119" s="2">
        <v>545</v>
      </c>
      <c r="J119" s="2">
        <v>80</v>
      </c>
      <c r="K119" s="2">
        <v>0</v>
      </c>
      <c r="L119" s="2">
        <v>0</v>
      </c>
      <c r="M119" s="2">
        <v>0</v>
      </c>
      <c r="N119" s="2">
        <f>SUM(B119:M119)</f>
        <v>1889</v>
      </c>
      <c r="O119" s="10">
        <f>N119/O38</f>
        <v>0.8881053126469205</v>
      </c>
      <c r="P119" s="5"/>
      <c r="Q119" s="15"/>
      <c r="R119" s="15"/>
      <c r="S119" s="15"/>
      <c r="T119" s="15"/>
      <c r="U119" s="15"/>
      <c r="V119" s="15"/>
    </row>
    <row r="120" spans="1:22">
      <c r="A120" s="5">
        <v>1979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6</v>
      </c>
      <c r="H120" s="2">
        <v>247</v>
      </c>
      <c r="I120" s="2">
        <v>958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1211</v>
      </c>
      <c r="O120" s="10">
        <f>N120/O39</f>
        <v>0.91534391534391535</v>
      </c>
      <c r="P120" s="5"/>
      <c r="Q120" s="15"/>
      <c r="R120" s="15"/>
      <c r="S120" s="15"/>
      <c r="T120" s="15"/>
      <c r="U120" s="15"/>
      <c r="V120" s="15"/>
    </row>
    <row r="121" spans="1:22">
      <c r="A121" s="5">
        <v>1980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62</v>
      </c>
      <c r="H121" s="2">
        <v>1586</v>
      </c>
      <c r="I121" s="2">
        <v>734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2382</v>
      </c>
      <c r="O121" s="10">
        <f>N121/O40</f>
        <v>0.94374009508716328</v>
      </c>
      <c r="P121" s="5"/>
      <c r="Q121" s="15"/>
      <c r="R121" s="15"/>
      <c r="S121" s="15"/>
      <c r="T121" s="15"/>
      <c r="U121" s="15"/>
      <c r="V121" s="15"/>
    </row>
    <row r="122" spans="1:22">
      <c r="A122" s="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0"/>
      <c r="P122" s="5"/>
      <c r="Q122" s="15"/>
      <c r="R122" s="15"/>
      <c r="S122" s="15"/>
      <c r="T122" s="15"/>
      <c r="U122" s="15"/>
      <c r="V122" s="15"/>
    </row>
    <row r="123" spans="1:22">
      <c r="A123" s="5">
        <v>1981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84</v>
      </c>
      <c r="H123" s="2">
        <v>370</v>
      </c>
      <c r="I123" s="2">
        <v>72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526</v>
      </c>
      <c r="O123" s="10">
        <f>N123/O42</f>
        <v>0.83624801271860094</v>
      </c>
      <c r="P123" s="5"/>
      <c r="Q123" s="15"/>
      <c r="R123" s="15"/>
      <c r="S123" s="15"/>
      <c r="T123" s="15"/>
      <c r="U123" s="15"/>
      <c r="V123" s="15"/>
    </row>
    <row r="124" spans="1:22">
      <c r="A124" s="5">
        <v>1982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362</v>
      </c>
      <c r="I124" s="2">
        <v>423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785</v>
      </c>
      <c r="O124" s="10">
        <f>N124/O43</f>
        <v>0.92461719670200238</v>
      </c>
      <c r="P124" s="5"/>
      <c r="Q124" s="15"/>
      <c r="R124" s="15"/>
      <c r="S124" s="15"/>
      <c r="T124" s="15"/>
      <c r="U124" s="15"/>
      <c r="V124" s="15"/>
    </row>
    <row r="125" spans="1:22">
      <c r="A125" s="5">
        <v>1983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1030</v>
      </c>
      <c r="I125" s="2">
        <v>756</v>
      </c>
      <c r="J125" s="2">
        <v>65</v>
      </c>
      <c r="K125" s="2">
        <v>0</v>
      </c>
      <c r="L125" s="2">
        <v>0</v>
      </c>
      <c r="M125" s="2">
        <v>0</v>
      </c>
      <c r="N125" s="2">
        <f>SUM(B125:M125)</f>
        <v>1851</v>
      </c>
      <c r="O125" s="10">
        <f>N125/O44</f>
        <v>0.8665730337078652</v>
      </c>
      <c r="P125" s="5"/>
      <c r="Q125" s="15"/>
      <c r="R125" s="15"/>
      <c r="S125" s="15"/>
      <c r="T125" s="15"/>
      <c r="U125" s="15"/>
      <c r="V125" s="15"/>
    </row>
    <row r="126" spans="1:22">
      <c r="A126" s="5">
        <v>1984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5</v>
      </c>
      <c r="H126" s="2">
        <v>949</v>
      </c>
      <c r="I126" s="2">
        <v>799</v>
      </c>
      <c r="J126" s="2">
        <v>208</v>
      </c>
      <c r="K126" s="2">
        <v>0</v>
      </c>
      <c r="L126" s="2">
        <v>0</v>
      </c>
      <c r="M126" s="2">
        <v>0</v>
      </c>
      <c r="N126" s="2">
        <f>SUM(B126:M126)</f>
        <v>1961</v>
      </c>
      <c r="O126" s="10">
        <f>N126/O45</f>
        <v>0.85745518146042854</v>
      </c>
      <c r="P126" s="5"/>
      <c r="Q126" s="15"/>
      <c r="R126" s="15"/>
      <c r="S126" s="15"/>
      <c r="T126" s="15"/>
      <c r="U126" s="15"/>
      <c r="V126" s="15"/>
    </row>
    <row r="127" spans="1:22">
      <c r="A127" s="5">
        <v>1985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3</v>
      </c>
      <c r="H127" s="2">
        <v>570</v>
      </c>
      <c r="I127" s="2">
        <v>219</v>
      </c>
      <c r="J127" s="2">
        <v>48</v>
      </c>
      <c r="K127" s="2">
        <v>0</v>
      </c>
      <c r="L127" s="2">
        <v>0</v>
      </c>
      <c r="M127" s="2">
        <v>0</v>
      </c>
      <c r="N127" s="2">
        <f>SUM(B127:M127)</f>
        <v>840</v>
      </c>
      <c r="O127" s="10">
        <f>N127/O46</f>
        <v>0.68348250610252237</v>
      </c>
      <c r="P127" s="5"/>
      <c r="Q127" s="15"/>
      <c r="R127" s="15"/>
      <c r="S127" s="15"/>
      <c r="T127" s="15"/>
      <c r="U127" s="15"/>
      <c r="V127" s="15"/>
    </row>
    <row r="128" spans="1:22">
      <c r="A128" s="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0"/>
      <c r="P128" s="5"/>
      <c r="Q128" s="15"/>
      <c r="R128" s="15"/>
      <c r="S128" s="15"/>
      <c r="T128" s="15"/>
      <c r="U128" s="15"/>
      <c r="V128" s="15"/>
    </row>
    <row r="129" spans="1:22">
      <c r="A129" s="5">
        <v>1986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168</v>
      </c>
      <c r="H129" s="2">
        <v>1027</v>
      </c>
      <c r="I129" s="2">
        <v>232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1427</v>
      </c>
      <c r="O129" s="10">
        <f>N129/O48</f>
        <v>0.73104508196721307</v>
      </c>
      <c r="P129" s="5"/>
      <c r="Q129" s="15"/>
      <c r="R129" s="15"/>
      <c r="S129" s="15"/>
      <c r="T129" s="15"/>
      <c r="U129" s="15"/>
      <c r="V129" s="15"/>
    </row>
    <row r="130" spans="1:22">
      <c r="A130" s="5">
        <v>1987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295</v>
      </c>
      <c r="H130" s="2">
        <v>602</v>
      </c>
      <c r="I130" s="2">
        <v>314</v>
      </c>
      <c r="J130" s="2">
        <v>22</v>
      </c>
      <c r="K130" s="2">
        <v>0</v>
      </c>
      <c r="L130" s="2">
        <v>0</v>
      </c>
      <c r="M130" s="2">
        <v>0</v>
      </c>
      <c r="N130" s="2">
        <f>SUM(B130:M130)</f>
        <v>1233</v>
      </c>
      <c r="O130" s="10">
        <f>N130/O49</f>
        <v>0.85863509749303624</v>
      </c>
      <c r="P130" s="5"/>
      <c r="Q130" s="15"/>
      <c r="R130" s="15"/>
      <c r="S130" s="15"/>
      <c r="T130" s="15"/>
      <c r="U130" s="15"/>
      <c r="V130" s="15"/>
    </row>
    <row r="131" spans="1:22">
      <c r="A131" s="5">
        <v>1988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761</v>
      </c>
      <c r="H131" s="2">
        <v>465</v>
      </c>
      <c r="I131" s="2">
        <v>404</v>
      </c>
      <c r="J131" s="2">
        <v>42</v>
      </c>
      <c r="K131" s="2">
        <v>0</v>
      </c>
      <c r="L131" s="2">
        <v>0</v>
      </c>
      <c r="M131" s="2">
        <v>0</v>
      </c>
      <c r="N131" s="2">
        <f>SUM(B131:M131)</f>
        <v>1672</v>
      </c>
      <c r="O131" s="10">
        <f>N131/O50</f>
        <v>0.71300639658848619</v>
      </c>
      <c r="P131" s="5"/>
      <c r="Q131" s="15"/>
      <c r="R131" s="15"/>
      <c r="S131" s="15"/>
      <c r="T131" s="15"/>
      <c r="U131" s="15"/>
      <c r="V131" s="15"/>
    </row>
    <row r="132" spans="1:22">
      <c r="A132" s="5">
        <v>1989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108</v>
      </c>
      <c r="H132" s="2">
        <v>662</v>
      </c>
      <c r="I132" s="2">
        <v>528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1298</v>
      </c>
      <c r="O132" s="10">
        <f>N132/O51</f>
        <v>0.70812875068194214</v>
      </c>
      <c r="P132" s="5"/>
      <c r="Q132" s="15"/>
      <c r="R132" s="15"/>
      <c r="S132" s="15"/>
      <c r="T132" s="15"/>
      <c r="U132" s="15"/>
      <c r="V132" s="15"/>
    </row>
    <row r="133" spans="1:22">
      <c r="A133" s="4">
        <v>1990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23</v>
      </c>
      <c r="H133" s="2">
        <v>875</v>
      </c>
      <c r="I133" s="2">
        <v>448</v>
      </c>
      <c r="J133" s="2">
        <v>183</v>
      </c>
      <c r="K133" s="2">
        <v>0</v>
      </c>
      <c r="L133" s="2">
        <v>0</v>
      </c>
      <c r="M133" s="2">
        <v>0</v>
      </c>
      <c r="N133" s="2">
        <f>SUM(B133:M133)</f>
        <v>1529</v>
      </c>
      <c r="O133" s="10">
        <f>N133/O52</f>
        <v>0.72878932316491896</v>
      </c>
      <c r="P133" s="5"/>
      <c r="Q133" s="15"/>
      <c r="R133" s="15"/>
      <c r="S133" s="15"/>
      <c r="T133" s="15"/>
      <c r="U133" s="15"/>
      <c r="V133" s="15"/>
    </row>
    <row r="134" spans="1:22">
      <c r="A134" s="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0"/>
      <c r="P134" s="5"/>
      <c r="Q134" s="15"/>
      <c r="R134" s="15"/>
      <c r="S134" s="15"/>
      <c r="T134" s="15"/>
      <c r="U134" s="15"/>
      <c r="V134" s="15"/>
    </row>
    <row r="135" spans="1:22">
      <c r="A135" s="5">
        <v>1991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235</v>
      </c>
      <c r="H135" s="2">
        <v>720</v>
      </c>
      <c r="I135" s="2">
        <v>459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1414</v>
      </c>
      <c r="O135" s="10">
        <f>N135/O54</f>
        <v>0.68243243243243246</v>
      </c>
      <c r="P135" s="5"/>
      <c r="Q135" s="15"/>
      <c r="R135" s="15"/>
      <c r="S135" s="15"/>
      <c r="T135" s="15"/>
      <c r="U135" s="15"/>
      <c r="V135" s="15"/>
    </row>
    <row r="136" spans="1:22">
      <c r="A136" s="5">
        <v>1992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41</v>
      </c>
      <c r="H136" s="2">
        <v>249</v>
      </c>
      <c r="I136" s="2">
        <v>282</v>
      </c>
      <c r="J136" s="2">
        <v>37</v>
      </c>
      <c r="K136" s="2">
        <v>0</v>
      </c>
      <c r="L136" s="2">
        <v>0</v>
      </c>
      <c r="M136" s="2">
        <v>0</v>
      </c>
      <c r="N136" s="2">
        <f>SUM(B136:M136)</f>
        <v>609</v>
      </c>
      <c r="O136" s="10">
        <f>N136/O55</f>
        <v>0.73639661426844016</v>
      </c>
      <c r="P136" s="5"/>
      <c r="Q136" s="15"/>
      <c r="R136" s="15"/>
      <c r="S136" s="15"/>
      <c r="T136" s="15"/>
      <c r="U136" s="15"/>
      <c r="V136" s="15"/>
    </row>
    <row r="137" spans="1:22">
      <c r="A137" s="5">
        <v>1993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10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10</v>
      </c>
      <c r="O137" s="10">
        <f>N137/O56</f>
        <v>0.83333333333333337</v>
      </c>
      <c r="P137" s="5"/>
      <c r="Q137" s="15"/>
      <c r="R137" s="15"/>
      <c r="S137" s="15"/>
      <c r="T137" s="15"/>
      <c r="U137" s="15"/>
      <c r="V137" s="15"/>
    </row>
    <row r="138" spans="1:22">
      <c r="A138" s="5">
        <v>1994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381</v>
      </c>
      <c r="H138" s="2">
        <v>461</v>
      </c>
      <c r="I138" s="2">
        <v>598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1440</v>
      </c>
      <c r="O138" s="10">
        <f>N138/O57</f>
        <v>0.69598840019333008</v>
      </c>
      <c r="P138" s="5"/>
      <c r="Q138" s="15"/>
      <c r="R138" s="15"/>
      <c r="S138" s="15"/>
      <c r="T138" s="15"/>
      <c r="U138" s="15"/>
      <c r="V138" s="15"/>
    </row>
    <row r="139" spans="1:22">
      <c r="A139" s="5">
        <v>1995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1</v>
      </c>
      <c r="H139" s="2">
        <v>879</v>
      </c>
      <c r="I139" s="2">
        <v>547</v>
      </c>
      <c r="J139" s="2">
        <v>139</v>
      </c>
      <c r="K139" s="2">
        <v>0</v>
      </c>
      <c r="L139" s="2">
        <v>0</v>
      </c>
      <c r="M139" s="2">
        <v>0</v>
      </c>
      <c r="N139" s="2">
        <f>SUM(B139:M139)</f>
        <v>1566</v>
      </c>
      <c r="O139" s="10">
        <f>N139/O58</f>
        <v>0.72533580361278371</v>
      </c>
      <c r="P139" s="5"/>
      <c r="Q139" s="15"/>
      <c r="R139" s="15"/>
      <c r="S139" s="15"/>
      <c r="T139" s="15"/>
      <c r="U139" s="15"/>
      <c r="V139" s="15"/>
    </row>
    <row r="140" spans="1:22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5"/>
      <c r="Q140" s="15"/>
      <c r="R140" s="15"/>
      <c r="S140" s="15"/>
      <c r="T140" s="15"/>
      <c r="U140" s="15"/>
      <c r="V140" s="15"/>
    </row>
    <row r="141" spans="1:22">
      <c r="A141" s="5">
        <v>1996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201</v>
      </c>
      <c r="H141" s="2">
        <v>480</v>
      </c>
      <c r="I141" s="2">
        <v>435</v>
      </c>
      <c r="J141" s="2">
        <v>0</v>
      </c>
      <c r="K141" s="2">
        <v>0</v>
      </c>
      <c r="L141" s="2">
        <v>0</v>
      </c>
      <c r="M141" s="2">
        <v>0</v>
      </c>
      <c r="N141" s="2">
        <f t="shared" ref="N141:N150" si="3">SUM(B141:M141)</f>
        <v>1116</v>
      </c>
      <c r="O141" s="10">
        <f>N141/O60</f>
        <v>0.79487179487179482</v>
      </c>
      <c r="P141" s="5"/>
      <c r="Q141" s="15"/>
      <c r="R141" s="15"/>
      <c r="S141" s="15"/>
      <c r="T141" s="15"/>
      <c r="U141" s="15"/>
      <c r="V141" s="15"/>
    </row>
    <row r="142" spans="1:22">
      <c r="A142" s="5">
        <v>1997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711</v>
      </c>
      <c r="I142" s="2">
        <v>421</v>
      </c>
      <c r="J142" s="2">
        <v>25</v>
      </c>
      <c r="K142" s="2">
        <v>0</v>
      </c>
      <c r="L142" s="2">
        <v>0</v>
      </c>
      <c r="M142" s="2">
        <v>0</v>
      </c>
      <c r="N142" s="2">
        <f t="shared" si="3"/>
        <v>1157</v>
      </c>
      <c r="O142" s="10">
        <f>N142/O61</f>
        <v>0.74357326478149099</v>
      </c>
      <c r="P142" s="5"/>
      <c r="Q142" s="15"/>
      <c r="R142" s="15"/>
      <c r="S142" s="15"/>
      <c r="T142" s="15"/>
      <c r="U142" s="15"/>
      <c r="V142" s="15"/>
    </row>
    <row r="143" spans="1:22">
      <c r="A143" s="5">
        <v>1998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497</v>
      </c>
      <c r="H143" s="2">
        <v>696</v>
      </c>
      <c r="I143" s="2">
        <v>506</v>
      </c>
      <c r="J143" s="2">
        <v>41</v>
      </c>
      <c r="K143" s="2">
        <v>0</v>
      </c>
      <c r="L143" s="2">
        <v>0</v>
      </c>
      <c r="M143" s="2">
        <v>0</v>
      </c>
      <c r="N143" s="2">
        <f t="shared" si="3"/>
        <v>1740</v>
      </c>
      <c r="O143" s="10">
        <f>N143/O62</f>
        <v>0.7307853842923141</v>
      </c>
      <c r="P143" s="5"/>
      <c r="Q143" s="15"/>
      <c r="R143" s="15"/>
      <c r="S143" s="15"/>
      <c r="T143" s="15"/>
      <c r="U143" s="15"/>
      <c r="V143" s="15"/>
    </row>
    <row r="144" spans="1:22">
      <c r="A144" s="5">
        <v>1999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145</v>
      </c>
      <c r="H144" s="2">
        <v>957</v>
      </c>
      <c r="I144" s="2">
        <v>669</v>
      </c>
      <c r="J144" s="2">
        <v>73</v>
      </c>
      <c r="K144" s="2">
        <v>0</v>
      </c>
      <c r="L144" s="2">
        <v>0</v>
      </c>
      <c r="M144" s="2">
        <v>0</v>
      </c>
      <c r="N144" s="2">
        <f t="shared" si="3"/>
        <v>1844</v>
      </c>
      <c r="O144" s="10">
        <f>N144/O63</f>
        <v>0.78301486199575376</v>
      </c>
      <c r="P144" s="5"/>
      <c r="Q144" s="15"/>
      <c r="R144" s="15"/>
      <c r="S144" s="15"/>
      <c r="T144" s="15"/>
      <c r="U144" s="15"/>
      <c r="V144" s="15"/>
    </row>
    <row r="145" spans="1:22">
      <c r="A145" s="5">
        <v>2000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489</v>
      </c>
      <c r="H145" s="2">
        <v>997</v>
      </c>
      <c r="I145" s="2">
        <v>1070</v>
      </c>
      <c r="J145" s="2">
        <v>0</v>
      </c>
      <c r="K145" s="2">
        <v>0</v>
      </c>
      <c r="L145" s="2">
        <v>0</v>
      </c>
      <c r="M145" s="2">
        <v>0</v>
      </c>
      <c r="N145" s="2">
        <f t="shared" si="3"/>
        <v>2556</v>
      </c>
      <c r="O145" s="10">
        <f>N145/O64</f>
        <v>0.73808836269130806</v>
      </c>
      <c r="P145" s="5"/>
      <c r="Q145" s="15"/>
      <c r="R145" s="15"/>
      <c r="S145" s="15"/>
      <c r="T145" s="15"/>
      <c r="U145" s="15"/>
      <c r="V145" s="15"/>
    </row>
    <row r="146" spans="1:22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5"/>
      <c r="Q146" s="15"/>
      <c r="R146" s="15"/>
      <c r="S146" s="15"/>
      <c r="T146" s="15"/>
      <c r="U146" s="15"/>
      <c r="V146" s="15"/>
    </row>
    <row r="147" spans="1:22">
      <c r="A147" s="5">
        <v>2001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122</v>
      </c>
      <c r="H147" s="2">
        <v>424</v>
      </c>
      <c r="I147" s="2">
        <v>795</v>
      </c>
      <c r="J147" s="2">
        <v>0</v>
      </c>
      <c r="K147" s="2">
        <v>0</v>
      </c>
      <c r="L147" s="2">
        <v>0</v>
      </c>
      <c r="M147" s="2">
        <v>0</v>
      </c>
      <c r="N147" s="2">
        <f t="shared" si="3"/>
        <v>1341</v>
      </c>
      <c r="O147" s="10">
        <f>N147/O66</f>
        <v>0.67658930373360238</v>
      </c>
      <c r="P147" s="5"/>
      <c r="Q147" s="15"/>
      <c r="R147" s="15"/>
      <c r="S147" s="15"/>
      <c r="T147" s="15"/>
      <c r="U147" s="15"/>
      <c r="V147" s="15"/>
    </row>
    <row r="148" spans="1:22">
      <c r="A148" s="5">
        <v>2002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341</v>
      </c>
      <c r="H148" s="2">
        <v>1234</v>
      </c>
      <c r="I148" s="2">
        <v>379</v>
      </c>
      <c r="J148" s="2">
        <v>0</v>
      </c>
      <c r="K148" s="2">
        <v>0</v>
      </c>
      <c r="L148" s="2">
        <v>0</v>
      </c>
      <c r="M148" s="2">
        <v>0</v>
      </c>
      <c r="N148" s="2">
        <f t="shared" si="3"/>
        <v>1954</v>
      </c>
      <c r="O148" s="10">
        <f>N148/O67</f>
        <v>0.86345558992487847</v>
      </c>
      <c r="P148" s="5"/>
      <c r="Q148" s="15"/>
      <c r="R148" s="15"/>
      <c r="S148" s="15"/>
      <c r="T148" s="15"/>
      <c r="U148" s="15"/>
      <c r="V148" s="15"/>
    </row>
    <row r="149" spans="1:22">
      <c r="A149" s="5">
        <v>2003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879</v>
      </c>
      <c r="I149" s="2">
        <v>366</v>
      </c>
      <c r="J149" s="2">
        <v>0</v>
      </c>
      <c r="K149" s="2">
        <v>0</v>
      </c>
      <c r="L149" s="2">
        <v>0</v>
      </c>
      <c r="M149" s="2">
        <v>0</v>
      </c>
      <c r="N149" s="2">
        <f t="shared" si="3"/>
        <v>1245</v>
      </c>
      <c r="O149" s="10">
        <f>N149/O68</f>
        <v>0.83501006036217307</v>
      </c>
      <c r="P149" s="5"/>
      <c r="Q149" s="15"/>
      <c r="R149" s="15"/>
      <c r="S149" s="15"/>
      <c r="T149" s="15"/>
      <c r="U149" s="15"/>
      <c r="V149" s="15"/>
    </row>
    <row r="150" spans="1:22">
      <c r="A150" s="5">
        <v>2004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f t="shared" si="3"/>
        <v>0</v>
      </c>
      <c r="O150" s="10">
        <v>0</v>
      </c>
      <c r="P150" s="5"/>
      <c r="Q150" s="15"/>
      <c r="R150" s="15"/>
      <c r="S150" s="15"/>
      <c r="T150" s="15"/>
      <c r="U150" s="15"/>
      <c r="V150" s="15"/>
    </row>
    <row r="151" spans="1:22">
      <c r="A151" s="5">
        <v>2005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10">
        <v>0</v>
      </c>
      <c r="P151" s="5"/>
      <c r="Q151" s="15"/>
      <c r="R151" s="15"/>
      <c r="S151" s="15"/>
      <c r="T151" s="15"/>
      <c r="U151" s="15"/>
      <c r="V151" s="15"/>
    </row>
    <row r="152" spans="1:22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0"/>
      <c r="P152" s="5"/>
      <c r="Q152" s="15"/>
      <c r="R152" s="15"/>
      <c r="S152" s="15"/>
      <c r="T152" s="15"/>
      <c r="U152" s="15"/>
      <c r="V152" s="15"/>
    </row>
    <row r="153" spans="1:22">
      <c r="A153" s="5">
        <v>2006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10">
        <v>0</v>
      </c>
      <c r="P153" s="5"/>
      <c r="Q153" s="15"/>
      <c r="R153" s="15"/>
      <c r="S153" s="15"/>
      <c r="T153" s="15"/>
      <c r="U153" s="15"/>
      <c r="V153" s="15"/>
    </row>
    <row r="154" spans="1:22">
      <c r="A154" s="5">
        <v>2007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10">
        <v>0</v>
      </c>
      <c r="P154" s="5"/>
      <c r="Q154" s="15"/>
      <c r="R154" s="15"/>
      <c r="S154" s="15"/>
      <c r="T154" s="15"/>
      <c r="U154" s="15"/>
      <c r="V154" s="15"/>
    </row>
    <row r="155" spans="1:22">
      <c r="A155" s="5">
        <v>2008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48</v>
      </c>
      <c r="H155" s="2">
        <v>100</v>
      </c>
      <c r="I155" s="2">
        <v>85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233</v>
      </c>
      <c r="O155" s="10">
        <f>N155/O74</f>
        <v>0.74919614147909963</v>
      </c>
      <c r="P155" s="5"/>
      <c r="Q155" s="15"/>
      <c r="R155" s="15"/>
      <c r="S155" s="15"/>
      <c r="T155" s="15"/>
      <c r="U155" s="15"/>
      <c r="V155" s="15"/>
    </row>
    <row r="156" spans="1:22">
      <c r="A156" s="5">
        <v>2009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85</v>
      </c>
      <c r="H156" s="2">
        <v>297</v>
      </c>
      <c r="I156" s="2">
        <v>227</v>
      </c>
      <c r="J156" s="2">
        <v>0</v>
      </c>
      <c r="K156" s="2">
        <v>0</v>
      </c>
      <c r="L156" s="2">
        <v>0</v>
      </c>
      <c r="M156" s="2">
        <v>0</v>
      </c>
      <c r="N156" s="2">
        <f>SUM(B156:M156)</f>
        <v>609</v>
      </c>
      <c r="O156" s="10">
        <f>N156/O75</f>
        <v>0.84818941504178269</v>
      </c>
      <c r="P156" s="5"/>
      <c r="Q156" s="15"/>
      <c r="R156" s="15"/>
      <c r="S156" s="15"/>
      <c r="T156" s="15"/>
      <c r="U156" s="15"/>
      <c r="V156" s="15"/>
    </row>
    <row r="157" spans="1:22">
      <c r="A157" s="5">
        <v>2010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89</v>
      </c>
      <c r="I157" s="2">
        <v>70</v>
      </c>
      <c r="J157" s="2">
        <v>0</v>
      </c>
      <c r="K157" s="2">
        <v>0</v>
      </c>
      <c r="L157" s="2">
        <v>0</v>
      </c>
      <c r="M157" s="2">
        <v>0</v>
      </c>
      <c r="N157" s="2">
        <f>SUM(B157:M157)</f>
        <v>159</v>
      </c>
      <c r="O157" s="10">
        <f>N157/O76</f>
        <v>0.78712871287128716</v>
      </c>
      <c r="P157" s="5"/>
      <c r="Q157" s="15"/>
      <c r="R157" s="15"/>
      <c r="S157" s="15"/>
      <c r="T157" s="15"/>
      <c r="U157" s="15"/>
      <c r="V157" s="15"/>
    </row>
    <row r="158" spans="1:22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0"/>
      <c r="P158" s="5"/>
      <c r="Q158" s="15"/>
      <c r="R158" s="15"/>
      <c r="S158" s="15"/>
      <c r="T158" s="15"/>
      <c r="U158" s="15"/>
      <c r="V158" s="15"/>
    </row>
    <row r="159" spans="1:22">
      <c r="A159" s="5">
        <v>2011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8</v>
      </c>
      <c r="H159" s="2">
        <v>159</v>
      </c>
      <c r="I159" s="2">
        <v>50</v>
      </c>
      <c r="J159" s="2">
        <v>0</v>
      </c>
      <c r="K159" s="2">
        <v>0</v>
      </c>
      <c r="L159" s="2">
        <v>0</v>
      </c>
      <c r="M159" s="2">
        <v>0</v>
      </c>
      <c r="N159" s="2">
        <f>SUM(B159:M159)</f>
        <v>217</v>
      </c>
      <c r="O159" s="10">
        <f>N159/O78</f>
        <v>0.5070093457943925</v>
      </c>
      <c r="P159" s="5"/>
      <c r="Q159" s="15"/>
      <c r="R159" s="15"/>
      <c r="S159" s="15"/>
      <c r="T159" s="15"/>
      <c r="U159" s="15"/>
      <c r="V159" s="15"/>
    </row>
    <row r="160" spans="1:22" ht="16.5" thickBot="1">
      <c r="A160" s="12" t="s">
        <v>1</v>
      </c>
      <c r="B160" s="13">
        <f t="shared" ref="B160:N160" si="4">SUM(B88:B157)</f>
        <v>0</v>
      </c>
      <c r="C160" s="13">
        <f t="shared" si="4"/>
        <v>0</v>
      </c>
      <c r="D160" s="13">
        <f t="shared" si="4"/>
        <v>0</v>
      </c>
      <c r="E160" s="13">
        <f t="shared" si="4"/>
        <v>0</v>
      </c>
      <c r="F160" s="13">
        <f t="shared" si="4"/>
        <v>518</v>
      </c>
      <c r="G160" s="13">
        <f t="shared" si="4"/>
        <v>5752</v>
      </c>
      <c r="H160" s="13">
        <f t="shared" si="4"/>
        <v>38559</v>
      </c>
      <c r="I160" s="13">
        <f t="shared" si="4"/>
        <v>28534</v>
      </c>
      <c r="J160" s="13">
        <f t="shared" si="4"/>
        <v>2140</v>
      </c>
      <c r="K160" s="13">
        <f t="shared" si="4"/>
        <v>25</v>
      </c>
      <c r="L160" s="13">
        <f t="shared" si="4"/>
        <v>0</v>
      </c>
      <c r="M160" s="13">
        <f t="shared" si="4"/>
        <v>0</v>
      </c>
      <c r="N160" s="13">
        <f t="shared" si="4"/>
        <v>75528</v>
      </c>
      <c r="O160" s="14">
        <f>N160/O79</f>
        <v>0.56920642098123442</v>
      </c>
      <c r="P160" s="7"/>
      <c r="Q160" s="15"/>
      <c r="R160" s="15"/>
      <c r="S160" s="15"/>
      <c r="T160" s="15"/>
      <c r="U160" s="15"/>
      <c r="V160" s="15"/>
    </row>
    <row r="161" spans="1:22" ht="17.25" thickTop="1" thickBot="1">
      <c r="A161" s="25" t="s">
        <v>2</v>
      </c>
      <c r="B161" s="26">
        <f t="shared" ref="B161:O161" si="5">AVERAGE(B88:B157)</f>
        <v>0</v>
      </c>
      <c r="C161" s="26">
        <f t="shared" si="5"/>
        <v>0</v>
      </c>
      <c r="D161" s="26">
        <f t="shared" si="5"/>
        <v>0</v>
      </c>
      <c r="E161" s="26">
        <f t="shared" si="5"/>
        <v>0</v>
      </c>
      <c r="F161" s="26">
        <f t="shared" si="5"/>
        <v>8.7796610169491522</v>
      </c>
      <c r="G161" s="26">
        <f t="shared" si="5"/>
        <v>97.491525423728817</v>
      </c>
      <c r="H161" s="26">
        <f t="shared" si="5"/>
        <v>653.54237288135596</v>
      </c>
      <c r="I161" s="26">
        <f t="shared" si="5"/>
        <v>483.62711864406782</v>
      </c>
      <c r="J161" s="26">
        <f t="shared" si="5"/>
        <v>36.271186440677965</v>
      </c>
      <c r="K161" s="26">
        <f t="shared" si="5"/>
        <v>0.42372881355932202</v>
      </c>
      <c r="L161" s="26">
        <f t="shared" si="5"/>
        <v>0</v>
      </c>
      <c r="M161" s="26">
        <f t="shared" si="5"/>
        <v>0</v>
      </c>
      <c r="N161" s="26">
        <f t="shared" si="5"/>
        <v>1280.1355932203389</v>
      </c>
      <c r="O161" s="27">
        <f t="shared" si="5"/>
        <v>0.65291821134905514</v>
      </c>
      <c r="P161" s="7"/>
      <c r="Q161" s="15"/>
      <c r="R161" s="15"/>
      <c r="S161" s="15"/>
      <c r="T161" s="15"/>
      <c r="U161" s="15"/>
      <c r="V161" s="15"/>
    </row>
    <row r="162" spans="1:22" ht="15.75" thickTop="1">
      <c r="A162" s="34" t="s">
        <v>28</v>
      </c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5"/>
      <c r="Q162" s="15"/>
      <c r="R162" s="15"/>
      <c r="S162" s="15"/>
      <c r="T162" s="15"/>
      <c r="U162" s="15"/>
      <c r="V162" s="15"/>
    </row>
    <row r="163" spans="1:22">
      <c r="A163" s="33" t="s">
        <v>32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5"/>
      <c r="Q163" s="15"/>
      <c r="R163" s="15"/>
      <c r="S163" s="15"/>
      <c r="T163" s="15"/>
      <c r="U163" s="15"/>
      <c r="V163" s="15"/>
    </row>
    <row r="164" spans="1:22">
      <c r="A164" s="33" t="s">
        <v>30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4"/>
      <c r="P164" s="5"/>
      <c r="Q164" s="15"/>
      <c r="R164" s="15"/>
      <c r="S164" s="15"/>
      <c r="T164" s="15"/>
      <c r="U164" s="15"/>
      <c r="V164" s="15"/>
    </row>
    <row r="165" spans="1:22">
      <c r="A165" s="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 t="s">
        <v>20</v>
      </c>
      <c r="P165" s="5"/>
      <c r="Q165" s="15"/>
      <c r="R165" s="15"/>
      <c r="S165" s="15"/>
      <c r="T165" s="15"/>
      <c r="U165" s="15"/>
      <c r="V165" s="15"/>
    </row>
    <row r="166" spans="1:22">
      <c r="A166" s="24" t="s">
        <v>0</v>
      </c>
      <c r="B166" s="16" t="s">
        <v>3</v>
      </c>
      <c r="C166" s="16" t="s">
        <v>4</v>
      </c>
      <c r="D166" s="16" t="s">
        <v>5</v>
      </c>
      <c r="E166" s="16" t="s">
        <v>6</v>
      </c>
      <c r="F166" s="16" t="s">
        <v>7</v>
      </c>
      <c r="G166" s="16" t="s">
        <v>8</v>
      </c>
      <c r="H166" s="16" t="s">
        <v>9</v>
      </c>
      <c r="I166" s="16" t="s">
        <v>10</v>
      </c>
      <c r="J166" s="16" t="s">
        <v>11</v>
      </c>
      <c r="K166" s="16" t="s">
        <v>12</v>
      </c>
      <c r="L166" s="16" t="s">
        <v>13</v>
      </c>
      <c r="M166" s="16" t="s">
        <v>14</v>
      </c>
      <c r="N166" s="16" t="s">
        <v>16</v>
      </c>
      <c r="O166" s="16" t="s">
        <v>19</v>
      </c>
      <c r="P166" s="22" t="s">
        <v>21</v>
      </c>
      <c r="Q166" s="15"/>
      <c r="R166" s="15"/>
      <c r="S166" s="15"/>
      <c r="T166" s="15"/>
      <c r="U166" s="15"/>
      <c r="V166" s="15"/>
    </row>
    <row r="167" spans="1:22">
      <c r="A167" s="11">
        <v>1952</v>
      </c>
      <c r="B167" s="3">
        <f t="shared" ref="B167:M167" si="6">C7-B88</f>
        <v>0</v>
      </c>
      <c r="C167" s="3">
        <f t="shared" si="6"/>
        <v>0</v>
      </c>
      <c r="D167" s="3">
        <f t="shared" si="6"/>
        <v>0</v>
      </c>
      <c r="E167" s="3">
        <f t="shared" si="6"/>
        <v>0</v>
      </c>
      <c r="F167" s="3">
        <f t="shared" si="6"/>
        <v>184</v>
      </c>
      <c r="G167" s="3">
        <f t="shared" si="6"/>
        <v>2146</v>
      </c>
      <c r="H167" s="3">
        <f t="shared" si="6"/>
        <v>1476</v>
      </c>
      <c r="I167" s="3">
        <f t="shared" si="6"/>
        <v>2598</v>
      </c>
      <c r="J167" s="3">
        <f t="shared" si="6"/>
        <v>615</v>
      </c>
      <c r="K167" s="3">
        <f t="shared" si="6"/>
        <v>0</v>
      </c>
      <c r="L167" s="3">
        <f t="shared" si="6"/>
        <v>0</v>
      </c>
      <c r="M167" s="3">
        <f t="shared" si="6"/>
        <v>0</v>
      </c>
      <c r="N167" s="3">
        <f>SUM(B167:M167)</f>
        <v>7019</v>
      </c>
      <c r="O167" s="9">
        <f>N167/O7</f>
        <v>0.95548597876395314</v>
      </c>
      <c r="P167" s="10">
        <f>O167+O88</f>
        <v>1</v>
      </c>
      <c r="Q167" s="15"/>
      <c r="R167" s="15"/>
      <c r="S167" s="15"/>
      <c r="T167" s="15"/>
      <c r="U167" s="15"/>
      <c r="V167" s="15"/>
    </row>
    <row r="168" spans="1:22">
      <c r="A168" s="5">
        <v>1953</v>
      </c>
      <c r="B168" s="2">
        <f t="shared" ref="B168:M168" si="7">C8-B89</f>
        <v>0</v>
      </c>
      <c r="C168" s="2">
        <f t="shared" si="7"/>
        <v>0</v>
      </c>
      <c r="D168" s="2">
        <f t="shared" si="7"/>
        <v>0</v>
      </c>
      <c r="E168" s="2">
        <f t="shared" si="7"/>
        <v>0</v>
      </c>
      <c r="F168" s="2">
        <f t="shared" si="7"/>
        <v>0</v>
      </c>
      <c r="G168" s="2">
        <f t="shared" si="7"/>
        <v>0</v>
      </c>
      <c r="H168" s="2">
        <f t="shared" si="7"/>
        <v>757</v>
      </c>
      <c r="I168" s="2">
        <f t="shared" si="7"/>
        <v>591</v>
      </c>
      <c r="J168" s="2">
        <f t="shared" si="7"/>
        <v>0</v>
      </c>
      <c r="K168" s="2">
        <f t="shared" si="7"/>
        <v>0</v>
      </c>
      <c r="L168" s="2">
        <f t="shared" si="7"/>
        <v>0</v>
      </c>
      <c r="M168" s="2">
        <f t="shared" si="7"/>
        <v>0</v>
      </c>
      <c r="N168" s="2">
        <f>SUM(B168:M168)</f>
        <v>1348</v>
      </c>
      <c r="O168" s="10">
        <f>N168/O8</f>
        <v>0.91825613079019075</v>
      </c>
      <c r="P168" s="10">
        <f>O168+O89</f>
        <v>1</v>
      </c>
      <c r="Q168" s="15"/>
      <c r="R168" s="15"/>
      <c r="S168" s="15"/>
      <c r="T168" s="15"/>
      <c r="U168" s="15"/>
      <c r="V168" s="15"/>
    </row>
    <row r="169" spans="1:22">
      <c r="A169" s="5">
        <v>1954</v>
      </c>
      <c r="B169" s="2">
        <f t="shared" ref="B169:M169" si="8">C9-B90</f>
        <v>0</v>
      </c>
      <c r="C169" s="2">
        <f t="shared" si="8"/>
        <v>0</v>
      </c>
      <c r="D169" s="2">
        <f t="shared" si="8"/>
        <v>0</v>
      </c>
      <c r="E169" s="2">
        <f t="shared" si="8"/>
        <v>0</v>
      </c>
      <c r="F169" s="2">
        <f t="shared" si="8"/>
        <v>1073</v>
      </c>
      <c r="G169" s="2">
        <f t="shared" si="8"/>
        <v>2126</v>
      </c>
      <c r="H169" s="2">
        <f t="shared" si="8"/>
        <v>1799</v>
      </c>
      <c r="I169" s="2">
        <f t="shared" si="8"/>
        <v>1980</v>
      </c>
      <c r="J169" s="2">
        <f t="shared" si="8"/>
        <v>1349</v>
      </c>
      <c r="K169" s="2">
        <f t="shared" si="8"/>
        <v>99</v>
      </c>
      <c r="L169" s="2">
        <f t="shared" si="8"/>
        <v>0</v>
      </c>
      <c r="M169" s="2">
        <f t="shared" si="8"/>
        <v>0</v>
      </c>
      <c r="N169" s="2">
        <f>SUM(B169:M169)</f>
        <v>8426</v>
      </c>
      <c r="O169" s="10">
        <f>N169/O9</f>
        <v>0.86982553938267781</v>
      </c>
      <c r="P169" s="10">
        <f>O169+O90</f>
        <v>1</v>
      </c>
      <c r="Q169" s="15"/>
      <c r="R169" s="15"/>
      <c r="S169" s="15"/>
      <c r="T169" s="15"/>
      <c r="U169" s="15"/>
      <c r="V169" s="15"/>
    </row>
    <row r="170" spans="1:22">
      <c r="A170" s="5">
        <v>1955</v>
      </c>
      <c r="B170" s="2">
        <f t="shared" ref="B170:M170" si="9">C10-B91</f>
        <v>0</v>
      </c>
      <c r="C170" s="2">
        <f t="shared" si="9"/>
        <v>0</v>
      </c>
      <c r="D170" s="2">
        <f t="shared" si="9"/>
        <v>0</v>
      </c>
      <c r="E170" s="2">
        <f t="shared" si="9"/>
        <v>0</v>
      </c>
      <c r="F170" s="2">
        <f t="shared" si="9"/>
        <v>1566</v>
      </c>
      <c r="G170" s="2">
        <f t="shared" si="9"/>
        <v>731</v>
      </c>
      <c r="H170" s="2">
        <f t="shared" si="9"/>
        <v>954</v>
      </c>
      <c r="I170" s="2">
        <f t="shared" si="9"/>
        <v>455</v>
      </c>
      <c r="J170" s="2">
        <f t="shared" si="9"/>
        <v>261</v>
      </c>
      <c r="K170" s="2">
        <f t="shared" si="9"/>
        <v>0</v>
      </c>
      <c r="L170" s="2">
        <f t="shared" si="9"/>
        <v>0</v>
      </c>
      <c r="M170" s="2">
        <f t="shared" si="9"/>
        <v>0</v>
      </c>
      <c r="N170" s="2">
        <f>SUM(B170:M170)</f>
        <v>3967</v>
      </c>
      <c r="O170" s="10">
        <f>N170/O10</f>
        <v>0.60060560181680545</v>
      </c>
      <c r="P170" s="10">
        <f>O170+O91</f>
        <v>1</v>
      </c>
      <c r="Q170" s="15"/>
      <c r="R170" s="15"/>
      <c r="S170" s="15"/>
      <c r="T170" s="15"/>
      <c r="U170" s="15"/>
      <c r="V170" s="15"/>
    </row>
    <row r="171" spans="1:22">
      <c r="A171" s="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0"/>
      <c r="P171" s="10"/>
      <c r="Q171" s="15"/>
      <c r="R171" s="15"/>
      <c r="S171" s="15"/>
      <c r="T171" s="15"/>
      <c r="U171" s="15"/>
      <c r="V171" s="15"/>
    </row>
    <row r="172" spans="1:22">
      <c r="A172" s="5">
        <v>1956</v>
      </c>
      <c r="B172" s="2">
        <f t="shared" ref="B172:M172" si="10">C12-B93</f>
        <v>0</v>
      </c>
      <c r="C172" s="2">
        <f t="shared" si="10"/>
        <v>0</v>
      </c>
      <c r="D172" s="2">
        <f t="shared" si="10"/>
        <v>0</v>
      </c>
      <c r="E172" s="2">
        <f t="shared" si="10"/>
        <v>181</v>
      </c>
      <c r="F172" s="2">
        <f t="shared" si="10"/>
        <v>1220</v>
      </c>
      <c r="G172" s="2">
        <f t="shared" si="10"/>
        <v>845</v>
      </c>
      <c r="H172" s="2">
        <f t="shared" si="10"/>
        <v>811</v>
      </c>
      <c r="I172" s="2">
        <f t="shared" si="10"/>
        <v>613</v>
      </c>
      <c r="J172" s="2">
        <f t="shared" si="10"/>
        <v>300</v>
      </c>
      <c r="K172" s="2">
        <f t="shared" si="10"/>
        <v>183</v>
      </c>
      <c r="L172" s="2">
        <f t="shared" si="10"/>
        <v>0</v>
      </c>
      <c r="M172" s="2">
        <f t="shared" si="10"/>
        <v>0</v>
      </c>
      <c r="N172" s="2">
        <f>SUM(B172:M172)</f>
        <v>4153</v>
      </c>
      <c r="O172" s="10">
        <f>N172/O12</f>
        <v>0.6762742224393421</v>
      </c>
      <c r="P172" s="10">
        <f>O172+O93</f>
        <v>1</v>
      </c>
      <c r="Q172" s="15"/>
      <c r="R172" s="15"/>
      <c r="S172" s="15"/>
      <c r="T172" s="15"/>
      <c r="U172" s="15"/>
      <c r="V172" s="15"/>
    </row>
    <row r="173" spans="1:22">
      <c r="A173" s="5">
        <v>1957</v>
      </c>
      <c r="B173" s="2">
        <f t="shared" ref="B173:M173" si="11">C13-B94</f>
        <v>0</v>
      </c>
      <c r="C173" s="2">
        <f t="shared" si="11"/>
        <v>0</v>
      </c>
      <c r="D173" s="2">
        <f t="shared" si="11"/>
        <v>0</v>
      </c>
      <c r="E173" s="2">
        <f t="shared" si="11"/>
        <v>0</v>
      </c>
      <c r="F173" s="2">
        <f t="shared" si="11"/>
        <v>0</v>
      </c>
      <c r="G173" s="2">
        <f t="shared" si="11"/>
        <v>312</v>
      </c>
      <c r="H173" s="2">
        <f t="shared" si="11"/>
        <v>555</v>
      </c>
      <c r="I173" s="2">
        <f t="shared" si="11"/>
        <v>296</v>
      </c>
      <c r="J173" s="2">
        <f t="shared" si="11"/>
        <v>243</v>
      </c>
      <c r="K173" s="2">
        <f t="shared" si="11"/>
        <v>-556</v>
      </c>
      <c r="L173" s="2">
        <f t="shared" si="11"/>
        <v>-6</v>
      </c>
      <c r="M173" s="2">
        <f t="shared" si="11"/>
        <v>0</v>
      </c>
      <c r="N173" s="2">
        <f>SUM(B173:M173)</f>
        <v>844</v>
      </c>
      <c r="O173" s="10">
        <f>N173/O13</f>
        <v>0.386801099908341</v>
      </c>
      <c r="P173" s="10">
        <f>O173+O94</f>
        <v>1</v>
      </c>
      <c r="Q173" s="15"/>
      <c r="R173" s="15"/>
      <c r="S173" s="15"/>
      <c r="T173" s="15"/>
      <c r="U173" s="15"/>
      <c r="V173" s="15"/>
    </row>
    <row r="174" spans="1:22">
      <c r="A174" s="5">
        <v>1958</v>
      </c>
      <c r="B174" s="2">
        <f t="shared" ref="B174:M174" si="12">C14-B95</f>
        <v>0</v>
      </c>
      <c r="C174" s="2">
        <f t="shared" si="12"/>
        <v>0</v>
      </c>
      <c r="D174" s="2">
        <f t="shared" si="12"/>
        <v>0</v>
      </c>
      <c r="E174" s="2">
        <f t="shared" si="12"/>
        <v>617</v>
      </c>
      <c r="F174" s="2">
        <f t="shared" si="12"/>
        <v>-130</v>
      </c>
      <c r="G174" s="2">
        <f t="shared" si="12"/>
        <v>737</v>
      </c>
      <c r="H174" s="2">
        <f t="shared" si="12"/>
        <v>293</v>
      </c>
      <c r="I174" s="2">
        <f t="shared" si="12"/>
        <v>-38</v>
      </c>
      <c r="J174" s="2">
        <f t="shared" si="12"/>
        <v>-4</v>
      </c>
      <c r="K174" s="2">
        <f t="shared" si="12"/>
        <v>-175</v>
      </c>
      <c r="L174" s="2">
        <f t="shared" si="12"/>
        <v>0</v>
      </c>
      <c r="M174" s="2">
        <f t="shared" si="12"/>
        <v>0</v>
      </c>
      <c r="N174" s="2">
        <f>SUM(B174:M174)</f>
        <v>1300</v>
      </c>
      <c r="O174" s="10">
        <f>N174/O14</f>
        <v>0.80545229244114003</v>
      </c>
      <c r="P174" s="10">
        <f>O174+O95</f>
        <v>1</v>
      </c>
      <c r="Q174" s="15"/>
      <c r="R174" s="15"/>
      <c r="S174" s="15"/>
      <c r="T174" s="15"/>
      <c r="U174" s="15"/>
      <c r="V174" s="15"/>
    </row>
    <row r="175" spans="1:22">
      <c r="A175" s="5">
        <v>1959</v>
      </c>
      <c r="B175" s="2">
        <f t="shared" ref="B175:M175" si="13">C15-B96</f>
        <v>0</v>
      </c>
      <c r="C175" s="2">
        <f t="shared" si="13"/>
        <v>0</v>
      </c>
      <c r="D175" s="2">
        <f t="shared" si="13"/>
        <v>0</v>
      </c>
      <c r="E175" s="2">
        <f t="shared" si="13"/>
        <v>0</v>
      </c>
      <c r="F175" s="2">
        <f t="shared" si="13"/>
        <v>1079</v>
      </c>
      <c r="G175" s="2">
        <f t="shared" si="13"/>
        <v>591</v>
      </c>
      <c r="H175" s="2">
        <f t="shared" si="13"/>
        <v>466</v>
      </c>
      <c r="I175" s="2">
        <f t="shared" si="13"/>
        <v>1022</v>
      </c>
      <c r="J175" s="2">
        <f t="shared" si="13"/>
        <v>-62</v>
      </c>
      <c r="K175" s="2">
        <f t="shared" si="13"/>
        <v>-53</v>
      </c>
      <c r="L175" s="2">
        <f t="shared" si="13"/>
        <v>0</v>
      </c>
      <c r="M175" s="2">
        <f t="shared" si="13"/>
        <v>0</v>
      </c>
      <c r="N175" s="2">
        <f>SUM(B175:M175)</f>
        <v>3043</v>
      </c>
      <c r="O175" s="10">
        <f>N175/O15</f>
        <v>0.5928307032924216</v>
      </c>
      <c r="P175" s="10">
        <f>O175+O96</f>
        <v>1</v>
      </c>
      <c r="Q175" s="15"/>
      <c r="R175" s="15"/>
      <c r="S175" s="15"/>
      <c r="T175" s="15"/>
      <c r="U175" s="15"/>
      <c r="V175" s="15"/>
    </row>
    <row r="176" spans="1:22">
      <c r="A176" s="5">
        <v>1960</v>
      </c>
      <c r="B176" s="2">
        <f t="shared" ref="B176:M176" si="14">C16-B97</f>
        <v>0</v>
      </c>
      <c r="C176" s="2">
        <f t="shared" si="14"/>
        <v>0</v>
      </c>
      <c r="D176" s="2">
        <f t="shared" si="14"/>
        <v>0</v>
      </c>
      <c r="E176" s="2">
        <f t="shared" si="14"/>
        <v>0</v>
      </c>
      <c r="F176" s="2">
        <f t="shared" si="14"/>
        <v>0</v>
      </c>
      <c r="G176" s="2">
        <f t="shared" si="14"/>
        <v>947</v>
      </c>
      <c r="H176" s="2">
        <f t="shared" si="14"/>
        <v>2072</v>
      </c>
      <c r="I176" s="2">
        <f t="shared" si="14"/>
        <v>2168</v>
      </c>
      <c r="J176" s="2">
        <f t="shared" si="14"/>
        <v>43</v>
      </c>
      <c r="K176" s="2">
        <f t="shared" si="14"/>
        <v>0</v>
      </c>
      <c r="L176" s="2">
        <f t="shared" si="14"/>
        <v>0</v>
      </c>
      <c r="M176" s="2">
        <f t="shared" si="14"/>
        <v>0</v>
      </c>
      <c r="N176" s="2">
        <f>SUM(B176:M176)</f>
        <v>5230</v>
      </c>
      <c r="O176" s="10">
        <f>N176/O16</f>
        <v>1</v>
      </c>
      <c r="P176" s="10">
        <f>O176+O97</f>
        <v>1</v>
      </c>
      <c r="Q176" s="15"/>
      <c r="R176" s="15"/>
      <c r="S176" s="15"/>
      <c r="T176" s="15"/>
      <c r="U176" s="15"/>
      <c r="V176" s="15"/>
    </row>
    <row r="177" spans="1:22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10"/>
      <c r="Q177" s="15"/>
      <c r="R177" s="15"/>
      <c r="S177" s="15"/>
      <c r="T177" s="15"/>
      <c r="U177" s="15"/>
      <c r="V177" s="15"/>
    </row>
    <row r="178" spans="1:22">
      <c r="A178" s="5">
        <v>1961</v>
      </c>
      <c r="B178" s="2">
        <f t="shared" ref="B178:M178" si="15">C18-B99</f>
        <v>0</v>
      </c>
      <c r="C178" s="2">
        <f t="shared" si="15"/>
        <v>0</v>
      </c>
      <c r="D178" s="2">
        <f t="shared" si="15"/>
        <v>0</v>
      </c>
      <c r="E178" s="2">
        <f t="shared" si="15"/>
        <v>113</v>
      </c>
      <c r="F178" s="2">
        <f t="shared" si="15"/>
        <v>583</v>
      </c>
      <c r="G178" s="2">
        <f t="shared" si="15"/>
        <v>451</v>
      </c>
      <c r="H178" s="2">
        <f t="shared" si="15"/>
        <v>2551</v>
      </c>
      <c r="I178" s="2">
        <f t="shared" si="15"/>
        <v>971</v>
      </c>
      <c r="J178" s="2">
        <f t="shared" si="15"/>
        <v>294</v>
      </c>
      <c r="K178" s="2">
        <f t="shared" si="15"/>
        <v>0</v>
      </c>
      <c r="L178" s="2">
        <f t="shared" si="15"/>
        <v>0</v>
      </c>
      <c r="M178" s="2">
        <f t="shared" si="15"/>
        <v>0</v>
      </c>
      <c r="N178" s="2">
        <f>SUM(B178:M178)</f>
        <v>4963</v>
      </c>
      <c r="O178" s="10">
        <f>N178/O18</f>
        <v>0.80555104690796953</v>
      </c>
      <c r="P178" s="10">
        <f>O178+O99</f>
        <v>1</v>
      </c>
      <c r="Q178" s="15"/>
      <c r="R178" s="15"/>
      <c r="S178" s="15"/>
      <c r="T178" s="15"/>
      <c r="U178" s="15"/>
      <c r="V178" s="15"/>
    </row>
    <row r="179" spans="1:22">
      <c r="A179" s="5">
        <v>1962</v>
      </c>
      <c r="B179" s="2">
        <f t="shared" ref="B179:M179" si="16">C19-B100</f>
        <v>0</v>
      </c>
      <c r="C179" s="2">
        <f t="shared" si="16"/>
        <v>0</v>
      </c>
      <c r="D179" s="2">
        <f t="shared" si="16"/>
        <v>0</v>
      </c>
      <c r="E179" s="2">
        <f t="shared" si="16"/>
        <v>0</v>
      </c>
      <c r="F179" s="2">
        <f t="shared" si="16"/>
        <v>1086</v>
      </c>
      <c r="G179" s="2">
        <f t="shared" si="16"/>
        <v>650</v>
      </c>
      <c r="H179" s="2">
        <f t="shared" si="16"/>
        <v>527</v>
      </c>
      <c r="I179" s="2">
        <f t="shared" si="16"/>
        <v>418</v>
      </c>
      <c r="J179" s="2">
        <f t="shared" si="16"/>
        <v>-90</v>
      </c>
      <c r="K179" s="2">
        <f t="shared" si="16"/>
        <v>0</v>
      </c>
      <c r="L179" s="2">
        <f t="shared" si="16"/>
        <v>0</v>
      </c>
      <c r="M179" s="2">
        <f t="shared" si="16"/>
        <v>0</v>
      </c>
      <c r="N179" s="2">
        <f>SUM(B179:M179)</f>
        <v>2591</v>
      </c>
      <c r="O179" s="10">
        <f>N179/O19</f>
        <v>0.81044729433844231</v>
      </c>
      <c r="P179" s="10">
        <f>O179+O100</f>
        <v>1</v>
      </c>
      <c r="Q179" s="15"/>
      <c r="R179" s="15"/>
      <c r="S179" s="15"/>
      <c r="T179" s="15"/>
      <c r="U179" s="15"/>
      <c r="V179" s="15"/>
    </row>
    <row r="180" spans="1:22">
      <c r="A180" s="5">
        <v>1963</v>
      </c>
      <c r="B180" s="2">
        <f t="shared" ref="B180:M180" si="17">C20-B101</f>
        <v>0</v>
      </c>
      <c r="C180" s="2">
        <f t="shared" si="17"/>
        <v>0</v>
      </c>
      <c r="D180" s="2">
        <f t="shared" si="17"/>
        <v>0</v>
      </c>
      <c r="E180" s="2">
        <f t="shared" si="17"/>
        <v>87</v>
      </c>
      <c r="F180" s="2">
        <f t="shared" si="17"/>
        <v>10</v>
      </c>
      <c r="G180" s="2">
        <f t="shared" si="17"/>
        <v>0</v>
      </c>
      <c r="H180" s="2">
        <f t="shared" si="17"/>
        <v>52</v>
      </c>
      <c r="I180" s="2">
        <f t="shared" si="17"/>
        <v>21</v>
      </c>
      <c r="J180" s="2">
        <f t="shared" si="17"/>
        <v>0</v>
      </c>
      <c r="K180" s="2">
        <f t="shared" si="17"/>
        <v>0</v>
      </c>
      <c r="L180" s="2">
        <f t="shared" si="17"/>
        <v>0</v>
      </c>
      <c r="M180" s="2">
        <f t="shared" si="17"/>
        <v>0</v>
      </c>
      <c r="N180" s="2">
        <f>SUM(B180:M180)</f>
        <v>170</v>
      </c>
      <c r="O180" s="10">
        <f>N180/O20</f>
        <v>8.8174273858921168E-2</v>
      </c>
      <c r="P180" s="10">
        <f>O180+O101</f>
        <v>1</v>
      </c>
      <c r="Q180" s="15"/>
      <c r="R180" s="15"/>
      <c r="S180" s="15"/>
      <c r="T180" s="15"/>
      <c r="U180" s="15"/>
      <c r="V180" s="15"/>
    </row>
    <row r="181" spans="1:22">
      <c r="A181" s="5">
        <v>1964</v>
      </c>
      <c r="B181" s="2">
        <f t="shared" ref="B181:M181" si="18">C21-B102</f>
        <v>0</v>
      </c>
      <c r="C181" s="2">
        <f t="shared" si="18"/>
        <v>0</v>
      </c>
      <c r="D181" s="2">
        <f t="shared" si="18"/>
        <v>0</v>
      </c>
      <c r="E181" s="2">
        <f t="shared" si="18"/>
        <v>0</v>
      </c>
      <c r="F181" s="2">
        <f t="shared" si="18"/>
        <v>77</v>
      </c>
      <c r="G181" s="2">
        <f t="shared" si="18"/>
        <v>20</v>
      </c>
      <c r="H181" s="2">
        <f t="shared" si="18"/>
        <v>108</v>
      </c>
      <c r="I181" s="2">
        <f t="shared" si="18"/>
        <v>54</v>
      </c>
      <c r="J181" s="2">
        <f t="shared" si="18"/>
        <v>0</v>
      </c>
      <c r="K181" s="2">
        <f t="shared" si="18"/>
        <v>0</v>
      </c>
      <c r="L181" s="2">
        <f t="shared" si="18"/>
        <v>0</v>
      </c>
      <c r="M181" s="2">
        <f t="shared" si="18"/>
        <v>0</v>
      </c>
      <c r="N181" s="2">
        <f>SUM(B181:M181)</f>
        <v>259</v>
      </c>
      <c r="O181" s="10">
        <f>N181/O21</f>
        <v>0.11957525392428439</v>
      </c>
      <c r="P181" s="10">
        <f>O181+O102</f>
        <v>1</v>
      </c>
      <c r="Q181" s="15"/>
      <c r="R181" s="15"/>
      <c r="S181" s="15"/>
      <c r="T181" s="15"/>
      <c r="U181" s="15"/>
      <c r="V181" s="15"/>
    </row>
    <row r="182" spans="1:22">
      <c r="A182" s="5">
        <v>1965</v>
      </c>
      <c r="B182" s="2">
        <f t="shared" ref="B182:M182" si="19">C22-B103</f>
        <v>0</v>
      </c>
      <c r="C182" s="2">
        <f t="shared" si="19"/>
        <v>0</v>
      </c>
      <c r="D182" s="2">
        <f t="shared" si="19"/>
        <v>0</v>
      </c>
      <c r="E182" s="2">
        <f t="shared" si="19"/>
        <v>0</v>
      </c>
      <c r="F182" s="2">
        <f t="shared" si="19"/>
        <v>0</v>
      </c>
      <c r="G182" s="2">
        <f t="shared" si="19"/>
        <v>0</v>
      </c>
      <c r="H182" s="2">
        <f t="shared" si="19"/>
        <v>80</v>
      </c>
      <c r="I182" s="2">
        <f t="shared" si="19"/>
        <v>108</v>
      </c>
      <c r="J182" s="2">
        <f t="shared" si="19"/>
        <v>-3</v>
      </c>
      <c r="K182" s="2">
        <f t="shared" si="19"/>
        <v>0</v>
      </c>
      <c r="L182" s="2">
        <f t="shared" si="19"/>
        <v>0</v>
      </c>
      <c r="M182" s="2">
        <f t="shared" si="19"/>
        <v>0</v>
      </c>
      <c r="N182" s="2">
        <f>SUM(B182:M182)</f>
        <v>185</v>
      </c>
      <c r="O182" s="10">
        <f>N182/O22</f>
        <v>0.13120567375886524</v>
      </c>
      <c r="P182" s="10">
        <f>O182+O103</f>
        <v>1</v>
      </c>
      <c r="Q182" s="15"/>
      <c r="R182" s="15"/>
      <c r="S182" s="15"/>
      <c r="T182" s="15"/>
      <c r="U182" s="15"/>
      <c r="V182" s="15"/>
    </row>
    <row r="183" spans="1:22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  <c r="R183" s="15"/>
      <c r="S183" s="15"/>
      <c r="T183" s="15"/>
      <c r="U183" s="15"/>
      <c r="V183" s="15"/>
    </row>
    <row r="184" spans="1:22">
      <c r="A184" s="5">
        <v>1966</v>
      </c>
      <c r="B184" s="2">
        <f t="shared" ref="B184:M184" si="20">C24-B105</f>
        <v>0</v>
      </c>
      <c r="C184" s="2">
        <f t="shared" si="20"/>
        <v>0</v>
      </c>
      <c r="D184" s="2">
        <f t="shared" si="20"/>
        <v>0</v>
      </c>
      <c r="E184" s="2">
        <f t="shared" si="20"/>
        <v>0</v>
      </c>
      <c r="F184" s="2">
        <f t="shared" si="20"/>
        <v>59</v>
      </c>
      <c r="G184" s="2">
        <f t="shared" si="20"/>
        <v>5</v>
      </c>
      <c r="H184" s="2">
        <f t="shared" si="20"/>
        <v>88</v>
      </c>
      <c r="I184" s="2">
        <f t="shared" si="20"/>
        <v>12</v>
      </c>
      <c r="J184" s="2">
        <f t="shared" si="20"/>
        <v>81</v>
      </c>
      <c r="K184" s="2">
        <f t="shared" si="20"/>
        <v>0</v>
      </c>
      <c r="L184" s="2">
        <f t="shared" si="20"/>
        <v>0</v>
      </c>
      <c r="M184" s="2">
        <f t="shared" si="20"/>
        <v>0</v>
      </c>
      <c r="N184" s="2">
        <f>SUM(B184:M184)</f>
        <v>245</v>
      </c>
      <c r="O184" s="10">
        <f>N184/O24</f>
        <v>0.15399120050282841</v>
      </c>
      <c r="P184" s="10">
        <f>O184+O105</f>
        <v>1</v>
      </c>
      <c r="Q184" s="15"/>
      <c r="R184" s="15"/>
      <c r="S184" s="15"/>
      <c r="T184" s="15"/>
      <c r="U184" s="15"/>
      <c r="V184" s="15"/>
    </row>
    <row r="185" spans="1:22">
      <c r="A185" s="5">
        <v>1967</v>
      </c>
      <c r="B185" s="2">
        <f t="shared" ref="B185:M185" si="21">C25-B106</f>
        <v>0</v>
      </c>
      <c r="C185" s="2">
        <f t="shared" si="21"/>
        <v>0</v>
      </c>
      <c r="D185" s="2">
        <f t="shared" si="21"/>
        <v>0</v>
      </c>
      <c r="E185" s="2">
        <f t="shared" si="21"/>
        <v>0</v>
      </c>
      <c r="F185" s="2">
        <f t="shared" si="21"/>
        <v>2</v>
      </c>
      <c r="G185" s="2">
        <f t="shared" si="21"/>
        <v>0</v>
      </c>
      <c r="H185" s="2">
        <f t="shared" si="21"/>
        <v>48</v>
      </c>
      <c r="I185" s="2">
        <f t="shared" si="21"/>
        <v>190</v>
      </c>
      <c r="J185" s="2">
        <f t="shared" si="21"/>
        <v>23</v>
      </c>
      <c r="K185" s="2">
        <f t="shared" si="21"/>
        <v>0</v>
      </c>
      <c r="L185" s="2">
        <f t="shared" si="21"/>
        <v>0</v>
      </c>
      <c r="M185" s="2">
        <f t="shared" si="21"/>
        <v>0</v>
      </c>
      <c r="N185" s="2">
        <f>SUM(B185:M185)</f>
        <v>263</v>
      </c>
      <c r="O185" s="10">
        <f>N185/O25</f>
        <v>0.15599051008303677</v>
      </c>
      <c r="P185" s="10">
        <f>O185+O106</f>
        <v>1</v>
      </c>
      <c r="Q185" s="15"/>
      <c r="R185" s="15"/>
      <c r="S185" s="15"/>
      <c r="T185" s="15"/>
      <c r="U185" s="15"/>
      <c r="V185" s="15"/>
    </row>
    <row r="186" spans="1:22">
      <c r="A186" s="5">
        <v>1968</v>
      </c>
      <c r="B186" s="2">
        <f t="shared" ref="B186:M186" si="22">C26-B107</f>
        <v>0</v>
      </c>
      <c r="C186" s="2">
        <f t="shared" si="22"/>
        <v>0</v>
      </c>
      <c r="D186" s="2">
        <f t="shared" si="22"/>
        <v>0</v>
      </c>
      <c r="E186" s="2">
        <f t="shared" si="22"/>
        <v>0</v>
      </c>
      <c r="F186" s="2">
        <f t="shared" si="22"/>
        <v>0</v>
      </c>
      <c r="G186" s="2">
        <f t="shared" si="22"/>
        <v>20</v>
      </c>
      <c r="H186" s="2">
        <f t="shared" si="22"/>
        <v>316</v>
      </c>
      <c r="I186" s="2">
        <f t="shared" si="22"/>
        <v>138</v>
      </c>
      <c r="J186" s="2">
        <f t="shared" si="22"/>
        <v>0</v>
      </c>
      <c r="K186" s="2">
        <f t="shared" si="22"/>
        <v>0</v>
      </c>
      <c r="L186" s="2">
        <f t="shared" si="22"/>
        <v>0</v>
      </c>
      <c r="M186" s="2">
        <f t="shared" si="22"/>
        <v>0</v>
      </c>
      <c r="N186" s="2">
        <f>SUM(B186:M186)</f>
        <v>474</v>
      </c>
      <c r="O186" s="10">
        <f>N186/O26</f>
        <v>0.17699775952203137</v>
      </c>
      <c r="P186" s="10">
        <f>O186+O107</f>
        <v>1</v>
      </c>
      <c r="Q186" s="15"/>
      <c r="R186" s="15"/>
      <c r="S186" s="15"/>
      <c r="T186" s="15"/>
      <c r="U186" s="15"/>
      <c r="V186" s="15"/>
    </row>
    <row r="187" spans="1:22">
      <c r="A187" s="5">
        <v>1969</v>
      </c>
      <c r="B187" s="2">
        <f t="shared" ref="B187:M187" si="23">C27-B108</f>
        <v>0</v>
      </c>
      <c r="C187" s="2">
        <f t="shared" si="23"/>
        <v>0</v>
      </c>
      <c r="D187" s="2">
        <f t="shared" si="23"/>
        <v>0</v>
      </c>
      <c r="E187" s="2">
        <f t="shared" si="23"/>
        <v>0</v>
      </c>
      <c r="F187" s="2">
        <f t="shared" si="23"/>
        <v>0</v>
      </c>
      <c r="G187" s="2">
        <f t="shared" si="23"/>
        <v>2</v>
      </c>
      <c r="H187" s="2">
        <f t="shared" si="23"/>
        <v>54</v>
      </c>
      <c r="I187" s="2">
        <f t="shared" si="23"/>
        <v>83</v>
      </c>
      <c r="J187" s="2">
        <f t="shared" si="23"/>
        <v>0</v>
      </c>
      <c r="K187" s="2">
        <f t="shared" si="23"/>
        <v>0</v>
      </c>
      <c r="L187" s="2">
        <f t="shared" si="23"/>
        <v>0</v>
      </c>
      <c r="M187" s="2">
        <f t="shared" si="23"/>
        <v>0</v>
      </c>
      <c r="N187" s="2">
        <f>SUM(B187:M187)</f>
        <v>139</v>
      </c>
      <c r="O187" s="10">
        <f>N187/O27</f>
        <v>0.13694581280788176</v>
      </c>
      <c r="P187" s="10">
        <f>O187+O108</f>
        <v>1</v>
      </c>
      <c r="Q187" s="15"/>
      <c r="R187" s="15"/>
      <c r="S187" s="15"/>
      <c r="T187" s="15"/>
      <c r="U187" s="15"/>
      <c r="V187" s="15"/>
    </row>
    <row r="188" spans="1:22">
      <c r="A188" s="5">
        <v>1970</v>
      </c>
      <c r="B188" s="2">
        <f t="shared" ref="B188:M188" si="24">C28-B109</f>
        <v>0</v>
      </c>
      <c r="C188" s="2">
        <f t="shared" si="24"/>
        <v>0</v>
      </c>
      <c r="D188" s="2">
        <f t="shared" si="24"/>
        <v>0</v>
      </c>
      <c r="E188" s="2">
        <f t="shared" si="24"/>
        <v>0</v>
      </c>
      <c r="F188" s="2">
        <f t="shared" si="24"/>
        <v>0</v>
      </c>
      <c r="G188" s="2">
        <f t="shared" si="24"/>
        <v>35</v>
      </c>
      <c r="H188" s="2">
        <f t="shared" si="24"/>
        <v>248</v>
      </c>
      <c r="I188" s="2">
        <f t="shared" si="24"/>
        <v>134</v>
      </c>
      <c r="J188" s="2">
        <f t="shared" si="24"/>
        <v>3</v>
      </c>
      <c r="K188" s="2">
        <f t="shared" si="24"/>
        <v>0</v>
      </c>
      <c r="L188" s="2">
        <f t="shared" si="24"/>
        <v>0</v>
      </c>
      <c r="M188" s="2">
        <f t="shared" si="24"/>
        <v>0</v>
      </c>
      <c r="N188" s="2">
        <f>SUM(B188:M188)</f>
        <v>420</v>
      </c>
      <c r="O188" s="10">
        <f>N188/O28</f>
        <v>0.13712047012732614</v>
      </c>
      <c r="P188" s="10">
        <f>O188+O109</f>
        <v>1</v>
      </c>
      <c r="Q188" s="15"/>
      <c r="R188" s="15"/>
      <c r="S188" s="15"/>
      <c r="T188" s="15"/>
      <c r="U188" s="15"/>
      <c r="V188" s="15"/>
    </row>
    <row r="189" spans="1:22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  <c r="R189" s="15"/>
      <c r="S189" s="15"/>
      <c r="T189" s="15"/>
      <c r="U189" s="15"/>
      <c r="V189" s="15"/>
    </row>
    <row r="190" spans="1:22">
      <c r="A190" s="5">
        <v>1971</v>
      </c>
      <c r="B190" s="2">
        <f t="shared" ref="B190:M190" si="25">C30-B111</f>
        <v>0</v>
      </c>
      <c r="C190" s="2">
        <f t="shared" si="25"/>
        <v>0</v>
      </c>
      <c r="D190" s="2">
        <f t="shared" si="25"/>
        <v>0</v>
      </c>
      <c r="E190" s="2">
        <f t="shared" si="25"/>
        <v>0</v>
      </c>
      <c r="F190" s="2">
        <f t="shared" si="25"/>
        <v>0</v>
      </c>
      <c r="G190" s="2">
        <f t="shared" si="25"/>
        <v>-7</v>
      </c>
      <c r="H190" s="2">
        <f t="shared" si="25"/>
        <v>145</v>
      </c>
      <c r="I190" s="2">
        <f t="shared" si="25"/>
        <v>99</v>
      </c>
      <c r="J190" s="2">
        <f t="shared" si="25"/>
        <v>3</v>
      </c>
      <c r="K190" s="2">
        <f t="shared" si="25"/>
        <v>0</v>
      </c>
      <c r="L190" s="2">
        <f t="shared" si="25"/>
        <v>0</v>
      </c>
      <c r="M190" s="2">
        <f t="shared" si="25"/>
        <v>0</v>
      </c>
      <c r="N190" s="2">
        <f>SUM(B190:M190)</f>
        <v>240</v>
      </c>
      <c r="O190" s="10">
        <f>N190/O30</f>
        <v>0.11283497884344147</v>
      </c>
      <c r="P190" s="10">
        <f>O190+O111</f>
        <v>1</v>
      </c>
      <c r="Q190" s="15"/>
      <c r="R190" s="15"/>
      <c r="S190" s="15"/>
      <c r="T190" s="15"/>
      <c r="U190" s="15"/>
      <c r="V190" s="15"/>
    </row>
    <row r="191" spans="1:22">
      <c r="A191" s="5">
        <v>1972</v>
      </c>
      <c r="B191" s="2">
        <f t="shared" ref="B191:M191" si="26">C31-B112</f>
        <v>0</v>
      </c>
      <c r="C191" s="2">
        <f t="shared" si="26"/>
        <v>0</v>
      </c>
      <c r="D191" s="2">
        <f t="shared" si="26"/>
        <v>0</v>
      </c>
      <c r="E191" s="2">
        <f t="shared" si="26"/>
        <v>0</v>
      </c>
      <c r="F191" s="2">
        <f t="shared" si="26"/>
        <v>0</v>
      </c>
      <c r="G191" s="2">
        <f t="shared" si="26"/>
        <v>1</v>
      </c>
      <c r="H191" s="2">
        <f t="shared" si="26"/>
        <v>148</v>
      </c>
      <c r="I191" s="2">
        <f t="shared" si="26"/>
        <v>81</v>
      </c>
      <c r="J191" s="2">
        <f t="shared" si="26"/>
        <v>0</v>
      </c>
      <c r="K191" s="2">
        <f t="shared" si="26"/>
        <v>0</v>
      </c>
      <c r="L191" s="2">
        <f t="shared" si="26"/>
        <v>0</v>
      </c>
      <c r="M191" s="2">
        <f t="shared" si="26"/>
        <v>0</v>
      </c>
      <c r="N191" s="2">
        <f>SUM(B191:M191)</f>
        <v>230</v>
      </c>
      <c r="O191" s="10">
        <f>N191/O31</f>
        <v>0.15091863517060367</v>
      </c>
      <c r="P191" s="10">
        <f>O191+O112</f>
        <v>1</v>
      </c>
      <c r="Q191" s="15"/>
      <c r="R191" s="15"/>
      <c r="S191" s="15"/>
      <c r="T191" s="15"/>
      <c r="U191" s="15"/>
      <c r="V191" s="15"/>
    </row>
    <row r="192" spans="1:22">
      <c r="A192" s="5">
        <v>1973</v>
      </c>
      <c r="B192" s="2">
        <f t="shared" ref="B192:M192" si="27">C32-B113</f>
        <v>0</v>
      </c>
      <c r="C192" s="2">
        <f t="shared" si="27"/>
        <v>0</v>
      </c>
      <c r="D192" s="2">
        <f t="shared" si="27"/>
        <v>0</v>
      </c>
      <c r="E192" s="2">
        <f t="shared" si="27"/>
        <v>0</v>
      </c>
      <c r="F192" s="2">
        <f t="shared" si="27"/>
        <v>0</v>
      </c>
      <c r="G192" s="2">
        <f t="shared" si="27"/>
        <v>36</v>
      </c>
      <c r="H192" s="2">
        <f t="shared" si="27"/>
        <v>136</v>
      </c>
      <c r="I192" s="2">
        <f t="shared" si="27"/>
        <v>115</v>
      </c>
      <c r="J192" s="2">
        <f t="shared" si="27"/>
        <v>6</v>
      </c>
      <c r="K192" s="2">
        <f t="shared" si="27"/>
        <v>0</v>
      </c>
      <c r="L192" s="2">
        <f t="shared" si="27"/>
        <v>0</v>
      </c>
      <c r="M192" s="2">
        <f t="shared" si="27"/>
        <v>0</v>
      </c>
      <c r="N192" s="2">
        <f>SUM(B192:M192)</f>
        <v>293</v>
      </c>
      <c r="O192" s="10">
        <f>N192/O32</f>
        <v>0.18266832917705736</v>
      </c>
      <c r="P192" s="10">
        <f>O192+O113</f>
        <v>1</v>
      </c>
      <c r="Q192" s="15"/>
      <c r="R192" s="15"/>
      <c r="S192" s="15"/>
      <c r="T192" s="15"/>
      <c r="U192" s="15"/>
      <c r="V192" s="15"/>
    </row>
    <row r="193" spans="1:22">
      <c r="A193" s="5">
        <v>1974</v>
      </c>
      <c r="B193" s="2">
        <f t="shared" ref="B193:M193" si="28">C33-B114</f>
        <v>0</v>
      </c>
      <c r="C193" s="2">
        <f t="shared" si="28"/>
        <v>0</v>
      </c>
      <c r="D193" s="2">
        <f t="shared" si="28"/>
        <v>0</v>
      </c>
      <c r="E193" s="2">
        <f t="shared" si="28"/>
        <v>0</v>
      </c>
      <c r="F193" s="2">
        <f t="shared" si="28"/>
        <v>0</v>
      </c>
      <c r="G193" s="2">
        <f t="shared" si="28"/>
        <v>46</v>
      </c>
      <c r="H193" s="2">
        <f t="shared" si="28"/>
        <v>173</v>
      </c>
      <c r="I193" s="2">
        <f t="shared" si="28"/>
        <v>28</v>
      </c>
      <c r="J193" s="2">
        <f t="shared" si="28"/>
        <v>1</v>
      </c>
      <c r="K193" s="2">
        <f t="shared" si="28"/>
        <v>0</v>
      </c>
      <c r="L193" s="2">
        <f t="shared" si="28"/>
        <v>0</v>
      </c>
      <c r="M193" s="2">
        <f t="shared" si="28"/>
        <v>0</v>
      </c>
      <c r="N193" s="2">
        <f>SUM(B193:M193)</f>
        <v>248</v>
      </c>
      <c r="O193" s="10">
        <f>N193/O33</f>
        <v>9.2193308550185871E-2</v>
      </c>
      <c r="P193" s="10">
        <f>O193+O114</f>
        <v>1</v>
      </c>
      <c r="Q193" s="15"/>
      <c r="R193" s="15"/>
      <c r="S193" s="15"/>
      <c r="T193" s="15"/>
      <c r="U193" s="15"/>
      <c r="V193" s="15"/>
    </row>
    <row r="194" spans="1:22">
      <c r="A194" s="5">
        <v>1975</v>
      </c>
      <c r="B194" s="2">
        <f t="shared" ref="B194:M194" si="29">C34-B115</f>
        <v>0</v>
      </c>
      <c r="C194" s="2">
        <f t="shared" si="29"/>
        <v>0</v>
      </c>
      <c r="D194" s="2">
        <f t="shared" si="29"/>
        <v>0</v>
      </c>
      <c r="E194" s="2">
        <f t="shared" si="29"/>
        <v>0</v>
      </c>
      <c r="F194" s="2">
        <f t="shared" si="29"/>
        <v>1</v>
      </c>
      <c r="G194" s="2">
        <f t="shared" si="29"/>
        <v>0</v>
      </c>
      <c r="H194" s="2">
        <f t="shared" si="29"/>
        <v>130</v>
      </c>
      <c r="I194" s="2">
        <f t="shared" si="29"/>
        <v>88</v>
      </c>
      <c r="J194" s="2">
        <f t="shared" si="29"/>
        <v>9</v>
      </c>
      <c r="K194" s="2">
        <f t="shared" si="29"/>
        <v>0</v>
      </c>
      <c r="L194" s="2">
        <f t="shared" si="29"/>
        <v>0</v>
      </c>
      <c r="M194" s="2">
        <f t="shared" si="29"/>
        <v>0</v>
      </c>
      <c r="N194" s="2">
        <f>SUM(B194:M194)</f>
        <v>228</v>
      </c>
      <c r="O194" s="10">
        <f>N194/O34</f>
        <v>0.12780269058295965</v>
      </c>
      <c r="P194" s="10">
        <f>O194+O115</f>
        <v>1</v>
      </c>
      <c r="Q194" s="15"/>
      <c r="R194" s="15"/>
      <c r="S194" s="15"/>
      <c r="T194" s="15"/>
      <c r="U194" s="15"/>
      <c r="V194" s="15"/>
    </row>
    <row r="195" spans="1:22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  <c r="R195" s="15"/>
      <c r="S195" s="15"/>
      <c r="T195" s="15"/>
      <c r="U195" s="15"/>
      <c r="V195" s="15"/>
    </row>
    <row r="196" spans="1:22">
      <c r="A196" s="5">
        <v>1976</v>
      </c>
      <c r="B196" s="2">
        <f t="shared" ref="B196:M196" si="30">C36-B117</f>
        <v>0</v>
      </c>
      <c r="C196" s="2">
        <f t="shared" si="30"/>
        <v>0</v>
      </c>
      <c r="D196" s="2">
        <f t="shared" si="30"/>
        <v>0</v>
      </c>
      <c r="E196" s="2">
        <f t="shared" si="30"/>
        <v>0</v>
      </c>
      <c r="F196" s="2">
        <f t="shared" si="30"/>
        <v>0</v>
      </c>
      <c r="G196" s="2">
        <f t="shared" si="30"/>
        <v>64</v>
      </c>
      <c r="H196" s="2">
        <f t="shared" si="30"/>
        <v>179</v>
      </c>
      <c r="I196" s="2">
        <f t="shared" si="30"/>
        <v>128</v>
      </c>
      <c r="J196" s="2">
        <f t="shared" si="30"/>
        <v>4</v>
      </c>
      <c r="K196" s="2">
        <f t="shared" si="30"/>
        <v>0</v>
      </c>
      <c r="L196" s="2">
        <f t="shared" si="30"/>
        <v>0</v>
      </c>
      <c r="M196" s="2">
        <f t="shared" si="30"/>
        <v>0</v>
      </c>
      <c r="N196" s="2">
        <f>SUM(B196:M196)</f>
        <v>375</v>
      </c>
      <c r="O196" s="10">
        <f>N196/O36</f>
        <v>0.11499540018399264</v>
      </c>
      <c r="P196" s="10">
        <f>O196+O117</f>
        <v>1</v>
      </c>
      <c r="Q196" s="15"/>
      <c r="R196" s="15"/>
      <c r="S196" s="15"/>
      <c r="T196" s="15"/>
      <c r="U196" s="15"/>
      <c r="V196" s="15"/>
    </row>
    <row r="197" spans="1:22">
      <c r="A197" s="5">
        <v>1977</v>
      </c>
      <c r="B197" s="2">
        <f t="shared" ref="B197:M197" si="31">C37-B118</f>
        <v>0</v>
      </c>
      <c r="C197" s="2">
        <f t="shared" si="31"/>
        <v>0</v>
      </c>
      <c r="D197" s="2">
        <f t="shared" si="31"/>
        <v>0</v>
      </c>
      <c r="E197" s="2">
        <f t="shared" si="31"/>
        <v>0</v>
      </c>
      <c r="F197" s="2">
        <f t="shared" si="31"/>
        <v>0</v>
      </c>
      <c r="G197" s="2">
        <f t="shared" si="31"/>
        <v>4</v>
      </c>
      <c r="H197" s="2">
        <f t="shared" si="31"/>
        <v>58</v>
      </c>
      <c r="I197" s="2">
        <f t="shared" si="31"/>
        <v>11</v>
      </c>
      <c r="J197" s="2">
        <f t="shared" si="31"/>
        <v>0</v>
      </c>
      <c r="K197" s="2">
        <f t="shared" si="31"/>
        <v>0</v>
      </c>
      <c r="L197" s="2">
        <f t="shared" si="31"/>
        <v>0</v>
      </c>
      <c r="M197" s="2">
        <f t="shared" si="31"/>
        <v>0</v>
      </c>
      <c r="N197" s="2">
        <f>SUM(B197:M197)</f>
        <v>73</v>
      </c>
      <c r="O197" s="10">
        <f>N197/O37</f>
        <v>5.3440702781844804E-2</v>
      </c>
      <c r="P197" s="10">
        <f>O197+O118</f>
        <v>1</v>
      </c>
      <c r="Q197" s="15"/>
      <c r="R197" s="15"/>
      <c r="S197" s="15"/>
      <c r="T197" s="15"/>
      <c r="U197" s="15"/>
      <c r="V197" s="15"/>
    </row>
    <row r="198" spans="1:22">
      <c r="A198" s="5">
        <v>1978</v>
      </c>
      <c r="B198" s="2">
        <f t="shared" ref="B198:M198" si="32">C38-B119</f>
        <v>0</v>
      </c>
      <c r="C198" s="2">
        <f t="shared" si="32"/>
        <v>0</v>
      </c>
      <c r="D198" s="2">
        <f t="shared" si="32"/>
        <v>0</v>
      </c>
      <c r="E198" s="2">
        <f t="shared" si="32"/>
        <v>0</v>
      </c>
      <c r="F198" s="2">
        <f t="shared" si="32"/>
        <v>0</v>
      </c>
      <c r="G198" s="2">
        <f t="shared" si="32"/>
        <v>29</v>
      </c>
      <c r="H198" s="2">
        <f t="shared" si="32"/>
        <v>120</v>
      </c>
      <c r="I198" s="2">
        <f t="shared" si="32"/>
        <v>75</v>
      </c>
      <c r="J198" s="2">
        <f t="shared" si="32"/>
        <v>14</v>
      </c>
      <c r="K198" s="2">
        <f t="shared" si="32"/>
        <v>0</v>
      </c>
      <c r="L198" s="2">
        <f t="shared" si="32"/>
        <v>0</v>
      </c>
      <c r="M198" s="2">
        <f t="shared" si="32"/>
        <v>0</v>
      </c>
      <c r="N198" s="2">
        <f>SUM(B198:M198)</f>
        <v>238</v>
      </c>
      <c r="O198" s="10">
        <f>N198/O38</f>
        <v>0.11189468735307946</v>
      </c>
      <c r="P198" s="10">
        <f>O198+O119</f>
        <v>1</v>
      </c>
      <c r="Q198" s="15"/>
      <c r="R198" s="15"/>
      <c r="S198" s="15"/>
      <c r="T198" s="15"/>
      <c r="U198" s="15"/>
      <c r="V198" s="15"/>
    </row>
    <row r="199" spans="1:22">
      <c r="A199" s="5">
        <v>1979</v>
      </c>
      <c r="B199" s="2">
        <f t="shared" ref="B199:M199" si="33">C39-B120</f>
        <v>0</v>
      </c>
      <c r="C199" s="2">
        <f t="shared" si="33"/>
        <v>0</v>
      </c>
      <c r="D199" s="2">
        <f t="shared" si="33"/>
        <v>0</v>
      </c>
      <c r="E199" s="2">
        <f t="shared" si="33"/>
        <v>0</v>
      </c>
      <c r="F199" s="2">
        <f t="shared" si="33"/>
        <v>0</v>
      </c>
      <c r="G199" s="2">
        <f t="shared" si="33"/>
        <v>2</v>
      </c>
      <c r="H199" s="2">
        <f t="shared" si="33"/>
        <v>30</v>
      </c>
      <c r="I199" s="2">
        <f t="shared" si="33"/>
        <v>80</v>
      </c>
      <c r="J199" s="2">
        <f t="shared" si="33"/>
        <v>0</v>
      </c>
      <c r="K199" s="2">
        <f t="shared" si="33"/>
        <v>0</v>
      </c>
      <c r="L199" s="2">
        <f t="shared" si="33"/>
        <v>0</v>
      </c>
      <c r="M199" s="2">
        <f t="shared" si="33"/>
        <v>0</v>
      </c>
      <c r="N199" s="2">
        <f>SUM(B199:M199)</f>
        <v>112</v>
      </c>
      <c r="O199" s="10">
        <f>N199/O39</f>
        <v>8.4656084656084651E-2</v>
      </c>
      <c r="P199" s="10">
        <f>O199+O120</f>
        <v>1</v>
      </c>
      <c r="Q199" s="15"/>
      <c r="R199" s="15"/>
      <c r="S199" s="15"/>
      <c r="T199" s="15"/>
      <c r="U199" s="15"/>
      <c r="V199" s="15"/>
    </row>
    <row r="200" spans="1:22">
      <c r="A200" s="5">
        <v>1980</v>
      </c>
      <c r="B200" s="2">
        <f t="shared" ref="B200:M200" si="34">C40-B121</f>
        <v>0</v>
      </c>
      <c r="C200" s="2">
        <f t="shared" si="34"/>
        <v>0</v>
      </c>
      <c r="D200" s="2">
        <f t="shared" si="34"/>
        <v>0</v>
      </c>
      <c r="E200" s="2">
        <f t="shared" si="34"/>
        <v>0</v>
      </c>
      <c r="F200" s="2">
        <f t="shared" si="34"/>
        <v>0</v>
      </c>
      <c r="G200" s="2">
        <f t="shared" si="34"/>
        <v>9</v>
      </c>
      <c r="H200" s="2">
        <f t="shared" si="34"/>
        <v>96</v>
      </c>
      <c r="I200" s="2">
        <f t="shared" si="34"/>
        <v>37</v>
      </c>
      <c r="J200" s="2">
        <f t="shared" si="34"/>
        <v>0</v>
      </c>
      <c r="K200" s="2">
        <f t="shared" si="34"/>
        <v>0</v>
      </c>
      <c r="L200" s="2">
        <f t="shared" si="34"/>
        <v>0</v>
      </c>
      <c r="M200" s="2">
        <f t="shared" si="34"/>
        <v>0</v>
      </c>
      <c r="N200" s="2">
        <f>SUM(B200:M200)</f>
        <v>142</v>
      </c>
      <c r="O200" s="10">
        <f>N200/O40</f>
        <v>5.6259904912836764E-2</v>
      </c>
      <c r="P200" s="10">
        <f>O200+O121</f>
        <v>1</v>
      </c>
      <c r="Q200" s="15"/>
      <c r="R200" s="15"/>
      <c r="S200" s="15"/>
      <c r="T200" s="15"/>
      <c r="U200" s="15"/>
      <c r="V200" s="15"/>
    </row>
    <row r="201" spans="1:22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  <c r="R201" s="15"/>
      <c r="S201" s="15"/>
      <c r="T201" s="15"/>
      <c r="U201" s="15"/>
      <c r="V201" s="15"/>
    </row>
    <row r="202" spans="1:22">
      <c r="A202" s="5">
        <v>1981</v>
      </c>
      <c r="B202" s="2">
        <f t="shared" ref="B202:M202" si="35">C42-B123</f>
        <v>0</v>
      </c>
      <c r="C202" s="2">
        <f t="shared" si="35"/>
        <v>0</v>
      </c>
      <c r="D202" s="2">
        <f t="shared" si="35"/>
        <v>0</v>
      </c>
      <c r="E202" s="2">
        <f t="shared" si="35"/>
        <v>0</v>
      </c>
      <c r="F202" s="2">
        <f t="shared" si="35"/>
        <v>0</v>
      </c>
      <c r="G202" s="2">
        <f t="shared" si="35"/>
        <v>15</v>
      </c>
      <c r="H202" s="2">
        <f t="shared" si="35"/>
        <v>84</v>
      </c>
      <c r="I202" s="2">
        <f t="shared" si="35"/>
        <v>4</v>
      </c>
      <c r="J202" s="2">
        <f t="shared" si="35"/>
        <v>0</v>
      </c>
      <c r="K202" s="2">
        <f t="shared" si="35"/>
        <v>0</v>
      </c>
      <c r="L202" s="2">
        <f t="shared" si="35"/>
        <v>0</v>
      </c>
      <c r="M202" s="2">
        <f t="shared" si="35"/>
        <v>0</v>
      </c>
      <c r="N202" s="2">
        <f>SUM(B202:M202)</f>
        <v>103</v>
      </c>
      <c r="O202" s="10">
        <f>N202/O42</f>
        <v>0.16375198728139906</v>
      </c>
      <c r="P202" s="10">
        <f>O202+O123</f>
        <v>1</v>
      </c>
      <c r="Q202" s="15"/>
      <c r="R202" s="15"/>
      <c r="S202" s="15"/>
      <c r="T202" s="15"/>
      <c r="U202" s="15"/>
      <c r="V202" s="15"/>
    </row>
    <row r="203" spans="1:22">
      <c r="A203" s="5">
        <v>1982</v>
      </c>
      <c r="B203" s="2">
        <f t="shared" ref="B203:M203" si="36">C43-B124</f>
        <v>0</v>
      </c>
      <c r="C203" s="2">
        <f t="shared" si="36"/>
        <v>0</v>
      </c>
      <c r="D203" s="2">
        <f t="shared" si="36"/>
        <v>0</v>
      </c>
      <c r="E203" s="2">
        <f t="shared" si="36"/>
        <v>0</v>
      </c>
      <c r="F203" s="2">
        <f t="shared" si="36"/>
        <v>0</v>
      </c>
      <c r="G203" s="2">
        <f t="shared" si="36"/>
        <v>0</v>
      </c>
      <c r="H203" s="2">
        <f t="shared" si="36"/>
        <v>29</v>
      </c>
      <c r="I203" s="2">
        <f t="shared" si="36"/>
        <v>35</v>
      </c>
      <c r="J203" s="2">
        <f t="shared" si="36"/>
        <v>0</v>
      </c>
      <c r="K203" s="2">
        <f t="shared" si="36"/>
        <v>0</v>
      </c>
      <c r="L203" s="2">
        <f t="shared" si="36"/>
        <v>0</v>
      </c>
      <c r="M203" s="2">
        <f t="shared" si="36"/>
        <v>0</v>
      </c>
      <c r="N203" s="2">
        <f>SUM(B203:M203)</f>
        <v>64</v>
      </c>
      <c r="O203" s="10">
        <f>N203/O43</f>
        <v>7.5382803297997639E-2</v>
      </c>
      <c r="P203" s="10">
        <f>O203+O124</f>
        <v>1</v>
      </c>
      <c r="Q203" s="15"/>
      <c r="R203" s="15"/>
      <c r="S203" s="15"/>
      <c r="T203" s="15"/>
      <c r="U203" s="15"/>
      <c r="V203" s="15"/>
    </row>
    <row r="204" spans="1:22">
      <c r="A204" s="5">
        <v>1983</v>
      </c>
      <c r="B204" s="2">
        <f t="shared" ref="B204:M204" si="37">C44-B125</f>
        <v>0</v>
      </c>
      <c r="C204" s="2">
        <f t="shared" si="37"/>
        <v>0</v>
      </c>
      <c r="D204" s="2">
        <f t="shared" si="37"/>
        <v>0</v>
      </c>
      <c r="E204" s="2">
        <f t="shared" si="37"/>
        <v>0</v>
      </c>
      <c r="F204" s="2">
        <f t="shared" si="37"/>
        <v>0</v>
      </c>
      <c r="G204" s="2">
        <f t="shared" si="37"/>
        <v>0</v>
      </c>
      <c r="H204" s="2">
        <f t="shared" si="37"/>
        <v>134</v>
      </c>
      <c r="I204" s="2">
        <f t="shared" si="37"/>
        <v>131</v>
      </c>
      <c r="J204" s="2">
        <f t="shared" si="37"/>
        <v>20</v>
      </c>
      <c r="K204" s="2">
        <f t="shared" si="37"/>
        <v>0</v>
      </c>
      <c r="L204" s="2">
        <f t="shared" si="37"/>
        <v>0</v>
      </c>
      <c r="M204" s="2">
        <f t="shared" si="37"/>
        <v>0</v>
      </c>
      <c r="N204" s="2">
        <f>SUM(B204:M204)</f>
        <v>285</v>
      </c>
      <c r="O204" s="10">
        <f>N204/O44</f>
        <v>0.13342696629213482</v>
      </c>
      <c r="P204" s="10">
        <f>O204+O125</f>
        <v>1</v>
      </c>
      <c r="Q204" s="15"/>
      <c r="R204" s="15"/>
      <c r="S204" s="15"/>
      <c r="T204" s="15"/>
      <c r="U204" s="15"/>
      <c r="V204" s="15"/>
    </row>
    <row r="205" spans="1:22">
      <c r="A205" s="5">
        <v>1984</v>
      </c>
      <c r="B205" s="2">
        <f t="shared" ref="B205:M205" si="38">C45-B126</f>
        <v>0</v>
      </c>
      <c r="C205" s="2">
        <f t="shared" si="38"/>
        <v>0</v>
      </c>
      <c r="D205" s="2">
        <f t="shared" si="38"/>
        <v>0</v>
      </c>
      <c r="E205" s="2">
        <f t="shared" si="38"/>
        <v>0</v>
      </c>
      <c r="F205" s="2">
        <f t="shared" si="38"/>
        <v>0</v>
      </c>
      <c r="G205" s="2">
        <f t="shared" si="38"/>
        <v>1</v>
      </c>
      <c r="H205" s="2">
        <f t="shared" si="38"/>
        <v>56</v>
      </c>
      <c r="I205" s="2">
        <f t="shared" si="38"/>
        <v>235</v>
      </c>
      <c r="J205" s="2">
        <f t="shared" si="38"/>
        <v>34</v>
      </c>
      <c r="K205" s="2">
        <f t="shared" si="38"/>
        <v>0</v>
      </c>
      <c r="L205" s="2">
        <f t="shared" si="38"/>
        <v>0</v>
      </c>
      <c r="M205" s="2">
        <f t="shared" si="38"/>
        <v>0</v>
      </c>
      <c r="N205" s="2">
        <f>SUM(B205:M205)</f>
        <v>326</v>
      </c>
      <c r="O205" s="10">
        <f>N205/O45</f>
        <v>0.14254481853957149</v>
      </c>
      <c r="P205" s="10">
        <f>O205+O126</f>
        <v>1</v>
      </c>
      <c r="Q205" s="15"/>
      <c r="R205" s="15"/>
      <c r="S205" s="15"/>
      <c r="T205" s="15"/>
      <c r="U205" s="15"/>
      <c r="V205" s="15"/>
    </row>
    <row r="206" spans="1:22">
      <c r="A206" s="5">
        <v>1985</v>
      </c>
      <c r="B206" s="2">
        <f t="shared" ref="B206:M206" si="39">C46-B127</f>
        <v>0</v>
      </c>
      <c r="C206" s="2">
        <f t="shared" si="39"/>
        <v>0</v>
      </c>
      <c r="D206" s="2">
        <f t="shared" si="39"/>
        <v>0</v>
      </c>
      <c r="E206" s="2">
        <f t="shared" si="39"/>
        <v>0</v>
      </c>
      <c r="F206" s="2">
        <f t="shared" si="39"/>
        <v>0</v>
      </c>
      <c r="G206" s="2">
        <f t="shared" si="39"/>
        <v>1</v>
      </c>
      <c r="H206" s="2">
        <f t="shared" si="39"/>
        <v>240</v>
      </c>
      <c r="I206" s="2">
        <f t="shared" si="39"/>
        <v>133</v>
      </c>
      <c r="J206" s="2">
        <f t="shared" si="39"/>
        <v>15</v>
      </c>
      <c r="K206" s="2">
        <f t="shared" si="39"/>
        <v>0</v>
      </c>
      <c r="L206" s="2">
        <f t="shared" si="39"/>
        <v>0</v>
      </c>
      <c r="M206" s="2">
        <f t="shared" si="39"/>
        <v>0</v>
      </c>
      <c r="N206" s="2">
        <f>SUM(B206:M206)</f>
        <v>389</v>
      </c>
      <c r="O206" s="10">
        <f>N206/O46</f>
        <v>0.31651749389747763</v>
      </c>
      <c r="P206" s="10">
        <f>O206+O127</f>
        <v>1</v>
      </c>
      <c r="Q206" s="15"/>
      <c r="R206" s="15"/>
      <c r="S206" s="15"/>
      <c r="T206" s="15"/>
      <c r="U206" s="15"/>
      <c r="V206" s="15"/>
    </row>
    <row r="207" spans="1:22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  <c r="R207" s="15"/>
      <c r="S207" s="15"/>
      <c r="T207" s="15"/>
      <c r="U207" s="15"/>
      <c r="V207" s="15"/>
    </row>
    <row r="208" spans="1:22">
      <c r="A208" s="5">
        <v>1986</v>
      </c>
      <c r="B208" s="2">
        <f t="shared" ref="B208:M208" si="40">C48-B129</f>
        <v>0</v>
      </c>
      <c r="C208" s="2">
        <f t="shared" si="40"/>
        <v>0</v>
      </c>
      <c r="D208" s="2">
        <f t="shared" si="40"/>
        <v>0</v>
      </c>
      <c r="E208" s="2">
        <f t="shared" si="40"/>
        <v>0</v>
      </c>
      <c r="F208" s="2">
        <f t="shared" si="40"/>
        <v>0</v>
      </c>
      <c r="G208" s="2">
        <f t="shared" si="40"/>
        <v>95</v>
      </c>
      <c r="H208" s="2">
        <f t="shared" si="40"/>
        <v>354</v>
      </c>
      <c r="I208" s="2">
        <f t="shared" si="40"/>
        <v>76</v>
      </c>
      <c r="J208" s="2">
        <f t="shared" si="40"/>
        <v>0</v>
      </c>
      <c r="K208" s="2">
        <f t="shared" si="40"/>
        <v>0</v>
      </c>
      <c r="L208" s="2">
        <f t="shared" si="40"/>
        <v>0</v>
      </c>
      <c r="M208" s="2">
        <f t="shared" si="40"/>
        <v>0</v>
      </c>
      <c r="N208" s="2">
        <f>SUM(B208:M208)</f>
        <v>525</v>
      </c>
      <c r="O208" s="10">
        <f>N208/O48</f>
        <v>0.26895491803278687</v>
      </c>
      <c r="P208" s="10">
        <f>O208+O129</f>
        <v>1</v>
      </c>
      <c r="Q208" s="15"/>
      <c r="R208" s="15"/>
      <c r="S208" s="15"/>
      <c r="T208" s="15"/>
      <c r="U208" s="15"/>
      <c r="V208" s="15"/>
    </row>
    <row r="209" spans="1:22">
      <c r="A209" s="5">
        <v>1987</v>
      </c>
      <c r="B209" s="2">
        <f t="shared" ref="B209:M209" si="41">C49-B130</f>
        <v>0</v>
      </c>
      <c r="C209" s="2">
        <f t="shared" si="41"/>
        <v>0</v>
      </c>
      <c r="D209" s="2">
        <f t="shared" si="41"/>
        <v>0</v>
      </c>
      <c r="E209" s="2">
        <f t="shared" si="41"/>
        <v>0</v>
      </c>
      <c r="F209" s="2">
        <f t="shared" si="41"/>
        <v>0</v>
      </c>
      <c r="G209" s="2">
        <f t="shared" si="41"/>
        <v>48</v>
      </c>
      <c r="H209" s="2">
        <f t="shared" si="41"/>
        <v>103</v>
      </c>
      <c r="I209" s="2">
        <f t="shared" si="41"/>
        <v>48</v>
      </c>
      <c r="J209" s="2">
        <f t="shared" si="41"/>
        <v>4</v>
      </c>
      <c r="K209" s="2">
        <f t="shared" si="41"/>
        <v>0</v>
      </c>
      <c r="L209" s="2">
        <f t="shared" si="41"/>
        <v>0</v>
      </c>
      <c r="M209" s="2">
        <f t="shared" si="41"/>
        <v>0</v>
      </c>
      <c r="N209" s="2">
        <f>SUM(B209:M209)</f>
        <v>203</v>
      </c>
      <c r="O209" s="10">
        <f>N209/O49</f>
        <v>0.14136490250696379</v>
      </c>
      <c r="P209" s="10">
        <f>O209+O130</f>
        <v>1</v>
      </c>
      <c r="Q209" s="15"/>
      <c r="R209" s="15"/>
      <c r="S209" s="15"/>
      <c r="T209" s="15"/>
      <c r="U209" s="15"/>
      <c r="V209" s="15"/>
    </row>
    <row r="210" spans="1:22">
      <c r="A210" s="5">
        <v>1988</v>
      </c>
      <c r="B210" s="2">
        <f t="shared" ref="B210:M210" si="42">C50-B131</f>
        <v>0</v>
      </c>
      <c r="C210" s="2">
        <f t="shared" si="42"/>
        <v>0</v>
      </c>
      <c r="D210" s="2">
        <f t="shared" si="42"/>
        <v>0</v>
      </c>
      <c r="E210" s="2">
        <f t="shared" si="42"/>
        <v>0</v>
      </c>
      <c r="F210" s="2">
        <f t="shared" si="42"/>
        <v>0</v>
      </c>
      <c r="G210" s="2">
        <f t="shared" si="42"/>
        <v>265</v>
      </c>
      <c r="H210" s="2">
        <f t="shared" si="42"/>
        <v>171</v>
      </c>
      <c r="I210" s="2">
        <f t="shared" si="42"/>
        <v>221</v>
      </c>
      <c r="J210" s="2">
        <f t="shared" si="42"/>
        <v>16</v>
      </c>
      <c r="K210" s="2">
        <f t="shared" si="42"/>
        <v>0</v>
      </c>
      <c r="L210" s="2">
        <f t="shared" si="42"/>
        <v>0</v>
      </c>
      <c r="M210" s="2">
        <f t="shared" si="42"/>
        <v>0</v>
      </c>
      <c r="N210" s="2">
        <f>SUM(B210:M210)</f>
        <v>673</v>
      </c>
      <c r="O210" s="10">
        <f>N210/O50</f>
        <v>0.28699360341151386</v>
      </c>
      <c r="P210" s="10">
        <f>O210+O131</f>
        <v>1</v>
      </c>
      <c r="Q210" s="15"/>
      <c r="R210" s="15"/>
      <c r="S210" s="15"/>
      <c r="T210" s="15"/>
      <c r="U210" s="15"/>
      <c r="V210" s="15"/>
    </row>
    <row r="211" spans="1:22">
      <c r="A211" s="5">
        <v>1989</v>
      </c>
      <c r="B211" s="2">
        <f t="shared" ref="B211:M211" si="43">C51-B132</f>
        <v>0</v>
      </c>
      <c r="C211" s="2">
        <f t="shared" si="43"/>
        <v>0</v>
      </c>
      <c r="D211" s="2">
        <f t="shared" si="43"/>
        <v>0</v>
      </c>
      <c r="E211" s="2">
        <f t="shared" si="43"/>
        <v>0</v>
      </c>
      <c r="F211" s="2">
        <f t="shared" si="43"/>
        <v>0</v>
      </c>
      <c r="G211" s="2">
        <f t="shared" si="43"/>
        <v>52</v>
      </c>
      <c r="H211" s="2">
        <f t="shared" si="43"/>
        <v>261</v>
      </c>
      <c r="I211" s="2">
        <f t="shared" si="43"/>
        <v>222</v>
      </c>
      <c r="J211" s="2">
        <f t="shared" si="43"/>
        <v>0</v>
      </c>
      <c r="K211" s="2">
        <f t="shared" si="43"/>
        <v>0</v>
      </c>
      <c r="L211" s="2">
        <f t="shared" si="43"/>
        <v>0</v>
      </c>
      <c r="M211" s="2">
        <f t="shared" si="43"/>
        <v>0</v>
      </c>
      <c r="N211" s="2">
        <f>SUM(B211:M211)</f>
        <v>535</v>
      </c>
      <c r="O211" s="10">
        <f>N211/O51</f>
        <v>0.2918712493180578</v>
      </c>
      <c r="P211" s="10">
        <f>O211+O132</f>
        <v>1</v>
      </c>
      <c r="Q211" s="15"/>
      <c r="R211" s="15"/>
      <c r="S211" s="15"/>
      <c r="T211" s="15"/>
      <c r="U211" s="15"/>
      <c r="V211" s="15"/>
    </row>
    <row r="212" spans="1:22">
      <c r="A212" s="4">
        <v>1990</v>
      </c>
      <c r="B212" s="2">
        <f t="shared" ref="B212:M212" si="44">C52-B133</f>
        <v>0</v>
      </c>
      <c r="C212" s="2">
        <f t="shared" si="44"/>
        <v>0</v>
      </c>
      <c r="D212" s="2">
        <f t="shared" si="44"/>
        <v>0</v>
      </c>
      <c r="E212" s="2">
        <f t="shared" si="44"/>
        <v>0</v>
      </c>
      <c r="F212" s="2">
        <f t="shared" si="44"/>
        <v>0</v>
      </c>
      <c r="G212" s="2">
        <f t="shared" si="44"/>
        <v>16</v>
      </c>
      <c r="H212" s="2">
        <f t="shared" si="44"/>
        <v>294</v>
      </c>
      <c r="I212" s="2">
        <f t="shared" si="44"/>
        <v>202</v>
      </c>
      <c r="J212" s="2">
        <f t="shared" si="44"/>
        <v>57</v>
      </c>
      <c r="K212" s="2">
        <f t="shared" si="44"/>
        <v>0</v>
      </c>
      <c r="L212" s="2">
        <f t="shared" si="44"/>
        <v>0</v>
      </c>
      <c r="M212" s="2">
        <f t="shared" si="44"/>
        <v>0</v>
      </c>
      <c r="N212" s="2">
        <f>SUM(B212:M212)</f>
        <v>569</v>
      </c>
      <c r="O212" s="10">
        <f>N212/O52</f>
        <v>0.27121067683508104</v>
      </c>
      <c r="P212" s="10">
        <f>O212+O133</f>
        <v>1</v>
      </c>
      <c r="Q212" s="15"/>
      <c r="R212" s="15"/>
      <c r="S212" s="15"/>
      <c r="T212" s="15"/>
      <c r="U212" s="15"/>
      <c r="V212" s="15"/>
    </row>
    <row r="213" spans="1:22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15"/>
      <c r="O213" s="10"/>
      <c r="P213" s="10"/>
      <c r="Q213" s="15"/>
      <c r="R213" s="15"/>
      <c r="S213" s="15"/>
      <c r="T213" s="15"/>
      <c r="U213" s="15"/>
      <c r="V213" s="15"/>
    </row>
    <row r="214" spans="1:22">
      <c r="A214" s="5">
        <v>1991</v>
      </c>
      <c r="B214" s="2">
        <f t="shared" ref="B214:M214" si="45">C54-B135</f>
        <v>0</v>
      </c>
      <c r="C214" s="2">
        <f t="shared" si="45"/>
        <v>0</v>
      </c>
      <c r="D214" s="2">
        <f t="shared" si="45"/>
        <v>0</v>
      </c>
      <c r="E214" s="2">
        <f t="shared" si="45"/>
        <v>0</v>
      </c>
      <c r="F214" s="2">
        <f t="shared" si="45"/>
        <v>0</v>
      </c>
      <c r="G214" s="2">
        <f t="shared" si="45"/>
        <v>137</v>
      </c>
      <c r="H214" s="2">
        <f t="shared" si="45"/>
        <v>339</v>
      </c>
      <c r="I214" s="2">
        <f t="shared" si="45"/>
        <v>182</v>
      </c>
      <c r="J214" s="2">
        <f t="shared" si="45"/>
        <v>0</v>
      </c>
      <c r="K214" s="2">
        <f t="shared" si="45"/>
        <v>0</v>
      </c>
      <c r="L214" s="2">
        <f t="shared" si="45"/>
        <v>0</v>
      </c>
      <c r="M214" s="2">
        <f t="shared" si="45"/>
        <v>0</v>
      </c>
      <c r="N214" s="2">
        <f>SUM(B214:M214)</f>
        <v>658</v>
      </c>
      <c r="O214" s="10">
        <f>N214/O54</f>
        <v>0.31756756756756754</v>
      </c>
      <c r="P214" s="10">
        <f>O214+O135</f>
        <v>1</v>
      </c>
      <c r="Q214" s="15"/>
      <c r="R214" s="15"/>
      <c r="S214" s="15"/>
      <c r="T214" s="15"/>
      <c r="U214" s="15"/>
      <c r="V214" s="15"/>
    </row>
    <row r="215" spans="1:22">
      <c r="A215" s="5">
        <v>1992</v>
      </c>
      <c r="B215" s="2">
        <f t="shared" ref="B215:M215" si="46">C55-B136</f>
        <v>0</v>
      </c>
      <c r="C215" s="2">
        <f t="shared" si="46"/>
        <v>0</v>
      </c>
      <c r="D215" s="2">
        <f t="shared" si="46"/>
        <v>0</v>
      </c>
      <c r="E215" s="2">
        <f t="shared" si="46"/>
        <v>0</v>
      </c>
      <c r="F215" s="2">
        <f t="shared" si="46"/>
        <v>0</v>
      </c>
      <c r="G215" s="2">
        <f t="shared" si="46"/>
        <v>36</v>
      </c>
      <c r="H215" s="2">
        <f t="shared" si="46"/>
        <v>74</v>
      </c>
      <c r="I215" s="2">
        <f t="shared" si="46"/>
        <v>103</v>
      </c>
      <c r="J215" s="2">
        <f t="shared" si="46"/>
        <v>5</v>
      </c>
      <c r="K215" s="2">
        <f t="shared" si="46"/>
        <v>0</v>
      </c>
      <c r="L215" s="2">
        <f t="shared" si="46"/>
        <v>0</v>
      </c>
      <c r="M215" s="2">
        <f t="shared" si="46"/>
        <v>0</v>
      </c>
      <c r="N215" s="2">
        <f>SUM(B215:M215)</f>
        <v>218</v>
      </c>
      <c r="O215" s="10">
        <f>N215/O55</f>
        <v>0.26360338573155984</v>
      </c>
      <c r="P215" s="10">
        <f>O215+O136</f>
        <v>1</v>
      </c>
      <c r="Q215" s="15"/>
      <c r="R215" s="15"/>
      <c r="S215" s="15"/>
      <c r="T215" s="15"/>
      <c r="U215" s="15"/>
      <c r="V215" s="15"/>
    </row>
    <row r="216" spans="1:22">
      <c r="A216" s="5">
        <v>1993</v>
      </c>
      <c r="B216" s="2">
        <f t="shared" ref="B216:M216" si="47">C56-B137</f>
        <v>0</v>
      </c>
      <c r="C216" s="2">
        <f t="shared" si="47"/>
        <v>0</v>
      </c>
      <c r="D216" s="2">
        <f t="shared" si="47"/>
        <v>0</v>
      </c>
      <c r="E216" s="2">
        <f t="shared" si="47"/>
        <v>0</v>
      </c>
      <c r="F216" s="2">
        <f t="shared" si="47"/>
        <v>0</v>
      </c>
      <c r="G216" s="2">
        <f t="shared" si="47"/>
        <v>0</v>
      </c>
      <c r="H216" s="2">
        <f t="shared" si="47"/>
        <v>0</v>
      </c>
      <c r="I216" s="2">
        <f t="shared" si="47"/>
        <v>2</v>
      </c>
      <c r="J216" s="2">
        <f t="shared" si="47"/>
        <v>0</v>
      </c>
      <c r="K216" s="2">
        <f t="shared" si="47"/>
        <v>0</v>
      </c>
      <c r="L216" s="2">
        <f t="shared" si="47"/>
        <v>0</v>
      </c>
      <c r="M216" s="2">
        <f t="shared" si="47"/>
        <v>0</v>
      </c>
      <c r="N216" s="2">
        <f>SUM(B216:M216)</f>
        <v>2</v>
      </c>
      <c r="O216" s="10">
        <f>N216/O56</f>
        <v>0.16666666666666666</v>
      </c>
      <c r="P216" s="10">
        <f>O216+O137</f>
        <v>1</v>
      </c>
      <c r="Q216" s="15"/>
      <c r="R216" s="15"/>
      <c r="S216" s="15"/>
      <c r="T216" s="15"/>
      <c r="U216" s="15"/>
      <c r="V216" s="15"/>
    </row>
    <row r="217" spans="1:22">
      <c r="A217" s="5">
        <v>1994</v>
      </c>
      <c r="B217" s="2">
        <f t="shared" ref="B217:M217" si="48">C57-B138</f>
        <v>0</v>
      </c>
      <c r="C217" s="2">
        <f t="shared" si="48"/>
        <v>0</v>
      </c>
      <c r="D217" s="2">
        <f t="shared" si="48"/>
        <v>0</v>
      </c>
      <c r="E217" s="2">
        <f t="shared" si="48"/>
        <v>0</v>
      </c>
      <c r="F217" s="2">
        <f t="shared" si="48"/>
        <v>0</v>
      </c>
      <c r="G217" s="2">
        <f t="shared" si="48"/>
        <v>174</v>
      </c>
      <c r="H217" s="2">
        <f t="shared" si="48"/>
        <v>192</v>
      </c>
      <c r="I217" s="2">
        <f t="shared" si="48"/>
        <v>263</v>
      </c>
      <c r="J217" s="2">
        <f t="shared" si="48"/>
        <v>0</v>
      </c>
      <c r="K217" s="2">
        <f t="shared" si="48"/>
        <v>0</v>
      </c>
      <c r="L217" s="2">
        <f t="shared" si="48"/>
        <v>0</v>
      </c>
      <c r="M217" s="2">
        <f t="shared" si="48"/>
        <v>0</v>
      </c>
      <c r="N217" s="2">
        <f>SUM(B217:M217)</f>
        <v>629</v>
      </c>
      <c r="O217" s="10">
        <f>N217/O57</f>
        <v>0.30401159980666986</v>
      </c>
      <c r="P217" s="10">
        <f>O217+O138</f>
        <v>1</v>
      </c>
      <c r="Q217" s="15"/>
      <c r="R217" s="15"/>
      <c r="S217" s="15"/>
      <c r="T217" s="15"/>
      <c r="U217" s="15"/>
      <c r="V217" s="15"/>
    </row>
    <row r="218" spans="1:22">
      <c r="A218" s="5">
        <v>1995</v>
      </c>
      <c r="B218" s="2">
        <f t="shared" ref="B218:M218" si="49">C58-B139</f>
        <v>0</v>
      </c>
      <c r="C218" s="2">
        <f t="shared" si="49"/>
        <v>0</v>
      </c>
      <c r="D218" s="2">
        <f t="shared" si="49"/>
        <v>0</v>
      </c>
      <c r="E218" s="2">
        <f t="shared" si="49"/>
        <v>0</v>
      </c>
      <c r="F218" s="2">
        <f t="shared" si="49"/>
        <v>0</v>
      </c>
      <c r="G218" s="2">
        <f t="shared" si="49"/>
        <v>0</v>
      </c>
      <c r="H218" s="2">
        <f t="shared" si="49"/>
        <v>319</v>
      </c>
      <c r="I218" s="2">
        <f t="shared" si="49"/>
        <v>156</v>
      </c>
      <c r="J218" s="2">
        <f t="shared" si="49"/>
        <v>118</v>
      </c>
      <c r="K218" s="2">
        <f t="shared" si="49"/>
        <v>0</v>
      </c>
      <c r="L218" s="2">
        <f t="shared" si="49"/>
        <v>0</v>
      </c>
      <c r="M218" s="2">
        <f t="shared" si="49"/>
        <v>0</v>
      </c>
      <c r="N218" s="2">
        <f>SUM(B218:M218)</f>
        <v>593</v>
      </c>
      <c r="O218" s="10">
        <f>N218/O58</f>
        <v>0.27466419638721629</v>
      </c>
      <c r="P218" s="10">
        <f>O218+O139</f>
        <v>1</v>
      </c>
      <c r="Q218" s="15"/>
      <c r="R218" s="15"/>
      <c r="S218" s="15"/>
      <c r="T218" s="15"/>
      <c r="U218" s="15"/>
      <c r="V218" s="15"/>
    </row>
    <row r="219" spans="1:22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  <c r="R219" s="15"/>
      <c r="S219" s="15"/>
      <c r="T219" s="15"/>
      <c r="U219" s="15"/>
      <c r="V219" s="15"/>
    </row>
    <row r="220" spans="1:22">
      <c r="A220" s="5">
        <v>1996</v>
      </c>
      <c r="B220" s="2">
        <f t="shared" ref="B220:M220" si="50">C60-B141</f>
        <v>0</v>
      </c>
      <c r="C220" s="2">
        <f t="shared" si="50"/>
        <v>0</v>
      </c>
      <c r="D220" s="2">
        <f t="shared" si="50"/>
        <v>0</v>
      </c>
      <c r="E220" s="2">
        <f t="shared" si="50"/>
        <v>0</v>
      </c>
      <c r="F220" s="2">
        <f t="shared" si="50"/>
        <v>0</v>
      </c>
      <c r="G220" s="2">
        <f t="shared" si="50"/>
        <v>51</v>
      </c>
      <c r="H220" s="2">
        <f t="shared" si="50"/>
        <v>111</v>
      </c>
      <c r="I220" s="2">
        <f t="shared" si="50"/>
        <v>126</v>
      </c>
      <c r="J220" s="2">
        <f t="shared" si="50"/>
        <v>0</v>
      </c>
      <c r="K220" s="2">
        <f t="shared" si="50"/>
        <v>0</v>
      </c>
      <c r="L220" s="2">
        <f t="shared" si="50"/>
        <v>0</v>
      </c>
      <c r="M220" s="2">
        <f t="shared" si="50"/>
        <v>0</v>
      </c>
      <c r="N220" s="2">
        <f t="shared" ref="N220:N226" si="51">SUM(B220:M220)</f>
        <v>288</v>
      </c>
      <c r="O220" s="10">
        <f>N220/O60</f>
        <v>0.20512820512820512</v>
      </c>
      <c r="P220" s="10">
        <f>O220+O141</f>
        <v>1</v>
      </c>
      <c r="Q220" s="15"/>
      <c r="R220" s="15"/>
      <c r="S220" s="15"/>
      <c r="T220" s="15"/>
      <c r="U220" s="15"/>
      <c r="V220" s="15"/>
    </row>
    <row r="221" spans="1:22">
      <c r="A221" s="5">
        <v>1997</v>
      </c>
      <c r="B221" s="2">
        <f t="shared" ref="B221:M221" si="52">C61-B142</f>
        <v>0</v>
      </c>
      <c r="C221" s="2">
        <f t="shared" si="52"/>
        <v>0</v>
      </c>
      <c r="D221" s="2">
        <f t="shared" si="52"/>
        <v>0</v>
      </c>
      <c r="E221" s="2">
        <f t="shared" si="52"/>
        <v>0</v>
      </c>
      <c r="F221" s="2">
        <f t="shared" si="52"/>
        <v>0</v>
      </c>
      <c r="G221" s="2">
        <f t="shared" si="52"/>
        <v>0</v>
      </c>
      <c r="H221" s="2">
        <f t="shared" si="52"/>
        <v>228</v>
      </c>
      <c r="I221" s="2">
        <f t="shared" si="52"/>
        <v>162</v>
      </c>
      <c r="J221" s="2">
        <f t="shared" si="52"/>
        <v>9</v>
      </c>
      <c r="K221" s="2">
        <f t="shared" si="52"/>
        <v>0</v>
      </c>
      <c r="L221" s="2">
        <f t="shared" si="52"/>
        <v>0</v>
      </c>
      <c r="M221" s="2">
        <f t="shared" si="52"/>
        <v>0</v>
      </c>
      <c r="N221" s="2">
        <f t="shared" si="51"/>
        <v>399</v>
      </c>
      <c r="O221" s="10">
        <f>N221/O61</f>
        <v>0.25642673521850901</v>
      </c>
      <c r="P221" s="10">
        <f>O221+O142</f>
        <v>1</v>
      </c>
      <c r="Q221" s="15"/>
      <c r="R221" s="15"/>
      <c r="S221" s="15"/>
      <c r="T221" s="15"/>
      <c r="U221" s="15"/>
      <c r="V221" s="15"/>
    </row>
    <row r="222" spans="1:22">
      <c r="A222" s="5">
        <v>1998</v>
      </c>
      <c r="B222" s="2">
        <f t="shared" ref="B222:M222" si="53">C62-B143</f>
        <v>0</v>
      </c>
      <c r="C222" s="2">
        <f t="shared" si="53"/>
        <v>0</v>
      </c>
      <c r="D222" s="2">
        <f t="shared" si="53"/>
        <v>0</v>
      </c>
      <c r="E222" s="2">
        <f t="shared" si="53"/>
        <v>0</v>
      </c>
      <c r="F222" s="2">
        <f t="shared" si="53"/>
        <v>0</v>
      </c>
      <c r="G222" s="2">
        <f t="shared" si="53"/>
        <v>183</v>
      </c>
      <c r="H222" s="2">
        <f t="shared" si="53"/>
        <v>243</v>
      </c>
      <c r="I222" s="2">
        <f t="shared" si="53"/>
        <v>209</v>
      </c>
      <c r="J222" s="2">
        <f t="shared" si="53"/>
        <v>6</v>
      </c>
      <c r="K222" s="2">
        <f t="shared" si="53"/>
        <v>0</v>
      </c>
      <c r="L222" s="2">
        <f t="shared" si="53"/>
        <v>0</v>
      </c>
      <c r="M222" s="2">
        <f t="shared" si="53"/>
        <v>0</v>
      </c>
      <c r="N222" s="2">
        <f t="shared" si="51"/>
        <v>641</v>
      </c>
      <c r="O222" s="10">
        <f>N222/O62</f>
        <v>0.26921461570768584</v>
      </c>
      <c r="P222" s="10">
        <f>O222+O143</f>
        <v>1</v>
      </c>
      <c r="Q222" s="15"/>
      <c r="R222" s="15"/>
      <c r="S222" s="15"/>
      <c r="T222" s="15"/>
      <c r="U222" s="15"/>
      <c r="V222" s="15"/>
    </row>
    <row r="223" spans="1:22">
      <c r="A223" s="5">
        <v>1999</v>
      </c>
      <c r="B223" s="2">
        <f t="shared" ref="B223:M223" si="54">C63-B144</f>
        <v>0</v>
      </c>
      <c r="C223" s="2">
        <f t="shared" si="54"/>
        <v>0</v>
      </c>
      <c r="D223" s="2">
        <f t="shared" si="54"/>
        <v>0</v>
      </c>
      <c r="E223" s="2">
        <f t="shared" si="54"/>
        <v>0</v>
      </c>
      <c r="F223" s="2">
        <f t="shared" si="54"/>
        <v>0</v>
      </c>
      <c r="G223" s="2">
        <f t="shared" si="54"/>
        <v>91</v>
      </c>
      <c r="H223" s="2">
        <f t="shared" si="54"/>
        <v>345</v>
      </c>
      <c r="I223" s="2">
        <f t="shared" si="54"/>
        <v>80</v>
      </c>
      <c r="J223" s="2">
        <f t="shared" si="54"/>
        <v>-5</v>
      </c>
      <c r="K223" s="2">
        <f t="shared" si="54"/>
        <v>0</v>
      </c>
      <c r="L223" s="2">
        <f t="shared" si="54"/>
        <v>0</v>
      </c>
      <c r="M223" s="2">
        <f t="shared" si="54"/>
        <v>0</v>
      </c>
      <c r="N223" s="2">
        <f t="shared" si="51"/>
        <v>511</v>
      </c>
      <c r="O223" s="10">
        <f>N223/O63</f>
        <v>0.21698513800424629</v>
      </c>
      <c r="P223" s="10">
        <f>O223+O144</f>
        <v>1</v>
      </c>
      <c r="Q223" s="15"/>
      <c r="R223" s="15"/>
      <c r="S223" s="15"/>
      <c r="T223" s="15"/>
      <c r="U223" s="15"/>
      <c r="V223" s="15"/>
    </row>
    <row r="224" spans="1:22">
      <c r="A224" s="5">
        <v>2000</v>
      </c>
      <c r="B224" s="2">
        <f t="shared" ref="B224:M224" si="55">C64-B145</f>
        <v>0</v>
      </c>
      <c r="C224" s="2">
        <f t="shared" si="55"/>
        <v>0</v>
      </c>
      <c r="D224" s="2">
        <f t="shared" si="55"/>
        <v>0</v>
      </c>
      <c r="E224" s="2">
        <f t="shared" si="55"/>
        <v>0</v>
      </c>
      <c r="F224" s="2">
        <f t="shared" si="55"/>
        <v>0</v>
      </c>
      <c r="G224" s="2">
        <f t="shared" si="55"/>
        <v>246</v>
      </c>
      <c r="H224" s="2">
        <f t="shared" si="55"/>
        <v>344</v>
      </c>
      <c r="I224" s="2">
        <f t="shared" si="55"/>
        <v>317</v>
      </c>
      <c r="J224" s="2">
        <f t="shared" si="55"/>
        <v>0</v>
      </c>
      <c r="K224" s="2">
        <f t="shared" si="55"/>
        <v>0</v>
      </c>
      <c r="L224" s="2">
        <f t="shared" si="55"/>
        <v>0</v>
      </c>
      <c r="M224" s="2">
        <f t="shared" si="55"/>
        <v>0</v>
      </c>
      <c r="N224" s="2">
        <f t="shared" si="51"/>
        <v>907</v>
      </c>
      <c r="O224" s="10">
        <f>N224/O64</f>
        <v>0.26191163730869188</v>
      </c>
      <c r="P224" s="10">
        <f>O224+O145</f>
        <v>1</v>
      </c>
      <c r="Q224" s="15"/>
      <c r="R224" s="15"/>
      <c r="S224" s="15"/>
      <c r="T224" s="15"/>
      <c r="U224" s="15"/>
      <c r="V224" s="15"/>
    </row>
    <row r="225" spans="1:22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  <c r="R225" s="15"/>
      <c r="S225" s="15"/>
      <c r="T225" s="15"/>
      <c r="U225" s="15"/>
      <c r="V225" s="15"/>
    </row>
    <row r="226" spans="1:22">
      <c r="A226" s="5">
        <v>2001</v>
      </c>
      <c r="B226" s="2">
        <f t="shared" ref="B226:M226" si="56">C66-B147</f>
        <v>0</v>
      </c>
      <c r="C226" s="2">
        <f t="shared" si="56"/>
        <v>0</v>
      </c>
      <c r="D226" s="2">
        <f t="shared" si="56"/>
        <v>0</v>
      </c>
      <c r="E226" s="2">
        <f t="shared" si="56"/>
        <v>0</v>
      </c>
      <c r="F226" s="2">
        <f t="shared" si="56"/>
        <v>0</v>
      </c>
      <c r="G226" s="2">
        <f t="shared" si="56"/>
        <v>58</v>
      </c>
      <c r="H226" s="2">
        <f t="shared" si="56"/>
        <v>269</v>
      </c>
      <c r="I226" s="2">
        <f t="shared" si="56"/>
        <v>314</v>
      </c>
      <c r="J226" s="2">
        <f t="shared" si="56"/>
        <v>0</v>
      </c>
      <c r="K226" s="2">
        <f t="shared" si="56"/>
        <v>0</v>
      </c>
      <c r="L226" s="2">
        <f t="shared" si="56"/>
        <v>0</v>
      </c>
      <c r="M226" s="2">
        <f t="shared" si="56"/>
        <v>0</v>
      </c>
      <c r="N226" s="2">
        <f t="shared" si="51"/>
        <v>641</v>
      </c>
      <c r="O226" s="10">
        <f>N226/O66</f>
        <v>0.32341069626639757</v>
      </c>
      <c r="P226" s="10">
        <f>O226+O147</f>
        <v>1</v>
      </c>
      <c r="Q226" s="15"/>
      <c r="R226" s="15"/>
      <c r="S226" s="15"/>
      <c r="T226" s="15"/>
      <c r="U226" s="15"/>
      <c r="V226" s="15"/>
    </row>
    <row r="227" spans="1:22">
      <c r="A227" s="5">
        <v>2002</v>
      </c>
      <c r="B227" s="2">
        <f t="shared" ref="B227:M227" si="57">C67-B148</f>
        <v>0</v>
      </c>
      <c r="C227" s="2">
        <f t="shared" si="57"/>
        <v>0</v>
      </c>
      <c r="D227" s="2">
        <f t="shared" si="57"/>
        <v>0</v>
      </c>
      <c r="E227" s="2">
        <f t="shared" si="57"/>
        <v>0</v>
      </c>
      <c r="F227" s="2">
        <f t="shared" si="57"/>
        <v>0</v>
      </c>
      <c r="G227" s="2">
        <f t="shared" si="57"/>
        <v>93</v>
      </c>
      <c r="H227" s="2">
        <f t="shared" si="57"/>
        <v>154</v>
      </c>
      <c r="I227" s="2">
        <f t="shared" si="57"/>
        <v>62</v>
      </c>
      <c r="J227" s="2">
        <f t="shared" si="57"/>
        <v>0</v>
      </c>
      <c r="K227" s="2">
        <f t="shared" si="57"/>
        <v>0</v>
      </c>
      <c r="L227" s="2">
        <f t="shared" si="57"/>
        <v>0</v>
      </c>
      <c r="M227" s="2">
        <f t="shared" si="57"/>
        <v>0</v>
      </c>
      <c r="N227" s="2">
        <f>SUM(B227:M227)</f>
        <v>309</v>
      </c>
      <c r="O227" s="10">
        <f>N227/O67</f>
        <v>0.13654441007512153</v>
      </c>
      <c r="P227" s="10">
        <f>O227+O148</f>
        <v>1</v>
      </c>
      <c r="Q227" s="15"/>
      <c r="R227" s="15"/>
      <c r="S227" s="15"/>
      <c r="T227" s="15"/>
      <c r="U227" s="15"/>
      <c r="V227" s="15"/>
    </row>
    <row r="228" spans="1:22">
      <c r="A228" s="5">
        <v>2003</v>
      </c>
      <c r="B228" s="2">
        <f t="shared" ref="B228:M228" si="58">C68-B149</f>
        <v>0</v>
      </c>
      <c r="C228" s="2">
        <f t="shared" si="58"/>
        <v>0</v>
      </c>
      <c r="D228" s="2">
        <f t="shared" si="58"/>
        <v>0</v>
      </c>
      <c r="E228" s="2">
        <f t="shared" si="58"/>
        <v>0</v>
      </c>
      <c r="F228" s="2">
        <f t="shared" si="58"/>
        <v>0</v>
      </c>
      <c r="G228" s="2">
        <f t="shared" si="58"/>
        <v>0</v>
      </c>
      <c r="H228" s="2">
        <f t="shared" si="58"/>
        <v>175</v>
      </c>
      <c r="I228" s="2">
        <f t="shared" si="58"/>
        <v>71</v>
      </c>
      <c r="J228" s="2">
        <f t="shared" si="58"/>
        <v>0</v>
      </c>
      <c r="K228" s="2">
        <f t="shared" si="58"/>
        <v>0</v>
      </c>
      <c r="L228" s="2">
        <f t="shared" si="58"/>
        <v>0</v>
      </c>
      <c r="M228" s="2">
        <f t="shared" si="58"/>
        <v>0</v>
      </c>
      <c r="N228" s="2">
        <f>SUM(B228:M228)</f>
        <v>246</v>
      </c>
      <c r="O228" s="10">
        <f>N228/O68</f>
        <v>0.16498993963782696</v>
      </c>
      <c r="P228" s="10">
        <f>O228+O149</f>
        <v>1</v>
      </c>
      <c r="Q228" s="15"/>
      <c r="R228" s="15"/>
      <c r="S228" s="15"/>
      <c r="T228" s="15"/>
      <c r="U228" s="15"/>
      <c r="V228" s="15"/>
    </row>
    <row r="229" spans="1:22">
      <c r="A229" s="5">
        <v>2004</v>
      </c>
      <c r="B229" s="2">
        <f t="shared" ref="B229:M229" si="59">C69-B150</f>
        <v>0</v>
      </c>
      <c r="C229" s="2">
        <f t="shared" si="59"/>
        <v>0</v>
      </c>
      <c r="D229" s="2">
        <f t="shared" si="59"/>
        <v>0</v>
      </c>
      <c r="E229" s="2">
        <f t="shared" si="59"/>
        <v>0</v>
      </c>
      <c r="F229" s="2">
        <f t="shared" si="59"/>
        <v>0</v>
      </c>
      <c r="G229" s="2">
        <f t="shared" si="59"/>
        <v>0</v>
      </c>
      <c r="H229" s="2">
        <f t="shared" si="59"/>
        <v>0</v>
      </c>
      <c r="I229" s="2">
        <f t="shared" si="59"/>
        <v>0</v>
      </c>
      <c r="J229" s="2">
        <f t="shared" si="59"/>
        <v>0</v>
      </c>
      <c r="K229" s="2">
        <f t="shared" si="59"/>
        <v>0</v>
      </c>
      <c r="L229" s="2">
        <f t="shared" si="59"/>
        <v>0</v>
      </c>
      <c r="M229" s="2">
        <f t="shared" si="59"/>
        <v>0</v>
      </c>
      <c r="N229" s="2">
        <f>SUM(B229:M229)</f>
        <v>0</v>
      </c>
      <c r="O229" s="10">
        <v>0</v>
      </c>
      <c r="P229" s="10">
        <v>0</v>
      </c>
      <c r="Q229" s="15"/>
      <c r="R229" s="15"/>
      <c r="S229" s="15"/>
      <c r="T229" s="15"/>
      <c r="U229" s="15"/>
      <c r="V229" s="15"/>
    </row>
    <row r="230" spans="1:22">
      <c r="A230" s="5">
        <v>2005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10">
        <v>0</v>
      </c>
      <c r="P230" s="10">
        <v>0</v>
      </c>
      <c r="Q230" s="15"/>
      <c r="R230" s="15"/>
      <c r="S230" s="15"/>
      <c r="T230" s="15"/>
      <c r="U230" s="15"/>
      <c r="V230" s="15"/>
    </row>
    <row r="231" spans="1:22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  <c r="R231" s="15"/>
      <c r="S231" s="15"/>
      <c r="T231" s="15"/>
      <c r="U231" s="15"/>
      <c r="V231" s="15"/>
    </row>
    <row r="232" spans="1:22">
      <c r="A232" s="5">
        <v>2006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10">
        <v>0</v>
      </c>
      <c r="P232" s="10">
        <v>0</v>
      </c>
      <c r="Q232" s="15"/>
      <c r="R232" s="15"/>
      <c r="S232" s="15"/>
      <c r="T232" s="15"/>
      <c r="U232" s="15"/>
      <c r="V232" s="15"/>
    </row>
    <row r="233" spans="1:22">
      <c r="A233" s="5">
        <v>2007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10">
        <v>0</v>
      </c>
      <c r="P233" s="10">
        <v>0</v>
      </c>
      <c r="Q233" s="15"/>
      <c r="R233" s="15"/>
      <c r="S233" s="15"/>
      <c r="T233" s="15"/>
      <c r="U233" s="15"/>
      <c r="V233" s="15"/>
    </row>
    <row r="234" spans="1:22">
      <c r="A234" s="5">
        <v>2008</v>
      </c>
      <c r="B234" s="2">
        <v>0</v>
      </c>
      <c r="C234" s="2">
        <v>0</v>
      </c>
      <c r="D234" s="2">
        <v>0</v>
      </c>
      <c r="E234" s="2">
        <v>0</v>
      </c>
      <c r="F234" s="2">
        <f t="shared" ref="F234:K234" si="60">G74-F155</f>
        <v>0</v>
      </c>
      <c r="G234" s="2">
        <f t="shared" si="60"/>
        <v>5</v>
      </c>
      <c r="H234" s="2">
        <f t="shared" si="60"/>
        <v>52</v>
      </c>
      <c r="I234" s="2">
        <f t="shared" si="60"/>
        <v>21</v>
      </c>
      <c r="J234" s="2">
        <f t="shared" si="60"/>
        <v>0</v>
      </c>
      <c r="K234" s="2">
        <f t="shared" si="60"/>
        <v>0</v>
      </c>
      <c r="L234" s="2">
        <v>0</v>
      </c>
      <c r="M234" s="2">
        <v>0</v>
      </c>
      <c r="N234" s="2">
        <f>SUM(B234:M234)</f>
        <v>78</v>
      </c>
      <c r="O234" s="10">
        <f>N234/O74</f>
        <v>0.25080385852090031</v>
      </c>
      <c r="P234" s="10">
        <f>O234+O155</f>
        <v>1</v>
      </c>
      <c r="Q234" s="15"/>
      <c r="R234" s="15"/>
      <c r="S234" s="15"/>
      <c r="T234" s="15"/>
      <c r="U234" s="15"/>
      <c r="V234" s="15"/>
    </row>
    <row r="235" spans="1:22">
      <c r="A235" s="5">
        <v>2009</v>
      </c>
      <c r="B235" s="2">
        <v>0</v>
      </c>
      <c r="C235" s="2">
        <v>0</v>
      </c>
      <c r="D235" s="2">
        <v>0</v>
      </c>
      <c r="E235" s="2">
        <v>0</v>
      </c>
      <c r="F235" s="2">
        <f t="shared" ref="F235" si="61">G75-F156</f>
        <v>0</v>
      </c>
      <c r="G235" s="2">
        <f t="shared" ref="G235" si="62">H75-G156</f>
        <v>13</v>
      </c>
      <c r="H235" s="2">
        <f t="shared" ref="H235" si="63">I75-H156</f>
        <v>46</v>
      </c>
      <c r="I235" s="2">
        <f t="shared" ref="I235" si="64">J75-I156</f>
        <v>50</v>
      </c>
      <c r="J235" s="2">
        <f t="shared" ref="J235" si="65">K75-J156</f>
        <v>0</v>
      </c>
      <c r="K235" s="2">
        <f t="shared" ref="K235" si="66">L75-K156</f>
        <v>0</v>
      </c>
      <c r="L235" s="2">
        <v>0</v>
      </c>
      <c r="M235" s="2">
        <v>0</v>
      </c>
      <c r="N235" s="2">
        <f>SUM(B235:M235)</f>
        <v>109</v>
      </c>
      <c r="O235" s="10">
        <f>N235/O75</f>
        <v>0.15181058495821728</v>
      </c>
      <c r="P235" s="10">
        <f>O235+O156</f>
        <v>1</v>
      </c>
      <c r="Q235" s="15"/>
      <c r="R235" s="15"/>
      <c r="S235" s="15"/>
      <c r="T235" s="15"/>
      <c r="U235" s="15"/>
      <c r="V235" s="15"/>
    </row>
    <row r="236" spans="1:22">
      <c r="A236" s="5">
        <v>2010</v>
      </c>
      <c r="B236" s="2">
        <v>0</v>
      </c>
      <c r="C236" s="2">
        <v>0</v>
      </c>
      <c r="D236" s="2">
        <v>0</v>
      </c>
      <c r="E236" s="2">
        <v>0</v>
      </c>
      <c r="F236" s="2">
        <f t="shared" ref="F236" si="67">G76-F157</f>
        <v>0</v>
      </c>
      <c r="G236" s="2">
        <f t="shared" ref="G236" si="68">H76-G157</f>
        <v>0</v>
      </c>
      <c r="H236" s="2">
        <f t="shared" ref="H236" si="69">I76-H157</f>
        <v>18</v>
      </c>
      <c r="I236" s="2">
        <f t="shared" ref="I236" si="70">J76-I157</f>
        <v>25</v>
      </c>
      <c r="J236" s="2">
        <f t="shared" ref="J236" si="71">K76-J157</f>
        <v>0</v>
      </c>
      <c r="K236" s="2">
        <f t="shared" ref="K236" si="72">L76-K157</f>
        <v>0</v>
      </c>
      <c r="L236" s="2">
        <v>0</v>
      </c>
      <c r="M236" s="2">
        <v>0</v>
      </c>
      <c r="N236" s="2">
        <f>SUM(B236:M236)</f>
        <v>43</v>
      </c>
      <c r="O236" s="10">
        <f>N236/O76</f>
        <v>0.21287128712871287</v>
      </c>
      <c r="P236" s="10">
        <f>O236+O157</f>
        <v>1</v>
      </c>
      <c r="Q236" s="15"/>
      <c r="R236" s="15"/>
      <c r="S236" s="15"/>
      <c r="T236" s="15"/>
      <c r="U236" s="15"/>
      <c r="V236" s="15"/>
    </row>
    <row r="237" spans="1:22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  <c r="Q237" s="15"/>
      <c r="R237" s="15"/>
      <c r="S237" s="15"/>
      <c r="T237" s="15"/>
      <c r="U237" s="15"/>
      <c r="V237" s="15"/>
    </row>
    <row r="238" spans="1:22">
      <c r="A238" s="5">
        <v>2011</v>
      </c>
      <c r="B238" s="2">
        <v>0</v>
      </c>
      <c r="C238" s="2">
        <v>0</v>
      </c>
      <c r="D238" s="2">
        <v>0</v>
      </c>
      <c r="E238" s="2">
        <v>0</v>
      </c>
      <c r="F238" s="2">
        <f t="shared" ref="F238" si="73">G78-F159</f>
        <v>0</v>
      </c>
      <c r="G238" s="2">
        <f t="shared" ref="G238" si="74">H78-G159</f>
        <v>2</v>
      </c>
      <c r="H238" s="2">
        <f t="shared" ref="H238" si="75">I78-H159</f>
        <v>115</v>
      </c>
      <c r="I238" s="2">
        <f t="shared" ref="I238" si="76">J78-I159</f>
        <v>94</v>
      </c>
      <c r="J238" s="2">
        <f t="shared" ref="J238" si="77">K78-J159</f>
        <v>0</v>
      </c>
      <c r="K238" s="2">
        <f t="shared" ref="K238" si="78">L78-K159</f>
        <v>0</v>
      </c>
      <c r="L238" s="2">
        <v>0</v>
      </c>
      <c r="M238" s="2">
        <v>0</v>
      </c>
      <c r="N238" s="2">
        <f>SUM(B238:M238)</f>
        <v>211</v>
      </c>
      <c r="O238" s="10">
        <f>N238/O78</f>
        <v>0.4929906542056075</v>
      </c>
      <c r="P238" s="10">
        <f>O238+O159</f>
        <v>1</v>
      </c>
      <c r="Q238" s="15"/>
      <c r="R238" s="15"/>
      <c r="S238" s="15"/>
      <c r="T238" s="15"/>
      <c r="U238" s="15"/>
      <c r="V238" s="15"/>
    </row>
    <row r="239" spans="1:22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  <c r="Q239" s="15"/>
      <c r="R239" s="15"/>
      <c r="S239" s="15"/>
      <c r="T239" s="15"/>
      <c r="U239" s="15"/>
      <c r="V239" s="15"/>
    </row>
    <row r="240" spans="1:22" ht="15.75" thickBot="1">
      <c r="A240" s="12" t="s">
        <v>1</v>
      </c>
      <c r="B240" s="13">
        <f t="shared" ref="B240:M240" si="79">SUM(B167:B235)</f>
        <v>0</v>
      </c>
      <c r="C240" s="13">
        <f t="shared" si="79"/>
        <v>0</v>
      </c>
      <c r="D240" s="13">
        <f t="shared" si="79"/>
        <v>0</v>
      </c>
      <c r="E240" s="13">
        <f t="shared" si="79"/>
        <v>998</v>
      </c>
      <c r="F240" s="13">
        <f t="shared" si="79"/>
        <v>6810</v>
      </c>
      <c r="G240" s="13">
        <f t="shared" si="79"/>
        <v>11382</v>
      </c>
      <c r="H240" s="13">
        <f t="shared" si="79"/>
        <v>19087</v>
      </c>
      <c r="I240" s="13">
        <f t="shared" si="79"/>
        <v>15981</v>
      </c>
      <c r="J240" s="13">
        <f t="shared" si="79"/>
        <v>3369</v>
      </c>
      <c r="K240" s="13">
        <f t="shared" si="79"/>
        <v>-502</v>
      </c>
      <c r="L240" s="13">
        <f t="shared" si="79"/>
        <v>-6</v>
      </c>
      <c r="M240" s="13">
        <f t="shared" si="79"/>
        <v>0</v>
      </c>
      <c r="N240" s="13">
        <f>SUM(N167:N236)</f>
        <v>57162</v>
      </c>
      <c r="O240" s="14">
        <f>N240/O79</f>
        <v>0.43079357901876553</v>
      </c>
      <c r="P240" s="10">
        <f>O240+O160</f>
        <v>1</v>
      </c>
      <c r="Q240" s="15"/>
      <c r="R240" s="15"/>
      <c r="S240" s="15"/>
      <c r="T240" s="15"/>
      <c r="U240" s="15"/>
      <c r="V240" s="15"/>
    </row>
    <row r="241" spans="1:22" ht="16.5" thickTop="1" thickBot="1">
      <c r="A241" s="25" t="s">
        <v>2</v>
      </c>
      <c r="B241" s="26">
        <f t="shared" ref="B241:M241" si="80">AVERAGE(B167:B235)</f>
        <v>0</v>
      </c>
      <c r="C241" s="26">
        <f t="shared" si="80"/>
        <v>0</v>
      </c>
      <c r="D241" s="26">
        <f t="shared" si="80"/>
        <v>0</v>
      </c>
      <c r="E241" s="26">
        <f t="shared" si="80"/>
        <v>17.206896551724139</v>
      </c>
      <c r="F241" s="26">
        <f t="shared" si="80"/>
        <v>117.41379310344827</v>
      </c>
      <c r="G241" s="26">
        <f t="shared" si="80"/>
        <v>196.24137931034483</v>
      </c>
      <c r="H241" s="26">
        <f t="shared" si="80"/>
        <v>329.08620689655174</v>
      </c>
      <c r="I241" s="26">
        <f t="shared" si="80"/>
        <v>275.5344827586207</v>
      </c>
      <c r="J241" s="26">
        <f t="shared" si="80"/>
        <v>58.086206896551722</v>
      </c>
      <c r="K241" s="26">
        <f t="shared" si="80"/>
        <v>-8.6551724137931032</v>
      </c>
      <c r="L241" s="26">
        <f t="shared" si="80"/>
        <v>-0.10344827586206896</v>
      </c>
      <c r="M241" s="26">
        <f t="shared" si="80"/>
        <v>0</v>
      </c>
      <c r="N241" s="26">
        <f>AVERAGE(N167:N236)</f>
        <v>968.84745762711862</v>
      </c>
      <c r="O241" s="27">
        <f>AVERAGE(O167:O236)</f>
        <v>0.27928517848145296</v>
      </c>
      <c r="P241" s="10"/>
      <c r="Q241" s="15"/>
      <c r="R241" s="15"/>
      <c r="S241" s="15"/>
      <c r="T241" s="15"/>
      <c r="U241" s="15"/>
      <c r="V241" s="15"/>
    </row>
    <row r="242" spans="1:22" ht="15.75" thickTop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10"/>
      <c r="Q242" s="15"/>
      <c r="R242" s="15"/>
      <c r="S242" s="15"/>
      <c r="T242" s="15"/>
      <c r="U242" s="15"/>
      <c r="V242" s="15"/>
    </row>
    <row r="243" spans="1:2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10"/>
      <c r="Q243" s="15"/>
      <c r="R243" s="15"/>
      <c r="S243" s="15"/>
      <c r="T243" s="15"/>
      <c r="U243" s="15"/>
      <c r="V243" s="15"/>
    </row>
    <row r="244" spans="1:22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0"/>
      <c r="Q244" s="15"/>
      <c r="R244" s="15"/>
      <c r="S244" s="15"/>
      <c r="T244" s="15"/>
      <c r="U244" s="15"/>
      <c r="V244" s="15"/>
    </row>
    <row r="245" spans="1:22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0"/>
      <c r="Q245" s="15"/>
      <c r="R245" s="15"/>
      <c r="S245" s="15"/>
      <c r="T245" s="15"/>
      <c r="U245" s="15"/>
      <c r="V245" s="15"/>
    </row>
    <row r="246" spans="1:22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0"/>
      <c r="Q246" s="15"/>
      <c r="R246" s="15"/>
      <c r="S246" s="15"/>
      <c r="T246" s="15"/>
      <c r="U246" s="15"/>
      <c r="V246" s="15"/>
    </row>
    <row r="247" spans="1:22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0"/>
      <c r="Q247" s="15"/>
      <c r="R247" s="15"/>
      <c r="S247" s="15"/>
      <c r="T247" s="15"/>
      <c r="U247" s="15"/>
      <c r="V247" s="15"/>
    </row>
  </sheetData>
  <mergeCells count="9">
    <mergeCell ref="A164:O164"/>
    <mergeCell ref="A83:O83"/>
    <mergeCell ref="A84:O84"/>
    <mergeCell ref="A85:O85"/>
    <mergeCell ref="B2:O2"/>
    <mergeCell ref="B3:O3"/>
    <mergeCell ref="B4:O4"/>
    <mergeCell ref="A162:O162"/>
    <mergeCell ref="A163:O163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2" max="16383" man="1"/>
    <brk id="1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R244"/>
  <sheetViews>
    <sheetView topLeftCell="A153" zoomScaleNormal="100" workbookViewId="0">
      <selection activeCell="N153" sqref="N153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L1" s="15" t="s">
        <v>38</v>
      </c>
    </row>
    <row r="2" spans="1:18">
      <c r="A2" s="5"/>
      <c r="B2" s="33" t="s">
        <v>27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</row>
    <row r="3" spans="1:18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</row>
    <row r="4" spans="1:18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5"/>
      <c r="Q4" s="15"/>
      <c r="R4" s="15"/>
    </row>
    <row r="5" spans="1:18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</row>
    <row r="6" spans="1:18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</row>
    <row r="7" spans="1:18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910</v>
      </c>
      <c r="H7" s="3">
        <v>1652</v>
      </c>
      <c r="I7" s="3">
        <v>2856</v>
      </c>
      <c r="J7" s="3">
        <v>1837</v>
      </c>
      <c r="K7" s="3">
        <v>675</v>
      </c>
      <c r="L7" s="3">
        <v>0</v>
      </c>
      <c r="M7" s="3">
        <v>0</v>
      </c>
      <c r="N7" s="3">
        <v>0</v>
      </c>
      <c r="O7" s="3">
        <f>SUM(C7:N7)</f>
        <v>7930</v>
      </c>
      <c r="P7" s="5"/>
      <c r="Q7" s="15"/>
      <c r="R7" s="15"/>
    </row>
    <row r="8" spans="1:18">
      <c r="A8" s="5"/>
      <c r="B8" s="15">
        <v>1955</v>
      </c>
      <c r="C8" s="2">
        <v>0</v>
      </c>
      <c r="D8" s="2">
        <v>0</v>
      </c>
      <c r="E8" s="2">
        <v>0</v>
      </c>
      <c r="F8" s="2">
        <v>0</v>
      </c>
      <c r="G8" s="2">
        <v>1426</v>
      </c>
      <c r="H8" s="2">
        <v>946</v>
      </c>
      <c r="I8" s="2">
        <v>3098</v>
      </c>
      <c r="J8" s="2">
        <v>4534</v>
      </c>
      <c r="K8" s="2">
        <v>1486</v>
      </c>
      <c r="L8" s="2">
        <v>0</v>
      </c>
      <c r="M8" s="2">
        <v>0</v>
      </c>
      <c r="N8" s="2">
        <v>0</v>
      </c>
      <c r="O8" s="2">
        <f>SUM(C8:N8)</f>
        <v>11490</v>
      </c>
      <c r="P8" s="5"/>
      <c r="Q8" s="15"/>
      <c r="R8" s="15"/>
    </row>
    <row r="9" spans="1:18">
      <c r="A9" s="5"/>
      <c r="B9" s="1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5"/>
      <c r="R9" s="15"/>
    </row>
    <row r="10" spans="1:18">
      <c r="A10" s="5"/>
      <c r="B10" s="15">
        <v>1956</v>
      </c>
      <c r="C10" s="2">
        <v>0</v>
      </c>
      <c r="D10" s="2">
        <v>0</v>
      </c>
      <c r="E10" s="2">
        <v>0</v>
      </c>
      <c r="F10" s="2">
        <v>210</v>
      </c>
      <c r="G10" s="2">
        <v>2599</v>
      </c>
      <c r="H10" s="2">
        <v>3808</v>
      </c>
      <c r="I10" s="2">
        <v>5288</v>
      </c>
      <c r="J10" s="2">
        <v>6478</v>
      </c>
      <c r="K10" s="2">
        <v>2162</v>
      </c>
      <c r="L10" s="2">
        <v>706</v>
      </c>
      <c r="M10" s="2">
        <v>0</v>
      </c>
      <c r="N10" s="2">
        <v>0</v>
      </c>
      <c r="O10" s="2">
        <f>SUM(C10:N10)</f>
        <v>21251</v>
      </c>
      <c r="P10" s="5"/>
      <c r="Q10" s="15"/>
      <c r="R10" s="15"/>
    </row>
    <row r="11" spans="1:18">
      <c r="A11" s="5"/>
      <c r="B11" s="15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274</v>
      </c>
      <c r="I11" s="2">
        <v>5516</v>
      </c>
      <c r="J11" s="2">
        <v>6018</v>
      </c>
      <c r="K11" s="2">
        <v>1341</v>
      </c>
      <c r="L11" s="2">
        <v>0</v>
      </c>
      <c r="M11" s="2">
        <v>0</v>
      </c>
      <c r="N11" s="2">
        <v>0</v>
      </c>
      <c r="O11" s="2">
        <f>SUM(C11:N11)</f>
        <v>13149</v>
      </c>
      <c r="P11" s="5"/>
      <c r="Q11" s="15"/>
      <c r="R11" s="15"/>
    </row>
    <row r="12" spans="1:18">
      <c r="A12" s="5"/>
      <c r="B12" s="15">
        <v>1958</v>
      </c>
      <c r="C12" s="2">
        <v>0</v>
      </c>
      <c r="D12" s="2">
        <v>0</v>
      </c>
      <c r="E12" s="2">
        <v>0</v>
      </c>
      <c r="F12" s="2">
        <v>0</v>
      </c>
      <c r="G12" s="2">
        <v>107</v>
      </c>
      <c r="H12" s="2">
        <v>2531</v>
      </c>
      <c r="I12" s="2">
        <v>3487</v>
      </c>
      <c r="J12" s="2">
        <v>5294</v>
      </c>
      <c r="K12" s="2">
        <v>2360</v>
      </c>
      <c r="L12" s="2">
        <v>28</v>
      </c>
      <c r="M12" s="2">
        <v>0</v>
      </c>
      <c r="N12" s="2">
        <v>0</v>
      </c>
      <c r="O12" s="2">
        <f>SUM(C12:N12)</f>
        <v>13807</v>
      </c>
      <c r="P12" s="5"/>
      <c r="Q12" s="15"/>
      <c r="R12" s="15"/>
    </row>
    <row r="13" spans="1:18">
      <c r="A13" s="5"/>
      <c r="B13" s="15">
        <v>1959</v>
      </c>
      <c r="C13" s="2">
        <v>0</v>
      </c>
      <c r="D13" s="2">
        <v>0</v>
      </c>
      <c r="E13" s="2">
        <v>0</v>
      </c>
      <c r="F13" s="2">
        <v>0</v>
      </c>
      <c r="G13" s="2">
        <v>966</v>
      </c>
      <c r="H13" s="2">
        <v>2943</v>
      </c>
      <c r="I13" s="2">
        <v>9013</v>
      </c>
      <c r="J13" s="2">
        <v>10352</v>
      </c>
      <c r="K13" s="2">
        <v>2573</v>
      </c>
      <c r="L13" s="2">
        <v>0</v>
      </c>
      <c r="M13" s="2">
        <v>0</v>
      </c>
      <c r="N13" s="2">
        <v>0</v>
      </c>
      <c r="O13" s="2">
        <f>SUM(C13:N13)</f>
        <v>25847</v>
      </c>
      <c r="P13" s="5"/>
      <c r="Q13" s="15"/>
      <c r="R13" s="15"/>
    </row>
    <row r="14" spans="1:18">
      <c r="A14" s="5"/>
      <c r="B14" s="15">
        <v>1960</v>
      </c>
      <c r="C14" s="2">
        <v>0</v>
      </c>
      <c r="D14" s="2">
        <v>0</v>
      </c>
      <c r="E14" s="2">
        <v>0</v>
      </c>
      <c r="F14" s="2">
        <v>0</v>
      </c>
      <c r="G14" s="2">
        <v>1162</v>
      </c>
      <c r="H14" s="2">
        <v>1087</v>
      </c>
      <c r="I14" s="2">
        <v>7311</v>
      </c>
      <c r="J14" s="2">
        <v>9719</v>
      </c>
      <c r="K14" s="2">
        <v>3317</v>
      </c>
      <c r="L14" s="2">
        <v>0</v>
      </c>
      <c r="M14" s="2">
        <v>0</v>
      </c>
      <c r="N14" s="2">
        <v>0</v>
      </c>
      <c r="O14" s="2">
        <f>SUM(C14:N14)</f>
        <v>22596</v>
      </c>
      <c r="P14" s="5"/>
      <c r="Q14" s="15"/>
      <c r="R14" s="15"/>
    </row>
    <row r="15" spans="1:18">
      <c r="A15" s="5"/>
      <c r="B15" s="1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5"/>
      <c r="R15" s="15"/>
    </row>
    <row r="16" spans="1:18">
      <c r="A16" s="5"/>
      <c r="B16" s="15">
        <v>1961</v>
      </c>
      <c r="C16" s="2">
        <v>0</v>
      </c>
      <c r="D16" s="2">
        <v>0</v>
      </c>
      <c r="E16" s="2">
        <v>0</v>
      </c>
      <c r="F16" s="2">
        <v>0</v>
      </c>
      <c r="G16" s="2">
        <v>510</v>
      </c>
      <c r="H16" s="2">
        <v>2999</v>
      </c>
      <c r="I16" s="2">
        <v>8775</v>
      </c>
      <c r="J16" s="2">
        <v>9306</v>
      </c>
      <c r="K16" s="2">
        <v>3215</v>
      </c>
      <c r="L16" s="2">
        <v>0</v>
      </c>
      <c r="M16" s="2">
        <v>0</v>
      </c>
      <c r="N16" s="2">
        <v>0</v>
      </c>
      <c r="O16" s="2">
        <f>SUM(C16:N16)</f>
        <v>24805</v>
      </c>
      <c r="P16" s="5"/>
      <c r="Q16" s="15"/>
      <c r="R16" s="15"/>
    </row>
    <row r="17" spans="1:18">
      <c r="A17" s="5"/>
      <c r="B17" s="15">
        <v>1962</v>
      </c>
      <c r="C17" s="2">
        <v>0</v>
      </c>
      <c r="D17" s="2">
        <v>0</v>
      </c>
      <c r="E17" s="2">
        <v>0</v>
      </c>
      <c r="F17" s="2">
        <v>0</v>
      </c>
      <c r="G17" s="2">
        <v>2525</v>
      </c>
      <c r="H17" s="2">
        <v>2862</v>
      </c>
      <c r="I17" s="2">
        <v>4391</v>
      </c>
      <c r="J17" s="2">
        <v>8053</v>
      </c>
      <c r="K17" s="2">
        <v>1930</v>
      </c>
      <c r="L17" s="2">
        <v>0</v>
      </c>
      <c r="M17" s="2">
        <v>0</v>
      </c>
      <c r="N17" s="2">
        <v>0</v>
      </c>
      <c r="O17" s="2">
        <f>SUM(C17:N17)</f>
        <v>19761</v>
      </c>
      <c r="P17" s="5"/>
      <c r="Q17" s="15"/>
      <c r="R17" s="15"/>
    </row>
    <row r="18" spans="1:18">
      <c r="A18" s="5"/>
      <c r="B18" s="15">
        <v>1963</v>
      </c>
      <c r="C18" s="2">
        <v>0</v>
      </c>
      <c r="D18" s="2">
        <v>0</v>
      </c>
      <c r="E18" s="2">
        <v>0</v>
      </c>
      <c r="F18" s="2">
        <v>256</v>
      </c>
      <c r="G18" s="2">
        <v>3390</v>
      </c>
      <c r="H18" s="2">
        <v>3447</v>
      </c>
      <c r="I18" s="2">
        <v>13386</v>
      </c>
      <c r="J18" s="2">
        <v>7495</v>
      </c>
      <c r="K18" s="2">
        <v>512</v>
      </c>
      <c r="L18" s="2">
        <v>0</v>
      </c>
      <c r="M18" s="2">
        <v>0</v>
      </c>
      <c r="N18" s="2">
        <v>0</v>
      </c>
      <c r="O18" s="2">
        <f>SUM(C18:N18)</f>
        <v>28486</v>
      </c>
      <c r="P18" s="5"/>
      <c r="Q18" s="15"/>
      <c r="R18" s="15"/>
    </row>
    <row r="19" spans="1:18">
      <c r="A19" s="5"/>
      <c r="B19" s="15">
        <v>1964</v>
      </c>
      <c r="C19" s="2">
        <v>0</v>
      </c>
      <c r="D19" s="2">
        <v>0</v>
      </c>
      <c r="E19" s="2">
        <v>0</v>
      </c>
      <c r="F19" s="2">
        <v>236</v>
      </c>
      <c r="G19" s="2">
        <v>3314</v>
      </c>
      <c r="H19" s="2">
        <v>2327</v>
      </c>
      <c r="I19" s="2">
        <v>14170</v>
      </c>
      <c r="J19" s="2">
        <v>7500</v>
      </c>
      <c r="K19" s="2">
        <v>916</v>
      </c>
      <c r="L19" s="2">
        <v>0</v>
      </c>
      <c r="M19" s="2">
        <v>0</v>
      </c>
      <c r="N19" s="2">
        <v>0</v>
      </c>
      <c r="O19" s="2">
        <f>SUM(C19:N19)</f>
        <v>28463</v>
      </c>
      <c r="P19" s="5"/>
      <c r="Q19" s="15"/>
      <c r="R19" s="15"/>
    </row>
    <row r="20" spans="1:18">
      <c r="A20" s="5"/>
      <c r="B20" s="15">
        <v>1965</v>
      </c>
      <c r="C20" s="2">
        <v>0</v>
      </c>
      <c r="D20" s="2">
        <v>0</v>
      </c>
      <c r="E20" s="2">
        <v>0</v>
      </c>
      <c r="F20" s="2">
        <v>125</v>
      </c>
      <c r="G20" s="2">
        <v>797</v>
      </c>
      <c r="H20" s="2">
        <v>1946</v>
      </c>
      <c r="I20" s="2">
        <v>6105</v>
      </c>
      <c r="J20" s="2">
        <v>11010</v>
      </c>
      <c r="K20" s="2">
        <v>736</v>
      </c>
      <c r="L20" s="2">
        <v>0</v>
      </c>
      <c r="M20" s="2">
        <v>0</v>
      </c>
      <c r="N20" s="2">
        <v>0</v>
      </c>
      <c r="O20" s="2">
        <f>SUM(C20:N20)</f>
        <v>20719</v>
      </c>
      <c r="P20" s="5"/>
      <c r="Q20" s="15"/>
      <c r="R20" s="15"/>
    </row>
    <row r="21" spans="1:18">
      <c r="A21" s="5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5"/>
      <c r="R21" s="15"/>
    </row>
    <row r="22" spans="1:18">
      <c r="A22" s="5"/>
      <c r="B22" s="15">
        <v>1966</v>
      </c>
      <c r="C22" s="2">
        <v>0</v>
      </c>
      <c r="D22" s="2">
        <v>0</v>
      </c>
      <c r="E22" s="2">
        <v>0</v>
      </c>
      <c r="F22" s="2">
        <v>0</v>
      </c>
      <c r="G22" s="2">
        <v>4389</v>
      </c>
      <c r="H22" s="2">
        <v>2416</v>
      </c>
      <c r="I22" s="2">
        <v>11675</v>
      </c>
      <c r="J22" s="2">
        <v>7051</v>
      </c>
      <c r="K22" s="2">
        <v>2559</v>
      </c>
      <c r="L22" s="2">
        <v>0</v>
      </c>
      <c r="M22" s="2">
        <v>0</v>
      </c>
      <c r="N22" s="2">
        <v>0</v>
      </c>
      <c r="O22" s="2">
        <f>SUM(C22:N22)</f>
        <v>28090</v>
      </c>
      <c r="P22" s="5"/>
      <c r="Q22" s="15"/>
      <c r="R22" s="15"/>
    </row>
    <row r="23" spans="1:18">
      <c r="A23" s="5"/>
      <c r="B23" s="15">
        <v>1967</v>
      </c>
      <c r="C23" s="2">
        <v>0</v>
      </c>
      <c r="D23" s="2">
        <v>0</v>
      </c>
      <c r="E23" s="2">
        <v>0</v>
      </c>
      <c r="F23" s="2">
        <v>505</v>
      </c>
      <c r="G23" s="2">
        <v>2034</v>
      </c>
      <c r="H23" s="2">
        <v>0</v>
      </c>
      <c r="I23" s="2">
        <v>7539</v>
      </c>
      <c r="J23" s="2">
        <v>11042</v>
      </c>
      <c r="K23" s="2">
        <v>3290</v>
      </c>
      <c r="L23" s="2">
        <v>0</v>
      </c>
      <c r="M23" s="2">
        <v>0</v>
      </c>
      <c r="N23" s="2">
        <v>0</v>
      </c>
      <c r="O23" s="2">
        <f>SUM(C23:N23)</f>
        <v>24410</v>
      </c>
      <c r="P23" s="5"/>
      <c r="Q23" s="15"/>
      <c r="R23" s="15"/>
    </row>
    <row r="24" spans="1:18">
      <c r="A24" s="5"/>
      <c r="B24" s="15">
        <v>1968</v>
      </c>
      <c r="C24" s="2">
        <v>0</v>
      </c>
      <c r="D24" s="2">
        <v>0</v>
      </c>
      <c r="E24" s="2">
        <v>0</v>
      </c>
      <c r="F24" s="2">
        <v>0</v>
      </c>
      <c r="G24" s="2">
        <v>751</v>
      </c>
      <c r="H24" s="2">
        <v>3294</v>
      </c>
      <c r="I24" s="2">
        <v>12371</v>
      </c>
      <c r="J24" s="2">
        <v>6623</v>
      </c>
      <c r="K24" s="2">
        <v>1125</v>
      </c>
      <c r="L24" s="2">
        <v>0</v>
      </c>
      <c r="M24" s="2">
        <v>0</v>
      </c>
      <c r="N24" s="2">
        <v>0</v>
      </c>
      <c r="O24" s="2">
        <f>SUM(C24:N24)</f>
        <v>24164</v>
      </c>
      <c r="P24" s="5"/>
      <c r="Q24" s="15"/>
      <c r="R24" s="15"/>
    </row>
    <row r="25" spans="1:18">
      <c r="A25" s="5"/>
      <c r="B25" s="15">
        <v>1969</v>
      </c>
      <c r="C25" s="2">
        <v>0</v>
      </c>
      <c r="D25" s="2">
        <v>0</v>
      </c>
      <c r="E25" s="2">
        <v>0</v>
      </c>
      <c r="F25" s="2">
        <v>0</v>
      </c>
      <c r="G25" s="2">
        <v>1595</v>
      </c>
      <c r="H25" s="2">
        <v>2411</v>
      </c>
      <c r="I25" s="2">
        <v>7203</v>
      </c>
      <c r="J25" s="2">
        <v>10345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21554</v>
      </c>
      <c r="P25" s="5"/>
      <c r="Q25" s="15"/>
      <c r="R25" s="15"/>
    </row>
    <row r="26" spans="1:18">
      <c r="A26" s="5"/>
      <c r="B26" s="15">
        <v>1970</v>
      </c>
      <c r="C26" s="2">
        <v>0</v>
      </c>
      <c r="D26" s="2">
        <v>0</v>
      </c>
      <c r="E26" s="2">
        <v>0</v>
      </c>
      <c r="F26" s="2">
        <v>0</v>
      </c>
      <c r="G26" s="2">
        <v>2045</v>
      </c>
      <c r="H26" s="2">
        <v>4720</v>
      </c>
      <c r="I26" s="2">
        <v>15538</v>
      </c>
      <c r="J26" s="2">
        <v>9984</v>
      </c>
      <c r="K26" s="2">
        <v>494</v>
      </c>
      <c r="L26" s="2">
        <v>0</v>
      </c>
      <c r="M26" s="2">
        <v>0</v>
      </c>
      <c r="N26" s="2">
        <v>0</v>
      </c>
      <c r="O26" s="2">
        <f>SUM(C26:N26)</f>
        <v>32781</v>
      </c>
      <c r="P26" s="5"/>
      <c r="Q26" s="15"/>
      <c r="R26" s="15"/>
    </row>
    <row r="27" spans="1:18">
      <c r="A27" s="5"/>
      <c r="B27" s="1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5"/>
      <c r="R27" s="15"/>
    </row>
    <row r="28" spans="1:18">
      <c r="A28" s="5"/>
      <c r="B28" s="15">
        <v>1971</v>
      </c>
      <c r="C28" s="2">
        <v>0</v>
      </c>
      <c r="D28" s="2">
        <v>0</v>
      </c>
      <c r="E28" s="2">
        <v>0</v>
      </c>
      <c r="F28" s="2">
        <v>0</v>
      </c>
      <c r="G28" s="2">
        <v>2117</v>
      </c>
      <c r="H28" s="2">
        <v>2380</v>
      </c>
      <c r="I28" s="2">
        <v>15418</v>
      </c>
      <c r="J28" s="2">
        <v>13951</v>
      </c>
      <c r="K28" s="2">
        <v>533</v>
      </c>
      <c r="L28" s="2">
        <v>0</v>
      </c>
      <c r="M28" s="2">
        <v>0</v>
      </c>
      <c r="N28" s="2">
        <v>0</v>
      </c>
      <c r="O28" s="2">
        <f>SUM(C28:N28)</f>
        <v>34399</v>
      </c>
      <c r="P28" s="5"/>
      <c r="Q28" s="15"/>
      <c r="R28" s="15"/>
    </row>
    <row r="29" spans="1:18">
      <c r="A29" s="5"/>
      <c r="B29" s="15">
        <v>1972</v>
      </c>
      <c r="C29" s="2">
        <v>0</v>
      </c>
      <c r="D29" s="2">
        <v>0</v>
      </c>
      <c r="E29" s="2">
        <v>0</v>
      </c>
      <c r="F29" s="2">
        <v>0</v>
      </c>
      <c r="G29" s="2">
        <v>2505</v>
      </c>
      <c r="H29" s="2">
        <v>1388</v>
      </c>
      <c r="I29" s="2">
        <v>14440</v>
      </c>
      <c r="J29" s="2">
        <v>9801</v>
      </c>
      <c r="K29" s="2">
        <v>102</v>
      </c>
      <c r="L29" s="2">
        <v>0</v>
      </c>
      <c r="M29" s="2">
        <v>0</v>
      </c>
      <c r="N29" s="2">
        <v>0</v>
      </c>
      <c r="O29" s="2">
        <f>SUM(C29:N29)</f>
        <v>28236</v>
      </c>
      <c r="P29" s="5"/>
      <c r="Q29" s="15"/>
      <c r="R29" s="15"/>
    </row>
    <row r="30" spans="1:18">
      <c r="A30" s="5"/>
      <c r="B30" s="15">
        <v>1973</v>
      </c>
      <c r="C30" s="2">
        <v>0</v>
      </c>
      <c r="D30" s="2">
        <v>0</v>
      </c>
      <c r="E30" s="2">
        <v>0</v>
      </c>
      <c r="F30" s="2">
        <v>0</v>
      </c>
      <c r="G30" s="2">
        <v>2613</v>
      </c>
      <c r="H30" s="2">
        <v>2973</v>
      </c>
      <c r="I30" s="2">
        <v>11607</v>
      </c>
      <c r="J30" s="2">
        <v>12844</v>
      </c>
      <c r="K30" s="2">
        <v>1242</v>
      </c>
      <c r="L30" s="2">
        <v>0</v>
      </c>
      <c r="M30" s="2">
        <v>0</v>
      </c>
      <c r="N30" s="2">
        <v>0</v>
      </c>
      <c r="O30" s="2">
        <f>SUM(C30:N30)</f>
        <v>31279</v>
      </c>
      <c r="P30" s="5"/>
      <c r="Q30" s="15"/>
      <c r="R30" s="15"/>
    </row>
    <row r="31" spans="1:18">
      <c r="A31" s="5"/>
      <c r="B31" s="15">
        <v>1974</v>
      </c>
      <c r="C31" s="2">
        <v>0</v>
      </c>
      <c r="D31" s="2">
        <v>0</v>
      </c>
      <c r="E31" s="2">
        <v>0</v>
      </c>
      <c r="F31" s="2">
        <v>0</v>
      </c>
      <c r="G31" s="2">
        <v>1971</v>
      </c>
      <c r="H31" s="2">
        <v>4394</v>
      </c>
      <c r="I31" s="2">
        <v>15433</v>
      </c>
      <c r="J31" s="2">
        <v>8904</v>
      </c>
      <c r="K31" s="2">
        <v>48</v>
      </c>
      <c r="L31" s="2">
        <v>0</v>
      </c>
      <c r="M31" s="2">
        <v>0</v>
      </c>
      <c r="N31" s="2">
        <v>0</v>
      </c>
      <c r="O31" s="2">
        <f>SUM(C31:N31)</f>
        <v>30750</v>
      </c>
      <c r="P31" s="5"/>
      <c r="Q31" s="15"/>
      <c r="R31" s="15"/>
    </row>
    <row r="32" spans="1:18">
      <c r="A32" s="5"/>
      <c r="B32" s="15">
        <v>1975</v>
      </c>
      <c r="C32" s="2">
        <v>0</v>
      </c>
      <c r="D32" s="2">
        <v>0</v>
      </c>
      <c r="E32" s="2">
        <v>0</v>
      </c>
      <c r="F32" s="2"/>
      <c r="G32" s="2">
        <v>0</v>
      </c>
      <c r="H32" s="2">
        <v>2918</v>
      </c>
      <c r="I32" s="2">
        <v>13461</v>
      </c>
      <c r="J32" s="2">
        <v>12211</v>
      </c>
      <c r="K32" s="2">
        <v>1023</v>
      </c>
      <c r="L32" s="2">
        <v>0</v>
      </c>
      <c r="M32" s="2">
        <v>0</v>
      </c>
      <c r="N32" s="2">
        <v>0</v>
      </c>
      <c r="O32" s="2">
        <f>SUM(C32:N32)</f>
        <v>29613</v>
      </c>
      <c r="P32" s="5"/>
      <c r="Q32" s="15"/>
      <c r="R32" s="15"/>
    </row>
    <row r="33" spans="1:18">
      <c r="A33" s="5"/>
      <c r="B33" s="1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5"/>
      <c r="R33" s="15"/>
    </row>
    <row r="34" spans="1:18">
      <c r="A34" s="5"/>
      <c r="B34" s="15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4756</v>
      </c>
      <c r="I34" s="2">
        <v>14560</v>
      </c>
      <c r="J34" s="2">
        <v>13747</v>
      </c>
      <c r="K34" s="2">
        <v>1602</v>
      </c>
      <c r="L34" s="2">
        <v>0</v>
      </c>
      <c r="M34" s="2">
        <v>0</v>
      </c>
      <c r="N34" s="2">
        <v>0</v>
      </c>
      <c r="O34" s="2">
        <f>SUM(C34:N34)</f>
        <v>34665</v>
      </c>
      <c r="P34" s="5"/>
      <c r="Q34" s="15"/>
      <c r="R34" s="15"/>
    </row>
    <row r="35" spans="1:18">
      <c r="A35" s="5"/>
      <c r="B35" s="15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3789</v>
      </c>
      <c r="I35" s="2">
        <v>13710</v>
      </c>
      <c r="J35" s="2">
        <v>4161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21660</v>
      </c>
      <c r="P35" s="5"/>
      <c r="Q35" s="15"/>
      <c r="R35" s="15"/>
    </row>
    <row r="36" spans="1:18">
      <c r="A36" s="5"/>
      <c r="B36" s="15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3770</v>
      </c>
      <c r="I36" s="2">
        <v>13073</v>
      </c>
      <c r="J36" s="2">
        <v>8467</v>
      </c>
      <c r="K36" s="2">
        <v>2045</v>
      </c>
      <c r="L36" s="2">
        <v>0</v>
      </c>
      <c r="M36" s="2">
        <v>0</v>
      </c>
      <c r="N36" s="2">
        <v>0</v>
      </c>
      <c r="O36" s="2">
        <f>SUM(C36:N36)</f>
        <v>27355</v>
      </c>
      <c r="P36" s="5"/>
      <c r="Q36" s="15"/>
      <c r="R36" s="15"/>
    </row>
    <row r="37" spans="1:18">
      <c r="A37" s="5"/>
      <c r="B37" s="15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6678</v>
      </c>
      <c r="J37" s="2">
        <v>10524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17202</v>
      </c>
      <c r="P37" s="5"/>
      <c r="Q37" s="15"/>
      <c r="R37" s="15"/>
    </row>
    <row r="38" spans="1:18">
      <c r="A38" s="5"/>
      <c r="B38" s="15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1701</v>
      </c>
      <c r="I38" s="2">
        <v>15432</v>
      </c>
      <c r="J38" s="2">
        <v>12258</v>
      </c>
      <c r="K38" s="2">
        <v>339</v>
      </c>
      <c r="L38" s="2">
        <v>0</v>
      </c>
      <c r="M38" s="2">
        <v>0</v>
      </c>
      <c r="N38" s="2">
        <v>0</v>
      </c>
      <c r="O38" s="2">
        <f>SUM(C38:N38)</f>
        <v>29730</v>
      </c>
      <c r="P38" s="5"/>
      <c r="Q38" s="15"/>
      <c r="R38" s="15"/>
    </row>
    <row r="39" spans="1:18">
      <c r="A39" s="5"/>
      <c r="B39" s="1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5"/>
      <c r="R39" s="15"/>
    </row>
    <row r="40" spans="1:18">
      <c r="A40" s="5"/>
      <c r="B40" s="15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996</v>
      </c>
      <c r="I40" s="2">
        <v>9851</v>
      </c>
      <c r="J40" s="2">
        <v>5109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15956</v>
      </c>
      <c r="P40" s="5"/>
      <c r="Q40" s="15"/>
      <c r="R40" s="15"/>
    </row>
    <row r="41" spans="1:18">
      <c r="A41" s="5"/>
      <c r="B41" s="15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8186</v>
      </c>
      <c r="J41" s="2">
        <v>11427</v>
      </c>
      <c r="K41" s="2">
        <v>3200</v>
      </c>
      <c r="L41" s="2">
        <v>0</v>
      </c>
      <c r="M41" s="2">
        <v>0</v>
      </c>
      <c r="N41" s="2">
        <v>0</v>
      </c>
      <c r="O41" s="2">
        <f>SUM(C41:N41)</f>
        <v>22813</v>
      </c>
      <c r="P41" s="5"/>
      <c r="Q41" s="15"/>
      <c r="R41" s="15"/>
    </row>
    <row r="42" spans="1:18">
      <c r="A42" s="5"/>
      <c r="B42" s="15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120</v>
      </c>
      <c r="I42" s="2">
        <v>13288</v>
      </c>
      <c r="J42" s="2">
        <v>12346</v>
      </c>
      <c r="K42" s="2">
        <v>2136</v>
      </c>
      <c r="L42" s="2">
        <v>0</v>
      </c>
      <c r="M42" s="2">
        <v>0</v>
      </c>
      <c r="N42" s="2">
        <v>0</v>
      </c>
      <c r="O42" s="2">
        <f>SUM(C42:N42)</f>
        <v>27890</v>
      </c>
      <c r="P42" s="5"/>
      <c r="Q42" s="15"/>
      <c r="R42" s="15"/>
    </row>
    <row r="43" spans="1:18">
      <c r="A43" s="5"/>
      <c r="B43" s="15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961</v>
      </c>
      <c r="I43" s="2">
        <v>14716</v>
      </c>
      <c r="J43" s="2">
        <v>14082</v>
      </c>
      <c r="K43" s="2">
        <v>2700</v>
      </c>
      <c r="L43" s="2">
        <v>0</v>
      </c>
      <c r="M43" s="2">
        <v>0</v>
      </c>
      <c r="N43" s="2">
        <v>0</v>
      </c>
      <c r="O43" s="2">
        <f>SUM(C43:N43)</f>
        <v>32459</v>
      </c>
      <c r="P43" s="5"/>
      <c r="Q43" s="15"/>
      <c r="R43" s="15"/>
    </row>
    <row r="44" spans="1:18">
      <c r="A44" s="5"/>
      <c r="B44" s="15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2493</v>
      </c>
      <c r="I44" s="2">
        <v>13270</v>
      </c>
      <c r="J44" s="2">
        <v>11109</v>
      </c>
      <c r="K44" s="2">
        <v>3336</v>
      </c>
      <c r="L44" s="2">
        <v>0</v>
      </c>
      <c r="M44" s="2">
        <v>0</v>
      </c>
      <c r="N44" s="2">
        <v>0</v>
      </c>
      <c r="O44" s="2">
        <f>SUM(C44:N44)</f>
        <v>30208</v>
      </c>
      <c r="P44" s="5"/>
      <c r="Q44" s="15"/>
      <c r="R44" s="15"/>
    </row>
    <row r="45" spans="1:18">
      <c r="A45" s="5"/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5"/>
      <c r="R45" s="15"/>
    </row>
    <row r="46" spans="1:18">
      <c r="A46" s="5"/>
      <c r="B46" s="15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5752</v>
      </c>
      <c r="I46" s="2">
        <v>15313</v>
      </c>
      <c r="J46" s="2">
        <v>11730</v>
      </c>
      <c r="K46" s="2">
        <v>410</v>
      </c>
      <c r="L46" s="2">
        <v>0</v>
      </c>
      <c r="M46" s="2">
        <v>0</v>
      </c>
      <c r="N46" s="2">
        <v>0</v>
      </c>
      <c r="O46" s="2">
        <f>SUM(C46:N46)</f>
        <v>33205</v>
      </c>
      <c r="P46" s="5"/>
      <c r="Q46" s="15"/>
      <c r="R46" s="15"/>
    </row>
    <row r="47" spans="1:18">
      <c r="A47" s="5"/>
      <c r="B47" s="15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4534</v>
      </c>
      <c r="I47" s="2">
        <v>12572</v>
      </c>
      <c r="J47" s="2">
        <v>8623</v>
      </c>
      <c r="K47" s="2">
        <v>552</v>
      </c>
      <c r="L47" s="2">
        <v>0</v>
      </c>
      <c r="M47" s="2">
        <v>0</v>
      </c>
      <c r="N47" s="2">
        <v>0</v>
      </c>
      <c r="O47" s="2">
        <f>SUM(C47:N47)</f>
        <v>26281</v>
      </c>
      <c r="P47" s="5"/>
      <c r="Q47" s="15"/>
      <c r="R47" s="15"/>
    </row>
    <row r="48" spans="1:18">
      <c r="A48" s="5"/>
      <c r="B48" s="15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7966</v>
      </c>
      <c r="I48" s="2">
        <v>12435</v>
      </c>
      <c r="J48" s="2">
        <v>11670</v>
      </c>
      <c r="K48" s="2">
        <v>1182</v>
      </c>
      <c r="L48" s="2">
        <v>0</v>
      </c>
      <c r="M48" s="2">
        <v>0</v>
      </c>
      <c r="N48" s="2">
        <v>0</v>
      </c>
      <c r="O48" s="2">
        <f>SUM(C48:N48)</f>
        <v>33253</v>
      </c>
      <c r="P48" s="5"/>
      <c r="Q48" s="15"/>
      <c r="R48" s="15"/>
    </row>
    <row r="49" spans="1:18">
      <c r="A49" s="5"/>
      <c r="B49" s="15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1962</v>
      </c>
      <c r="I49" s="2">
        <v>11564</v>
      </c>
      <c r="J49" s="2">
        <v>10733</v>
      </c>
      <c r="K49" s="2">
        <v>2222</v>
      </c>
      <c r="L49" s="2">
        <v>0</v>
      </c>
      <c r="M49" s="2">
        <v>0</v>
      </c>
      <c r="N49" s="2">
        <v>0</v>
      </c>
      <c r="O49" s="2">
        <f>SUM(C49:N49)</f>
        <v>26481</v>
      </c>
      <c r="P49" s="5"/>
      <c r="Q49" s="15"/>
      <c r="R49" s="15"/>
    </row>
    <row r="50" spans="1:18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941</v>
      </c>
      <c r="I50" s="2">
        <v>12759</v>
      </c>
      <c r="J50" s="2">
        <v>3713</v>
      </c>
      <c r="K50" s="2">
        <v>3973</v>
      </c>
      <c r="L50" s="2">
        <v>0</v>
      </c>
      <c r="M50" s="2">
        <v>0</v>
      </c>
      <c r="N50" s="2">
        <v>0</v>
      </c>
      <c r="O50" s="2">
        <f>SUM(C50:N50)</f>
        <v>21386</v>
      </c>
      <c r="P50" s="5"/>
      <c r="Q50" s="15"/>
      <c r="R50" s="15"/>
    </row>
    <row r="51" spans="1:18">
      <c r="A51" s="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5"/>
      <c r="Q51" s="15"/>
      <c r="R51" s="15"/>
    </row>
    <row r="52" spans="1:18">
      <c r="A52" s="5"/>
      <c r="B52" s="15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2065</v>
      </c>
      <c r="I52" s="2">
        <v>11587</v>
      </c>
      <c r="J52" s="2">
        <v>7156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20808</v>
      </c>
      <c r="P52" s="5"/>
      <c r="Q52" s="15"/>
      <c r="R52" s="15"/>
    </row>
    <row r="53" spans="1:18">
      <c r="A53" s="5"/>
      <c r="B53" s="15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119</v>
      </c>
      <c r="I53" s="2">
        <v>3538</v>
      </c>
      <c r="J53" s="2">
        <v>9387</v>
      </c>
      <c r="K53" s="2">
        <v>1564</v>
      </c>
      <c r="L53" s="2">
        <v>0</v>
      </c>
      <c r="M53" s="2">
        <v>0</v>
      </c>
      <c r="N53" s="2">
        <v>0</v>
      </c>
      <c r="O53" s="2">
        <f>SUM(C53:N53)</f>
        <v>14608</v>
      </c>
      <c r="P53" s="2"/>
      <c r="Q53" s="2"/>
      <c r="R53" s="2"/>
    </row>
    <row r="54" spans="1:18">
      <c r="A54" s="5"/>
      <c r="B54" s="15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235</v>
      </c>
      <c r="J54" s="2">
        <v>7217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7452</v>
      </c>
      <c r="P54" s="2"/>
      <c r="Q54" s="2"/>
      <c r="R54" s="2"/>
    </row>
    <row r="55" spans="1:18">
      <c r="A55" s="5"/>
      <c r="B55" s="15">
        <v>1994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6276</v>
      </c>
      <c r="I55" s="2">
        <v>11560</v>
      </c>
      <c r="J55" s="2">
        <v>13667</v>
      </c>
      <c r="K55" s="2">
        <v>1489</v>
      </c>
      <c r="L55" s="2">
        <v>0</v>
      </c>
      <c r="M55" s="2">
        <v>0</v>
      </c>
      <c r="N55" s="2">
        <v>0</v>
      </c>
      <c r="O55" s="2">
        <f>SUM(C55:N55)</f>
        <v>32992</v>
      </c>
      <c r="P55" s="5"/>
      <c r="Q55" s="15"/>
      <c r="R55" s="15"/>
    </row>
    <row r="56" spans="1:18" ht="15.75">
      <c r="A56" s="5"/>
      <c r="B56" s="15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2236</v>
      </c>
      <c r="I56" s="2">
        <v>13828</v>
      </c>
      <c r="J56" s="2">
        <v>13334</v>
      </c>
      <c r="K56" s="2">
        <v>6314</v>
      </c>
      <c r="L56" s="2">
        <v>0</v>
      </c>
      <c r="M56" s="2">
        <v>0</v>
      </c>
      <c r="N56" s="2">
        <v>0</v>
      </c>
      <c r="O56" s="2">
        <f>SUM(C56:N56)</f>
        <v>35712</v>
      </c>
      <c r="P56" s="7"/>
      <c r="Q56" s="15"/>
      <c r="R56" s="15"/>
    </row>
    <row r="57" spans="1:18" ht="15.75">
      <c r="A57" s="5"/>
      <c r="B57" s="1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7"/>
      <c r="Q57" s="15"/>
      <c r="R57" s="15"/>
    </row>
    <row r="58" spans="1:18" ht="15.75">
      <c r="A58" s="5"/>
      <c r="B58" s="15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2216</v>
      </c>
      <c r="I58" s="2">
        <v>12142</v>
      </c>
      <c r="J58" s="2">
        <v>10546</v>
      </c>
      <c r="K58" s="2">
        <v>2536</v>
      </c>
      <c r="L58" s="2">
        <v>0</v>
      </c>
      <c r="M58" s="2">
        <v>0</v>
      </c>
      <c r="N58" s="2">
        <v>0</v>
      </c>
      <c r="O58" s="2">
        <f>SUM(C58:N58)</f>
        <v>27440</v>
      </c>
      <c r="P58" s="7"/>
      <c r="Q58" s="15"/>
      <c r="R58" s="15"/>
    </row>
    <row r="59" spans="1:18" ht="15.75">
      <c r="A59" s="5"/>
      <c r="B59" s="15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3402</v>
      </c>
      <c r="I59" s="2">
        <v>15261</v>
      </c>
      <c r="J59" s="2">
        <v>11918</v>
      </c>
      <c r="K59" s="2">
        <v>2450</v>
      </c>
      <c r="L59" s="2">
        <v>0</v>
      </c>
      <c r="M59" s="2">
        <v>0</v>
      </c>
      <c r="N59" s="2">
        <v>0</v>
      </c>
      <c r="O59" s="2">
        <f>SUM(C59:N59)</f>
        <v>33031</v>
      </c>
      <c r="P59" s="7"/>
      <c r="Q59" s="15"/>
      <c r="R59" s="15"/>
    </row>
    <row r="60" spans="1:18" ht="15.75">
      <c r="A60" s="5"/>
      <c r="B60" s="15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7913</v>
      </c>
      <c r="I60" s="2">
        <v>10736</v>
      </c>
      <c r="J60" s="2">
        <v>11304</v>
      </c>
      <c r="K60" s="2">
        <v>1652</v>
      </c>
      <c r="L60" s="2">
        <v>0</v>
      </c>
      <c r="M60" s="2">
        <v>0</v>
      </c>
      <c r="N60" s="2">
        <v>0</v>
      </c>
      <c r="O60" s="2">
        <f>SUM(C60:N60)</f>
        <v>31605</v>
      </c>
      <c r="P60" s="7"/>
      <c r="Q60" s="15"/>
      <c r="R60" s="15"/>
    </row>
    <row r="61" spans="1:18" ht="15.75">
      <c r="A61" s="5"/>
      <c r="B61" s="15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2379</v>
      </c>
      <c r="I61" s="2">
        <v>14442</v>
      </c>
      <c r="J61" s="2">
        <v>12973</v>
      </c>
      <c r="K61" s="2">
        <v>2574</v>
      </c>
      <c r="L61" s="2">
        <v>0</v>
      </c>
      <c r="M61" s="2">
        <v>0</v>
      </c>
      <c r="N61" s="2">
        <v>0</v>
      </c>
      <c r="O61" s="2">
        <f>SUM(C61:N61)</f>
        <v>32368</v>
      </c>
      <c r="P61" s="7"/>
      <c r="Q61" s="15"/>
      <c r="R61" s="15"/>
    </row>
    <row r="62" spans="1:18" ht="15.75">
      <c r="A62" s="5"/>
      <c r="B62" s="15">
        <v>2000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10187</v>
      </c>
      <c r="I62" s="2">
        <v>13970</v>
      </c>
      <c r="J62" s="2">
        <v>14231</v>
      </c>
      <c r="K62" s="2">
        <v>91</v>
      </c>
      <c r="L62" s="2">
        <v>0</v>
      </c>
      <c r="M62" s="2">
        <v>0</v>
      </c>
      <c r="N62" s="2">
        <v>0</v>
      </c>
      <c r="O62" s="2">
        <f>SUM(C62:N62)</f>
        <v>38479</v>
      </c>
      <c r="P62" s="7"/>
      <c r="Q62" s="15"/>
      <c r="R62" s="15"/>
    </row>
    <row r="63" spans="1:18" ht="15.75">
      <c r="A63" s="5"/>
      <c r="B63" s="1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7"/>
      <c r="Q63" s="15"/>
      <c r="R63" s="15"/>
    </row>
    <row r="64" spans="1:18" ht="15.75">
      <c r="A64" s="5"/>
      <c r="B64" s="15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2203</v>
      </c>
      <c r="I64" s="2">
        <v>11869</v>
      </c>
      <c r="J64" s="2">
        <v>12650</v>
      </c>
      <c r="K64" s="2">
        <v>1822</v>
      </c>
      <c r="L64" s="2">
        <v>0</v>
      </c>
      <c r="M64" s="2">
        <v>0</v>
      </c>
      <c r="N64" s="2">
        <v>0</v>
      </c>
      <c r="O64" s="2">
        <f>SUM(C64:N64)</f>
        <v>28544</v>
      </c>
      <c r="P64" s="7"/>
      <c r="Q64" s="15"/>
      <c r="R64" s="15"/>
    </row>
    <row r="65" spans="1:18" ht="15.75">
      <c r="A65" s="5"/>
      <c r="B65" s="15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4746</v>
      </c>
      <c r="I65" s="2">
        <v>14782</v>
      </c>
      <c r="J65" s="2">
        <v>5103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24631</v>
      </c>
      <c r="P65" s="7"/>
      <c r="Q65" s="15"/>
      <c r="R65" s="15"/>
    </row>
    <row r="66" spans="1:18" ht="15.75">
      <c r="A66" s="5"/>
      <c r="B66" s="15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9899</v>
      </c>
      <c r="J66" s="2">
        <v>5363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15262</v>
      </c>
      <c r="P66" s="7"/>
      <c r="Q66" s="15"/>
      <c r="R66" s="15"/>
    </row>
    <row r="67" spans="1:18" ht="15.75">
      <c r="A67" s="5"/>
      <c r="B67" s="15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7"/>
      <c r="Q67" s="15"/>
      <c r="R67" s="15"/>
    </row>
    <row r="68" spans="1:18" ht="15.75">
      <c r="A68" s="5"/>
      <c r="B68" s="15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7"/>
      <c r="Q68" s="15"/>
      <c r="R68" s="15"/>
    </row>
    <row r="69" spans="1:18" ht="15.75">
      <c r="A69" s="5"/>
      <c r="B69" s="1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7"/>
      <c r="Q69" s="15"/>
      <c r="R69" s="15"/>
    </row>
    <row r="70" spans="1:18" ht="15.75">
      <c r="A70" s="5"/>
      <c r="B70" s="15">
        <v>2006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7"/>
      <c r="Q70" s="15"/>
      <c r="R70" s="15"/>
    </row>
    <row r="71" spans="1:18" ht="15.75">
      <c r="A71" s="5"/>
      <c r="B71" s="15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7"/>
      <c r="Q71" s="15"/>
      <c r="R71" s="15"/>
    </row>
    <row r="72" spans="1:18" ht="15.75">
      <c r="A72" s="5"/>
      <c r="B72" s="15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1343</v>
      </c>
      <c r="I72" s="2">
        <v>9019</v>
      </c>
      <c r="J72" s="2">
        <v>5723</v>
      </c>
      <c r="K72" s="2">
        <v>0</v>
      </c>
      <c r="L72" s="2">
        <v>0</v>
      </c>
      <c r="M72" s="2">
        <v>0</v>
      </c>
      <c r="N72" s="2">
        <v>0</v>
      </c>
      <c r="O72" s="2">
        <f>SUM(C72:N72)</f>
        <v>16085</v>
      </c>
      <c r="P72" s="7"/>
      <c r="Q72" s="15"/>
      <c r="R72" s="15"/>
    </row>
    <row r="73" spans="1:18" ht="15.75">
      <c r="A73" s="5"/>
      <c r="B73" s="15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2805</v>
      </c>
      <c r="I73" s="2">
        <v>9618</v>
      </c>
      <c r="J73" s="2">
        <v>9979</v>
      </c>
      <c r="K73" s="2">
        <v>844</v>
      </c>
      <c r="L73" s="2">
        <v>0</v>
      </c>
      <c r="M73" s="2">
        <v>0</v>
      </c>
      <c r="N73" s="2">
        <v>0</v>
      </c>
      <c r="O73" s="2">
        <f>SUM(C73:N73)</f>
        <v>23246</v>
      </c>
      <c r="P73" s="7"/>
      <c r="Q73" s="15"/>
      <c r="R73" s="15"/>
    </row>
    <row r="74" spans="1:18" ht="15.75">
      <c r="A74" s="5"/>
      <c r="B74" s="15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5285</v>
      </c>
      <c r="J74" s="2">
        <v>8330</v>
      </c>
      <c r="K74" s="2">
        <v>264</v>
      </c>
      <c r="L74" s="2">
        <v>0</v>
      </c>
      <c r="M74" s="2">
        <v>0</v>
      </c>
      <c r="N74" s="2">
        <v>0</v>
      </c>
      <c r="O74" s="2">
        <f>SUM(C74:N74)</f>
        <v>13879</v>
      </c>
      <c r="P74" s="7"/>
      <c r="Q74" s="15"/>
      <c r="R74" s="15"/>
    </row>
    <row r="75" spans="1:18" ht="15.75">
      <c r="A75" s="5"/>
      <c r="B75" s="1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7"/>
      <c r="Q75" s="15"/>
      <c r="R75" s="15"/>
    </row>
    <row r="76" spans="1:18" ht="15.75">
      <c r="A76" s="5"/>
      <c r="B76" s="15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1902</v>
      </c>
      <c r="I76" s="2">
        <v>10061</v>
      </c>
      <c r="J76" s="2">
        <v>5986</v>
      </c>
      <c r="K76" s="2">
        <v>904</v>
      </c>
      <c r="L76" s="2">
        <v>0</v>
      </c>
      <c r="M76" s="2">
        <v>0</v>
      </c>
      <c r="N76" s="2">
        <v>0</v>
      </c>
      <c r="O76" s="2">
        <f>SUM(C76:N76)</f>
        <v>18853</v>
      </c>
      <c r="P76" s="7"/>
      <c r="Q76" s="15"/>
      <c r="R76" s="15"/>
    </row>
    <row r="77" spans="1:18" ht="16.5" thickBot="1">
      <c r="A77" s="5"/>
      <c r="B77" s="12" t="s">
        <v>1</v>
      </c>
      <c r="C77" s="13">
        <f t="shared" ref="C77:O77" si="0">SUM(C7:C74)</f>
        <v>0</v>
      </c>
      <c r="D77" s="13">
        <f t="shared" si="0"/>
        <v>0</v>
      </c>
      <c r="E77" s="13">
        <f t="shared" si="0"/>
        <v>0</v>
      </c>
      <c r="F77" s="13">
        <f t="shared" si="0"/>
        <v>1332</v>
      </c>
      <c r="G77" s="13">
        <f t="shared" si="0"/>
        <v>37726</v>
      </c>
      <c r="H77" s="13">
        <f t="shared" si="0"/>
        <v>141347</v>
      </c>
      <c r="I77" s="13">
        <f t="shared" si="0"/>
        <v>563259</v>
      </c>
      <c r="J77" s="13">
        <f t="shared" si="0"/>
        <v>498932</v>
      </c>
      <c r="K77" s="13">
        <f t="shared" si="0"/>
        <v>76936</v>
      </c>
      <c r="L77" s="13">
        <f t="shared" si="0"/>
        <v>734</v>
      </c>
      <c r="M77" s="13">
        <f t="shared" si="0"/>
        <v>0</v>
      </c>
      <c r="N77" s="13">
        <f t="shared" si="0"/>
        <v>0</v>
      </c>
      <c r="O77" s="13">
        <f t="shared" si="0"/>
        <v>1320266</v>
      </c>
      <c r="P77" s="7"/>
      <c r="Q77" s="15"/>
      <c r="R77" s="15"/>
    </row>
    <row r="78" spans="1:18" ht="16.5" thickTop="1" thickBot="1">
      <c r="A78" s="5"/>
      <c r="B78" s="25" t="s">
        <v>2</v>
      </c>
      <c r="C78" s="26">
        <f t="shared" ref="C78:O78" si="1">AVERAGE(C7:C74)</f>
        <v>0</v>
      </c>
      <c r="D78" s="26">
        <f t="shared" si="1"/>
        <v>0</v>
      </c>
      <c r="E78" s="26">
        <f t="shared" si="1"/>
        <v>0</v>
      </c>
      <c r="F78" s="26">
        <f t="shared" si="1"/>
        <v>23.785714285714285</v>
      </c>
      <c r="G78" s="26">
        <f t="shared" si="1"/>
        <v>661.85964912280701</v>
      </c>
      <c r="H78" s="26">
        <f t="shared" si="1"/>
        <v>2479.7719298245615</v>
      </c>
      <c r="I78" s="26">
        <f t="shared" si="1"/>
        <v>9881.7368421052633</v>
      </c>
      <c r="J78" s="26">
        <f t="shared" si="1"/>
        <v>8753.1929824561412</v>
      </c>
      <c r="K78" s="26">
        <f t="shared" si="1"/>
        <v>1349.7543859649122</v>
      </c>
      <c r="L78" s="26">
        <f t="shared" si="1"/>
        <v>12.87719298245614</v>
      </c>
      <c r="M78" s="26">
        <f t="shared" si="1"/>
        <v>0</v>
      </c>
      <c r="N78" s="26">
        <f t="shared" si="1"/>
        <v>0</v>
      </c>
      <c r="O78" s="26">
        <f t="shared" si="1"/>
        <v>23162.561403508771</v>
      </c>
      <c r="P78" s="5"/>
      <c r="Q78" s="15"/>
      <c r="R78" s="15"/>
    </row>
    <row r="79" spans="1:18" ht="15.75" thickTop="1">
      <c r="A79" s="5"/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5"/>
      <c r="Q79" s="5"/>
      <c r="R79" s="5"/>
    </row>
    <row r="80" spans="1:18">
      <c r="A80" s="5"/>
      <c r="B80" s="36" t="s">
        <v>31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5"/>
      <c r="Q80" s="15"/>
      <c r="R80" s="15"/>
    </row>
    <row r="81" spans="1:18">
      <c r="A81" s="5"/>
      <c r="B81" s="36" t="s">
        <v>30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5"/>
      <c r="P81" s="5"/>
      <c r="Q81" s="15"/>
      <c r="R81" s="15"/>
    </row>
    <row r="82" spans="1:18">
      <c r="A82" s="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 t="s">
        <v>22</v>
      </c>
      <c r="P82" s="5"/>
      <c r="Q82" s="15"/>
      <c r="R82" s="15"/>
    </row>
    <row r="83" spans="1:18">
      <c r="A83" s="23" t="s">
        <v>26</v>
      </c>
      <c r="B83" s="16" t="s">
        <v>3</v>
      </c>
      <c r="C83" s="16" t="s">
        <v>4</v>
      </c>
      <c r="D83" s="16" t="s">
        <v>5</v>
      </c>
      <c r="E83" s="16" t="s">
        <v>6</v>
      </c>
      <c r="F83" s="16" t="s">
        <v>7</v>
      </c>
      <c r="G83" s="16" t="s">
        <v>8</v>
      </c>
      <c r="H83" s="16" t="s">
        <v>9</v>
      </c>
      <c r="I83" s="16" t="s">
        <v>10</v>
      </c>
      <c r="J83" s="16" t="s">
        <v>11</v>
      </c>
      <c r="K83" s="16" t="s">
        <v>12</v>
      </c>
      <c r="L83" s="16" t="s">
        <v>13</v>
      </c>
      <c r="M83" s="16" t="s">
        <v>14</v>
      </c>
      <c r="N83" s="16" t="s">
        <v>15</v>
      </c>
      <c r="O83" s="24" t="s">
        <v>19</v>
      </c>
      <c r="P83" s="28"/>
      <c r="Q83" s="15"/>
      <c r="R83" s="15"/>
    </row>
    <row r="84" spans="1:18">
      <c r="A84" s="11">
        <v>1954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19</v>
      </c>
      <c r="H84" s="3">
        <v>1030</v>
      </c>
      <c r="I84" s="3">
        <v>312</v>
      </c>
      <c r="J84" s="3">
        <v>67</v>
      </c>
      <c r="K84" s="3">
        <v>0</v>
      </c>
      <c r="L84" s="3">
        <v>0</v>
      </c>
      <c r="M84" s="3">
        <v>0</v>
      </c>
      <c r="N84" s="3">
        <f>SUM(B84:M84)</f>
        <v>1428</v>
      </c>
      <c r="O84" s="9">
        <f>N84/O7</f>
        <v>0.18007566204287515</v>
      </c>
      <c r="P84" s="5"/>
      <c r="Q84" s="15"/>
      <c r="R84" s="15"/>
    </row>
    <row r="85" spans="1:18">
      <c r="A85" s="5">
        <v>1955</v>
      </c>
      <c r="B85" s="2">
        <v>0</v>
      </c>
      <c r="C85" s="2">
        <v>0</v>
      </c>
      <c r="D85" s="2">
        <v>0</v>
      </c>
      <c r="E85" s="2">
        <v>0</v>
      </c>
      <c r="F85" s="2">
        <v>6</v>
      </c>
      <c r="G85" s="2">
        <v>0</v>
      </c>
      <c r="H85" s="2">
        <v>1243</v>
      </c>
      <c r="I85" s="2">
        <v>2799</v>
      </c>
      <c r="J85" s="2">
        <v>438</v>
      </c>
      <c r="K85" s="2">
        <v>0</v>
      </c>
      <c r="L85" s="2">
        <v>0</v>
      </c>
      <c r="M85" s="15">
        <v>0</v>
      </c>
      <c r="N85" s="2">
        <f>SUM(B85:L85)</f>
        <v>4486</v>
      </c>
      <c r="O85" s="10">
        <f>N85/O8</f>
        <v>0.39042645778938206</v>
      </c>
      <c r="P85" s="5"/>
      <c r="Q85" s="15"/>
      <c r="R85" s="15"/>
    </row>
    <row r="86" spans="1:18">
      <c r="A86" s="5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15"/>
      <c r="P86" s="5"/>
      <c r="Q86" s="15"/>
      <c r="R86" s="15"/>
    </row>
    <row r="87" spans="1:18">
      <c r="A87" s="5">
        <v>1956</v>
      </c>
      <c r="B87" s="15">
        <v>0</v>
      </c>
      <c r="C87" s="2">
        <v>0</v>
      </c>
      <c r="D87" s="2">
        <v>0</v>
      </c>
      <c r="E87" s="2">
        <v>0</v>
      </c>
      <c r="F87" s="2">
        <v>312</v>
      </c>
      <c r="G87" s="2">
        <v>1416</v>
      </c>
      <c r="H87" s="2">
        <v>3395</v>
      </c>
      <c r="I87" s="2">
        <v>4253</v>
      </c>
      <c r="J87" s="2">
        <v>633</v>
      </c>
      <c r="K87" s="2">
        <v>206</v>
      </c>
      <c r="L87" s="2">
        <v>0</v>
      </c>
      <c r="M87" s="2">
        <v>0</v>
      </c>
      <c r="N87" s="2">
        <f>SUM(B87:L87)</f>
        <v>10215</v>
      </c>
      <c r="O87" s="10">
        <f>N87/O10</f>
        <v>0.48068326196414285</v>
      </c>
      <c r="P87" s="5"/>
      <c r="Q87" s="15"/>
      <c r="R87" s="15"/>
    </row>
    <row r="88" spans="1:18">
      <c r="A88" s="5">
        <v>1957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14</v>
      </c>
      <c r="H88" s="2">
        <v>3373</v>
      </c>
      <c r="I88" s="2">
        <v>3712</v>
      </c>
      <c r="J88" s="2">
        <v>241</v>
      </c>
      <c r="K88" s="2">
        <v>0</v>
      </c>
      <c r="L88" s="2">
        <v>0</v>
      </c>
      <c r="M88" s="2">
        <v>0</v>
      </c>
      <c r="N88" s="2">
        <f>SUM(B88:M88)</f>
        <v>7340</v>
      </c>
      <c r="O88" s="10">
        <f>N88/O11</f>
        <v>0.55821735493193403</v>
      </c>
      <c r="P88" s="5"/>
      <c r="Q88" s="15"/>
      <c r="R88" s="15"/>
    </row>
    <row r="89" spans="1:18">
      <c r="A89" s="5">
        <v>1958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67</v>
      </c>
      <c r="H89" s="2">
        <v>893</v>
      </c>
      <c r="I89" s="2">
        <v>2305</v>
      </c>
      <c r="J89" s="2">
        <v>577</v>
      </c>
      <c r="K89" s="2">
        <v>0</v>
      </c>
      <c r="L89" s="2">
        <v>0</v>
      </c>
      <c r="M89" s="2">
        <v>0</v>
      </c>
      <c r="N89" s="2">
        <f>SUM(B89:M89)</f>
        <v>3842</v>
      </c>
      <c r="O89" s="10">
        <f>N89/O12</f>
        <v>0.27826464836677051</v>
      </c>
      <c r="P89" s="5"/>
      <c r="Q89" s="15"/>
      <c r="R89" s="15"/>
    </row>
    <row r="90" spans="1:18">
      <c r="A90" s="5">
        <v>1959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294</v>
      </c>
      <c r="H90" s="2">
        <v>5518</v>
      </c>
      <c r="I90" s="2">
        <v>6792</v>
      </c>
      <c r="J90" s="2">
        <v>771</v>
      </c>
      <c r="K90" s="2">
        <v>0</v>
      </c>
      <c r="L90" s="2">
        <v>0</v>
      </c>
      <c r="M90" s="2">
        <v>0</v>
      </c>
      <c r="N90" s="2">
        <f>SUM(B90:M90)</f>
        <v>13375</v>
      </c>
      <c r="O90" s="10">
        <f>N90/O13</f>
        <v>0.51746817812512091</v>
      </c>
      <c r="P90" s="5"/>
      <c r="Q90" s="15"/>
      <c r="R90" s="15"/>
    </row>
    <row r="91" spans="1:18">
      <c r="A91" s="5">
        <v>1960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18</v>
      </c>
      <c r="H91" s="2">
        <v>3533</v>
      </c>
      <c r="I91" s="2">
        <v>5912</v>
      </c>
      <c r="J91" s="2">
        <v>1409</v>
      </c>
      <c r="K91" s="2">
        <v>0</v>
      </c>
      <c r="L91" s="2">
        <v>0</v>
      </c>
      <c r="M91" s="2">
        <v>0</v>
      </c>
      <c r="N91" s="2">
        <f>SUM(B91:M91)</f>
        <v>10872</v>
      </c>
      <c r="O91" s="10">
        <f>N91/O14</f>
        <v>0.48114710568242169</v>
      </c>
      <c r="P91" s="5"/>
      <c r="Q91" s="15"/>
      <c r="R91" s="15"/>
    </row>
    <row r="92" spans="1:18">
      <c r="A92" s="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5"/>
      <c r="Q92" s="15"/>
      <c r="R92" s="15"/>
    </row>
    <row r="93" spans="1:18">
      <c r="A93" s="5">
        <v>1961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30</v>
      </c>
      <c r="H93" s="2">
        <v>4518</v>
      </c>
      <c r="I93" s="2">
        <v>4160</v>
      </c>
      <c r="J93" s="2">
        <v>1262</v>
      </c>
      <c r="K93" s="2">
        <v>0</v>
      </c>
      <c r="L93" s="2">
        <v>0</v>
      </c>
      <c r="M93" s="2">
        <v>0</v>
      </c>
      <c r="N93" s="2">
        <f>SUM(B93:M93)</f>
        <v>9970</v>
      </c>
      <c r="O93" s="10">
        <f>N93/O16</f>
        <v>0.40193509373110259</v>
      </c>
      <c r="P93" s="5"/>
      <c r="Q93" s="15"/>
      <c r="R93" s="15"/>
    </row>
    <row r="94" spans="1:18">
      <c r="A94" s="5">
        <v>1962</v>
      </c>
      <c r="B94" s="2">
        <v>0</v>
      </c>
      <c r="C94" s="2">
        <v>0</v>
      </c>
      <c r="D94" s="2">
        <v>0</v>
      </c>
      <c r="E94" s="2">
        <v>0</v>
      </c>
      <c r="F94" s="2">
        <v>123</v>
      </c>
      <c r="G94" s="2">
        <v>124</v>
      </c>
      <c r="H94" s="2">
        <v>1520</v>
      </c>
      <c r="I94" s="2">
        <v>3989</v>
      </c>
      <c r="J94" s="2">
        <v>361</v>
      </c>
      <c r="K94" s="2">
        <v>0</v>
      </c>
      <c r="L94" s="2">
        <v>0</v>
      </c>
      <c r="M94" s="2">
        <v>0</v>
      </c>
      <c r="N94" s="2">
        <f>SUM(B94:M94)</f>
        <v>6117</v>
      </c>
      <c r="O94" s="10">
        <f>N94/O17</f>
        <v>0.30954911188705025</v>
      </c>
      <c r="P94" s="5"/>
      <c r="Q94" s="15"/>
      <c r="R94" s="15"/>
    </row>
    <row r="95" spans="1:18">
      <c r="A95" s="5">
        <v>1963</v>
      </c>
      <c r="B95" s="2">
        <v>0</v>
      </c>
      <c r="C95" s="2">
        <v>0</v>
      </c>
      <c r="D95" s="2">
        <v>0</v>
      </c>
      <c r="E95" s="2">
        <v>0</v>
      </c>
      <c r="F95" s="2">
        <v>206</v>
      </c>
      <c r="G95" s="2">
        <v>732</v>
      </c>
      <c r="H95" s="2">
        <v>9958</v>
      </c>
      <c r="I95" s="2">
        <v>3170</v>
      </c>
      <c r="J95" s="2">
        <v>72</v>
      </c>
      <c r="K95" s="2">
        <v>0</v>
      </c>
      <c r="L95" s="2">
        <v>0</v>
      </c>
      <c r="M95" s="2">
        <v>0</v>
      </c>
      <c r="N95" s="2">
        <f>SUM(B95:M95)</f>
        <v>14138</v>
      </c>
      <c r="O95" s="10">
        <f>N95/O18</f>
        <v>0.49631397879660183</v>
      </c>
      <c r="P95" s="5"/>
      <c r="Q95" s="15"/>
      <c r="R95" s="15"/>
    </row>
    <row r="96" spans="1:18">
      <c r="A96" s="5">
        <v>1964</v>
      </c>
      <c r="B96" s="2">
        <v>0</v>
      </c>
      <c r="C96" s="2">
        <v>0</v>
      </c>
      <c r="D96" s="2">
        <v>0</v>
      </c>
      <c r="E96" s="2">
        <v>0</v>
      </c>
      <c r="F96" s="2">
        <v>297</v>
      </c>
      <c r="G96" s="2">
        <v>207</v>
      </c>
      <c r="H96" s="2">
        <v>8961</v>
      </c>
      <c r="I96" s="2">
        <v>3885</v>
      </c>
      <c r="J96" s="2">
        <v>288</v>
      </c>
      <c r="K96" s="2">
        <v>0</v>
      </c>
      <c r="L96" s="2">
        <v>0</v>
      </c>
      <c r="M96" s="2">
        <v>0</v>
      </c>
      <c r="N96" s="2">
        <f>SUM(B96:M96)</f>
        <v>13638</v>
      </c>
      <c r="O96" s="10">
        <f>N96/O19</f>
        <v>0.47914836805677546</v>
      </c>
      <c r="P96" s="5"/>
      <c r="Q96" s="15"/>
      <c r="R96" s="15"/>
    </row>
    <row r="97" spans="1:18">
      <c r="A97" s="5">
        <v>1965</v>
      </c>
      <c r="B97" s="2">
        <v>0</v>
      </c>
      <c r="C97" s="2">
        <v>0</v>
      </c>
      <c r="D97" s="2">
        <v>0</v>
      </c>
      <c r="E97" s="2">
        <v>0</v>
      </c>
      <c r="F97" s="2">
        <v>10</v>
      </c>
      <c r="G97" s="2">
        <v>0</v>
      </c>
      <c r="H97" s="2">
        <v>1961</v>
      </c>
      <c r="I97" s="2">
        <v>5312</v>
      </c>
      <c r="J97" s="2">
        <v>182</v>
      </c>
      <c r="K97" s="2">
        <v>0</v>
      </c>
      <c r="L97" s="2">
        <v>0</v>
      </c>
      <c r="M97" s="2">
        <v>0</v>
      </c>
      <c r="N97" s="2">
        <f>SUM(B97:M97)</f>
        <v>7465</v>
      </c>
      <c r="O97" s="10">
        <f>N97/O20</f>
        <v>0.36029731164631495</v>
      </c>
      <c r="P97" s="5"/>
      <c r="Q97" s="15"/>
      <c r="R97" s="15"/>
    </row>
    <row r="98" spans="1:18">
      <c r="A98" s="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5"/>
      <c r="Q98" s="15"/>
      <c r="R98" s="15"/>
    </row>
    <row r="99" spans="1:18">
      <c r="A99" s="5">
        <v>1966</v>
      </c>
      <c r="B99" s="2">
        <v>0</v>
      </c>
      <c r="C99" s="2">
        <v>0</v>
      </c>
      <c r="D99" s="2">
        <v>0</v>
      </c>
      <c r="E99" s="2">
        <v>0</v>
      </c>
      <c r="F99" s="2">
        <v>437</v>
      </c>
      <c r="G99" s="2">
        <v>602</v>
      </c>
      <c r="H99" s="2">
        <v>6236</v>
      </c>
      <c r="I99" s="2">
        <v>2896</v>
      </c>
      <c r="J99" s="2">
        <v>853</v>
      </c>
      <c r="K99" s="2">
        <v>0</v>
      </c>
      <c r="L99" s="2">
        <v>0</v>
      </c>
      <c r="M99" s="2">
        <v>0</v>
      </c>
      <c r="N99" s="2">
        <f>SUM(B99:M99)</f>
        <v>11024</v>
      </c>
      <c r="O99" s="10">
        <f>N99/O22</f>
        <v>0.39245283018867927</v>
      </c>
      <c r="P99" s="5"/>
      <c r="Q99" s="15"/>
      <c r="R99" s="15"/>
    </row>
    <row r="100" spans="1:18">
      <c r="A100" s="5">
        <v>1967</v>
      </c>
      <c r="B100" s="15">
        <v>0</v>
      </c>
      <c r="C100" s="15">
        <v>0</v>
      </c>
      <c r="D100" s="15">
        <v>0</v>
      </c>
      <c r="E100" s="15">
        <v>0</v>
      </c>
      <c r="F100" s="15">
        <v>66</v>
      </c>
      <c r="G100" s="15">
        <v>0</v>
      </c>
      <c r="H100" s="15">
        <v>3056</v>
      </c>
      <c r="I100" s="15">
        <v>6836</v>
      </c>
      <c r="J100" s="15">
        <v>1374</v>
      </c>
      <c r="K100" s="15">
        <v>0</v>
      </c>
      <c r="L100" s="15">
        <v>0</v>
      </c>
      <c r="M100" s="15">
        <v>0</v>
      </c>
      <c r="N100" s="2">
        <f>SUM(B100:M100)</f>
        <v>11332</v>
      </c>
      <c r="O100" s="10">
        <f>N100/O23</f>
        <v>0.46423596886521917</v>
      </c>
      <c r="P100" s="5"/>
      <c r="Q100" s="15"/>
      <c r="R100" s="15"/>
    </row>
    <row r="101" spans="1:18">
      <c r="A101" s="5">
        <v>1968</v>
      </c>
      <c r="B101" s="15">
        <v>0</v>
      </c>
      <c r="C101" s="15">
        <v>0</v>
      </c>
      <c r="D101" s="15">
        <v>0</v>
      </c>
      <c r="E101" s="15">
        <v>0</v>
      </c>
      <c r="F101" s="15">
        <v>0</v>
      </c>
      <c r="G101" s="15">
        <v>524</v>
      </c>
      <c r="H101" s="15">
        <v>7499</v>
      </c>
      <c r="I101" s="15">
        <v>3727</v>
      </c>
      <c r="J101" s="15">
        <v>304</v>
      </c>
      <c r="K101" s="15">
        <v>0</v>
      </c>
      <c r="L101" s="15">
        <v>0</v>
      </c>
      <c r="M101" s="15">
        <v>0</v>
      </c>
      <c r="N101" s="2">
        <f>SUM(B101:M101)</f>
        <v>12054</v>
      </c>
      <c r="O101" s="10">
        <f>N101/O24</f>
        <v>0.49884125144843566</v>
      </c>
      <c r="P101" s="5"/>
      <c r="Q101" s="15"/>
      <c r="R101" s="15"/>
    </row>
    <row r="102" spans="1:18">
      <c r="A102" s="5">
        <v>1969</v>
      </c>
      <c r="B102" s="15">
        <v>0</v>
      </c>
      <c r="C102" s="15">
        <v>0</v>
      </c>
      <c r="D102" s="15">
        <v>0</v>
      </c>
      <c r="E102" s="15">
        <v>0</v>
      </c>
      <c r="F102" s="15">
        <v>0</v>
      </c>
      <c r="G102" s="15">
        <v>335</v>
      </c>
      <c r="H102" s="15">
        <v>2208</v>
      </c>
      <c r="I102" s="15">
        <v>5774</v>
      </c>
      <c r="J102" s="15">
        <v>0</v>
      </c>
      <c r="K102" s="15">
        <v>0</v>
      </c>
      <c r="L102" s="15">
        <v>0</v>
      </c>
      <c r="M102" s="15">
        <v>0</v>
      </c>
      <c r="N102" s="2">
        <f>SUM(B102:M102)</f>
        <v>8317</v>
      </c>
      <c r="O102" s="10">
        <f>N102/O25</f>
        <v>0.38586805233367355</v>
      </c>
      <c r="P102" s="5"/>
      <c r="Q102" s="15"/>
      <c r="R102" s="15"/>
    </row>
    <row r="103" spans="1:18">
      <c r="A103" s="5">
        <v>1970</v>
      </c>
      <c r="B103" s="15">
        <v>0</v>
      </c>
      <c r="C103" s="15">
        <v>0</v>
      </c>
      <c r="D103" s="15">
        <v>0</v>
      </c>
      <c r="E103" s="15">
        <v>0</v>
      </c>
      <c r="F103" s="15">
        <v>18</v>
      </c>
      <c r="G103" s="15">
        <v>1418</v>
      </c>
      <c r="H103" s="15">
        <v>9654</v>
      </c>
      <c r="I103" s="15">
        <v>4966</v>
      </c>
      <c r="J103" s="15">
        <v>99</v>
      </c>
      <c r="K103" s="15">
        <v>0</v>
      </c>
      <c r="L103" s="15">
        <v>0</v>
      </c>
      <c r="M103" s="15">
        <v>0</v>
      </c>
      <c r="N103" s="2">
        <f>SUM(B103:M103)</f>
        <v>16155</v>
      </c>
      <c r="O103" s="10">
        <f>N103/O26</f>
        <v>0.49281596046490345</v>
      </c>
      <c r="P103" s="5"/>
      <c r="Q103" s="15"/>
      <c r="R103" s="15"/>
    </row>
    <row r="104" spans="1:18">
      <c r="A104" s="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2"/>
      <c r="O104" s="15"/>
      <c r="P104" s="5"/>
      <c r="Q104" s="15"/>
      <c r="R104" s="15"/>
    </row>
    <row r="105" spans="1:18">
      <c r="A105" s="5">
        <v>1971</v>
      </c>
      <c r="B105" s="15">
        <v>0</v>
      </c>
      <c r="C105" s="15">
        <v>0</v>
      </c>
      <c r="D105" s="15">
        <v>0</v>
      </c>
      <c r="E105" s="15">
        <v>0</v>
      </c>
      <c r="F105" s="15">
        <v>0</v>
      </c>
      <c r="G105" s="15">
        <v>597</v>
      </c>
      <c r="H105" s="15">
        <v>7713</v>
      </c>
      <c r="I105" s="15">
        <v>7146</v>
      </c>
      <c r="J105" s="15">
        <v>66</v>
      </c>
      <c r="K105" s="15">
        <v>0</v>
      </c>
      <c r="L105" s="15">
        <v>0</v>
      </c>
      <c r="M105" s="15">
        <v>0</v>
      </c>
      <c r="N105" s="2">
        <f>SUM(B105:M105)</f>
        <v>15522</v>
      </c>
      <c r="O105" s="10">
        <f>N105/O28</f>
        <v>0.45123404750138085</v>
      </c>
      <c r="P105" s="5"/>
      <c r="Q105" s="15"/>
      <c r="R105" s="15"/>
    </row>
    <row r="106" spans="1:18">
      <c r="A106" s="5">
        <v>1972</v>
      </c>
      <c r="B106" s="15">
        <v>0</v>
      </c>
      <c r="C106" s="15">
        <v>0</v>
      </c>
      <c r="D106" s="15">
        <v>0</v>
      </c>
      <c r="E106" s="15">
        <v>0</v>
      </c>
      <c r="F106" s="15">
        <v>0</v>
      </c>
      <c r="G106" s="15">
        <v>0</v>
      </c>
      <c r="H106" s="15">
        <v>6940</v>
      </c>
      <c r="I106" s="15">
        <v>4043</v>
      </c>
      <c r="J106" s="15">
        <v>23</v>
      </c>
      <c r="K106" s="15">
        <v>0</v>
      </c>
      <c r="L106" s="15">
        <v>0</v>
      </c>
      <c r="M106" s="15">
        <v>0</v>
      </c>
      <c r="N106" s="2">
        <f>SUM(B106:M106)</f>
        <v>11006</v>
      </c>
      <c r="O106" s="10">
        <f>N106/O29</f>
        <v>0.38978608868111631</v>
      </c>
      <c r="P106" s="5"/>
      <c r="Q106" s="15"/>
      <c r="R106" s="15"/>
    </row>
    <row r="107" spans="1:18">
      <c r="A107" s="5">
        <v>1973</v>
      </c>
      <c r="B107" s="15">
        <v>0</v>
      </c>
      <c r="C107" s="15">
        <v>0</v>
      </c>
      <c r="D107" s="15">
        <v>0</v>
      </c>
      <c r="E107" s="15">
        <v>0</v>
      </c>
      <c r="F107" s="15">
        <v>1</v>
      </c>
      <c r="G107" s="15">
        <v>864</v>
      </c>
      <c r="H107" s="15">
        <v>4653</v>
      </c>
      <c r="I107" s="15">
        <v>7343</v>
      </c>
      <c r="J107" s="15">
        <v>328</v>
      </c>
      <c r="K107" s="15">
        <v>0</v>
      </c>
      <c r="L107" s="15">
        <v>0</v>
      </c>
      <c r="M107" s="15">
        <v>0</v>
      </c>
      <c r="N107" s="2">
        <f>SUM(B107:M107)</f>
        <v>13189</v>
      </c>
      <c r="O107" s="10">
        <f>N107/O30</f>
        <v>0.42165670258000576</v>
      </c>
      <c r="P107" s="5"/>
      <c r="Q107" s="15"/>
      <c r="R107" s="15"/>
    </row>
    <row r="108" spans="1:18">
      <c r="A108" s="5">
        <v>1974</v>
      </c>
      <c r="B108" s="15">
        <v>0</v>
      </c>
      <c r="C108" s="15">
        <v>0</v>
      </c>
      <c r="D108" s="15">
        <v>0</v>
      </c>
      <c r="E108" s="15">
        <v>0</v>
      </c>
      <c r="F108" s="15">
        <v>0</v>
      </c>
      <c r="G108" s="15">
        <v>1337</v>
      </c>
      <c r="H108" s="15">
        <v>10006</v>
      </c>
      <c r="I108" s="15">
        <v>3873</v>
      </c>
      <c r="J108" s="15">
        <v>0</v>
      </c>
      <c r="K108" s="15">
        <v>0</v>
      </c>
      <c r="L108" s="15">
        <v>0</v>
      </c>
      <c r="M108" s="15">
        <v>0</v>
      </c>
      <c r="N108" s="2">
        <f>SUM(B108:M108)</f>
        <v>15216</v>
      </c>
      <c r="O108" s="10">
        <f>N108/O31</f>
        <v>0.49482926829268292</v>
      </c>
      <c r="P108" s="5"/>
      <c r="Q108" s="15"/>
      <c r="R108" s="15"/>
    </row>
    <row r="109" spans="1:18">
      <c r="A109" s="5">
        <v>1975</v>
      </c>
      <c r="B109" s="15">
        <v>0</v>
      </c>
      <c r="C109" s="15">
        <v>0</v>
      </c>
      <c r="D109" s="15">
        <v>0</v>
      </c>
      <c r="E109" s="15">
        <v>0</v>
      </c>
      <c r="F109" s="15">
        <v>0</v>
      </c>
      <c r="G109" s="15">
        <v>8</v>
      </c>
      <c r="H109" s="15">
        <v>6926</v>
      </c>
      <c r="I109" s="15">
        <v>5814</v>
      </c>
      <c r="J109" s="15">
        <v>210</v>
      </c>
      <c r="K109" s="15">
        <v>0</v>
      </c>
      <c r="L109" s="15">
        <v>0</v>
      </c>
      <c r="M109" s="15">
        <v>0</v>
      </c>
      <c r="N109" s="2">
        <f>SUM(B109:M109)</f>
        <v>12958</v>
      </c>
      <c r="O109" s="10">
        <f>N109/O32</f>
        <v>0.43757809070340731</v>
      </c>
      <c r="P109" s="5"/>
      <c r="Q109" s="15"/>
      <c r="R109" s="15"/>
    </row>
    <row r="110" spans="1:18">
      <c r="A110" s="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2"/>
      <c r="O110" s="15"/>
      <c r="P110" s="5"/>
      <c r="Q110" s="15"/>
      <c r="R110" s="15"/>
    </row>
    <row r="111" spans="1:18">
      <c r="A111" s="5">
        <v>1976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1071</v>
      </c>
      <c r="H111" s="15">
        <v>8605</v>
      </c>
      <c r="I111" s="15">
        <v>7939</v>
      </c>
      <c r="J111" s="15">
        <v>563</v>
      </c>
      <c r="K111" s="15">
        <v>0</v>
      </c>
      <c r="L111" s="15">
        <v>0</v>
      </c>
      <c r="M111" s="15">
        <v>0</v>
      </c>
      <c r="N111" s="2">
        <f>SUM(B111:M111)</f>
        <v>18178</v>
      </c>
      <c r="O111" s="10">
        <f>N111/O34</f>
        <v>0.52439059570171642</v>
      </c>
      <c r="P111" s="5"/>
      <c r="Q111" s="15"/>
      <c r="R111" s="15"/>
    </row>
    <row r="112" spans="1:18">
      <c r="A112" s="5">
        <v>1977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744</v>
      </c>
      <c r="H112" s="15">
        <v>6588</v>
      </c>
      <c r="I112" s="15">
        <v>1728</v>
      </c>
      <c r="J112" s="15">
        <v>0</v>
      </c>
      <c r="K112" s="15">
        <v>0</v>
      </c>
      <c r="L112" s="15">
        <v>0</v>
      </c>
      <c r="M112" s="15">
        <v>0</v>
      </c>
      <c r="N112" s="2">
        <f>SUM(B112:M112)</f>
        <v>9060</v>
      </c>
      <c r="O112" s="10">
        <f>N112/O35</f>
        <v>0.4182825484764543</v>
      </c>
      <c r="P112" s="5"/>
      <c r="Q112" s="15"/>
      <c r="R112" s="15"/>
    </row>
    <row r="113" spans="1:18">
      <c r="A113" s="5">
        <v>1978</v>
      </c>
      <c r="B113" s="15">
        <v>0</v>
      </c>
      <c r="C113" s="15">
        <v>0</v>
      </c>
      <c r="D113" s="15">
        <v>0</v>
      </c>
      <c r="E113" s="15">
        <v>0</v>
      </c>
      <c r="F113" s="15">
        <v>0</v>
      </c>
      <c r="G113" s="15">
        <v>1256</v>
      </c>
      <c r="H113" s="15">
        <v>5748</v>
      </c>
      <c r="I113" s="15">
        <v>3234</v>
      </c>
      <c r="J113" s="15">
        <v>551</v>
      </c>
      <c r="K113" s="15">
        <v>0</v>
      </c>
      <c r="L113" s="15">
        <v>0</v>
      </c>
      <c r="M113" s="15">
        <v>0</v>
      </c>
      <c r="N113" s="2">
        <f>SUM(B113:M113)</f>
        <v>10789</v>
      </c>
      <c r="O113" s="10">
        <f>N113/O36</f>
        <v>0.394406872600987</v>
      </c>
      <c r="P113" s="5"/>
      <c r="Q113" s="15"/>
      <c r="R113" s="15"/>
    </row>
    <row r="114" spans="1:18">
      <c r="A114" s="5">
        <v>1979</v>
      </c>
      <c r="B114" s="15">
        <v>0</v>
      </c>
      <c r="C114" s="15">
        <v>0</v>
      </c>
      <c r="D114" s="15">
        <v>0</v>
      </c>
      <c r="E114" s="15">
        <v>0</v>
      </c>
      <c r="F114" s="15">
        <v>0</v>
      </c>
      <c r="G114" s="15">
        <v>0</v>
      </c>
      <c r="H114" s="15">
        <v>1841</v>
      </c>
      <c r="I114" s="15">
        <v>4884</v>
      </c>
      <c r="J114" s="15">
        <v>0</v>
      </c>
      <c r="K114" s="15">
        <v>0</v>
      </c>
      <c r="L114" s="15">
        <v>0</v>
      </c>
      <c r="M114" s="15">
        <v>0</v>
      </c>
      <c r="N114" s="2">
        <f>SUM(B114:M114)</f>
        <v>6725</v>
      </c>
      <c r="O114" s="10">
        <f>N114/O37</f>
        <v>0.39094291361469596</v>
      </c>
      <c r="P114" s="5"/>
      <c r="Q114" s="15"/>
      <c r="R114" s="15"/>
    </row>
    <row r="115" spans="1:18">
      <c r="A115" s="5">
        <v>1980</v>
      </c>
      <c r="B115" s="15">
        <v>0</v>
      </c>
      <c r="C115" s="15">
        <v>0</v>
      </c>
      <c r="D115" s="15">
        <v>0</v>
      </c>
      <c r="E115" s="15">
        <v>0</v>
      </c>
      <c r="F115" s="15">
        <v>0</v>
      </c>
      <c r="G115" s="15">
        <v>498</v>
      </c>
      <c r="H115" s="15">
        <v>9440</v>
      </c>
      <c r="I115" s="15">
        <v>5668</v>
      </c>
      <c r="J115" s="15">
        <v>11</v>
      </c>
      <c r="K115" s="15">
        <v>0</v>
      </c>
      <c r="L115" s="15">
        <v>0</v>
      </c>
      <c r="M115" s="15">
        <v>0</v>
      </c>
      <c r="N115" s="2">
        <f>SUM(B115:M115)</f>
        <v>15617</v>
      </c>
      <c r="O115" s="10">
        <f>N115/O38</f>
        <v>0.52529431550622263</v>
      </c>
      <c r="P115" s="5"/>
      <c r="Q115" s="15"/>
      <c r="R115" s="15"/>
    </row>
    <row r="116" spans="1:18">
      <c r="A116" s="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2"/>
      <c r="O116" s="15"/>
      <c r="P116" s="5"/>
      <c r="Q116" s="15"/>
      <c r="R116" s="15"/>
    </row>
    <row r="117" spans="1:18">
      <c r="A117" s="5">
        <v>1981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66</v>
      </c>
      <c r="H117" s="15">
        <v>3765</v>
      </c>
      <c r="I117" s="15">
        <v>1407</v>
      </c>
      <c r="J117" s="15">
        <v>0</v>
      </c>
      <c r="K117" s="15">
        <v>0</v>
      </c>
      <c r="L117" s="15">
        <v>0</v>
      </c>
      <c r="M117" s="15">
        <v>0</v>
      </c>
      <c r="N117" s="2">
        <f>SUM(B117:M117)</f>
        <v>5238</v>
      </c>
      <c r="O117" s="10">
        <f>N117/O40</f>
        <v>0.3282777638505891</v>
      </c>
      <c r="P117" s="5"/>
      <c r="Q117" s="15"/>
      <c r="R117" s="15"/>
    </row>
    <row r="118" spans="1:18">
      <c r="A118" s="5">
        <v>1982</v>
      </c>
      <c r="B118" s="15">
        <v>0</v>
      </c>
      <c r="C118" s="15">
        <v>0</v>
      </c>
      <c r="D118" s="15">
        <v>0</v>
      </c>
      <c r="E118" s="15">
        <v>0</v>
      </c>
      <c r="F118" s="15">
        <v>0</v>
      </c>
      <c r="G118" s="15">
        <v>0</v>
      </c>
      <c r="H118" s="15">
        <v>3353</v>
      </c>
      <c r="I118" s="15">
        <v>4396</v>
      </c>
      <c r="J118" s="15">
        <v>896</v>
      </c>
      <c r="K118" s="15">
        <v>0</v>
      </c>
      <c r="L118" s="15">
        <v>0</v>
      </c>
      <c r="M118" s="15">
        <v>0</v>
      </c>
      <c r="N118" s="2">
        <f>SUM(B118:M118)</f>
        <v>8645</v>
      </c>
      <c r="O118" s="10">
        <f>N118/O41</f>
        <v>0.37895059834305</v>
      </c>
      <c r="P118" s="5"/>
      <c r="Q118" s="15"/>
      <c r="R118" s="15"/>
    </row>
    <row r="119" spans="1:18">
      <c r="A119" s="5">
        <v>1983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0</v>
      </c>
      <c r="H119" s="15">
        <v>5786</v>
      </c>
      <c r="I119" s="15">
        <v>5978</v>
      </c>
      <c r="J119" s="15">
        <v>616</v>
      </c>
      <c r="K119" s="15">
        <v>0</v>
      </c>
      <c r="L119" s="15">
        <v>0</v>
      </c>
      <c r="M119" s="15">
        <v>0</v>
      </c>
      <c r="N119" s="2">
        <f>SUM(B119:M119)</f>
        <v>12380</v>
      </c>
      <c r="O119" s="10">
        <f>N119/O42</f>
        <v>0.44388669774112582</v>
      </c>
      <c r="P119" s="5"/>
      <c r="Q119" s="15"/>
      <c r="R119" s="15"/>
    </row>
    <row r="120" spans="1:18">
      <c r="A120" s="5">
        <v>1984</v>
      </c>
      <c r="B120" s="15">
        <v>0</v>
      </c>
      <c r="C120" s="15">
        <v>0</v>
      </c>
      <c r="D120" s="15">
        <v>0</v>
      </c>
      <c r="E120" s="15">
        <v>0</v>
      </c>
      <c r="F120" s="15">
        <v>0</v>
      </c>
      <c r="G120" s="15">
        <v>58</v>
      </c>
      <c r="H120" s="15">
        <v>6814</v>
      </c>
      <c r="I120" s="15">
        <v>7159</v>
      </c>
      <c r="J120" s="15">
        <v>487</v>
      </c>
      <c r="K120" s="15">
        <v>0</v>
      </c>
      <c r="L120" s="15">
        <v>0</v>
      </c>
      <c r="M120" s="15">
        <v>0</v>
      </c>
      <c r="N120" s="2">
        <f>SUM(B120:M120)</f>
        <v>14518</v>
      </c>
      <c r="O120" s="10">
        <f>N120/O43</f>
        <v>0.44727194306663792</v>
      </c>
      <c r="P120" s="5"/>
      <c r="Q120" s="15"/>
      <c r="R120" s="15"/>
    </row>
    <row r="121" spans="1:18">
      <c r="A121" s="5">
        <v>1985</v>
      </c>
      <c r="B121" s="15">
        <v>0</v>
      </c>
      <c r="C121" s="15">
        <v>0</v>
      </c>
      <c r="D121" s="15">
        <v>0</v>
      </c>
      <c r="E121" s="15">
        <v>0</v>
      </c>
      <c r="F121" s="15">
        <v>0</v>
      </c>
      <c r="G121" s="15">
        <v>493</v>
      </c>
      <c r="H121" s="15">
        <v>6315</v>
      </c>
      <c r="I121" s="15">
        <v>4142</v>
      </c>
      <c r="J121" s="15">
        <v>1029</v>
      </c>
      <c r="K121" s="15">
        <v>0</v>
      </c>
      <c r="L121" s="15">
        <v>0</v>
      </c>
      <c r="M121" s="15">
        <v>0</v>
      </c>
      <c r="N121" s="2">
        <f>SUM(B121:M121)</f>
        <v>11979</v>
      </c>
      <c r="O121" s="10">
        <f>N121/O44</f>
        <v>0.39655058262711862</v>
      </c>
      <c r="P121" s="5"/>
      <c r="Q121" s="15"/>
      <c r="R121" s="15"/>
    </row>
    <row r="122" spans="1:18">
      <c r="A122" s="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2"/>
      <c r="O122" s="15"/>
      <c r="P122" s="5"/>
      <c r="Q122" s="15"/>
      <c r="R122" s="15"/>
    </row>
    <row r="123" spans="1:18">
      <c r="A123" s="5">
        <v>1986</v>
      </c>
      <c r="B123" s="15">
        <v>0</v>
      </c>
      <c r="C123" s="15">
        <v>0</v>
      </c>
      <c r="D123" s="15">
        <v>0</v>
      </c>
      <c r="E123" s="15">
        <v>0</v>
      </c>
      <c r="F123" s="15">
        <v>0</v>
      </c>
      <c r="G123" s="15">
        <v>2395</v>
      </c>
      <c r="H123" s="15">
        <v>8162</v>
      </c>
      <c r="I123" s="15">
        <v>3988</v>
      </c>
      <c r="J123" s="15">
        <v>36</v>
      </c>
      <c r="K123" s="15">
        <v>0</v>
      </c>
      <c r="L123" s="15">
        <v>0</v>
      </c>
      <c r="M123" s="15">
        <v>0</v>
      </c>
      <c r="N123" s="2">
        <f>SUM(B123:M123)</f>
        <v>14581</v>
      </c>
      <c r="O123" s="10">
        <f>N123/O46</f>
        <v>0.43912061436530642</v>
      </c>
      <c r="P123" s="5"/>
      <c r="Q123" s="15"/>
      <c r="R123" s="15"/>
    </row>
    <row r="124" spans="1:18">
      <c r="A124" s="5">
        <v>1987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958</v>
      </c>
      <c r="H124" s="15">
        <v>5568</v>
      </c>
      <c r="I124" s="15">
        <v>3028</v>
      </c>
      <c r="J124" s="15">
        <v>123</v>
      </c>
      <c r="K124" s="15">
        <v>0</v>
      </c>
      <c r="L124" s="15">
        <v>0</v>
      </c>
      <c r="M124" s="15">
        <v>0</v>
      </c>
      <c r="N124" s="2">
        <f>SUM(B124:M124)</f>
        <v>9677</v>
      </c>
      <c r="O124" s="10">
        <f>N124/O47</f>
        <v>0.36821277729157947</v>
      </c>
      <c r="P124" s="5"/>
      <c r="Q124" s="15"/>
      <c r="R124" s="15"/>
    </row>
    <row r="125" spans="1:18">
      <c r="A125" s="5">
        <v>1988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3845</v>
      </c>
      <c r="H125" s="15">
        <v>5762</v>
      </c>
      <c r="I125" s="15">
        <v>5451</v>
      </c>
      <c r="J125" s="15">
        <v>220</v>
      </c>
      <c r="K125" s="15">
        <v>0</v>
      </c>
      <c r="L125" s="15">
        <v>0</v>
      </c>
      <c r="M125" s="15">
        <v>0</v>
      </c>
      <c r="N125" s="2">
        <f>SUM(B125:M125)</f>
        <v>15278</v>
      </c>
      <c r="O125" s="10">
        <f>N125/O48</f>
        <v>0.4594472679156768</v>
      </c>
      <c r="P125" s="5"/>
      <c r="Q125" s="15"/>
      <c r="R125" s="15"/>
    </row>
    <row r="126" spans="1:18">
      <c r="A126" s="5">
        <v>1989</v>
      </c>
      <c r="B126" s="15">
        <v>0</v>
      </c>
      <c r="C126" s="15">
        <v>0</v>
      </c>
      <c r="D126" s="15">
        <v>0</v>
      </c>
      <c r="E126" s="15">
        <v>0</v>
      </c>
      <c r="F126" s="15">
        <v>0</v>
      </c>
      <c r="G126" s="15">
        <v>274</v>
      </c>
      <c r="H126" s="15">
        <v>4315</v>
      </c>
      <c r="I126" s="15">
        <v>4786</v>
      </c>
      <c r="J126" s="15">
        <v>632</v>
      </c>
      <c r="K126" s="15">
        <v>0</v>
      </c>
      <c r="L126" s="15">
        <v>0</v>
      </c>
      <c r="M126" s="15">
        <v>0</v>
      </c>
      <c r="N126" s="2">
        <f>SUM(B126:M126)</f>
        <v>10007</v>
      </c>
      <c r="O126" s="10">
        <f>N126/O49</f>
        <v>0.37789358407915108</v>
      </c>
      <c r="P126" s="5"/>
      <c r="Q126" s="15"/>
      <c r="R126" s="15"/>
    </row>
    <row r="127" spans="1:18">
      <c r="A127" s="4">
        <v>1990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80</v>
      </c>
      <c r="H127" s="15">
        <v>5265</v>
      </c>
      <c r="I127" s="15">
        <v>923</v>
      </c>
      <c r="J127" s="15">
        <v>1744</v>
      </c>
      <c r="K127" s="15">
        <v>0</v>
      </c>
      <c r="L127" s="15">
        <v>0</v>
      </c>
      <c r="M127" s="15">
        <v>0</v>
      </c>
      <c r="N127" s="2">
        <f>SUM(B127:M127)</f>
        <v>8012</v>
      </c>
      <c r="O127" s="10">
        <f>N127/O50</f>
        <v>0.37463761339193863</v>
      </c>
      <c r="P127" s="5"/>
      <c r="Q127" s="15"/>
      <c r="R127" s="15"/>
    </row>
    <row r="128" spans="1:18">
      <c r="A128" s="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2"/>
      <c r="O128" s="15"/>
      <c r="P128" s="5"/>
      <c r="Q128" s="15"/>
      <c r="R128" s="15"/>
    </row>
    <row r="129" spans="1:18">
      <c r="A129" s="5">
        <v>1991</v>
      </c>
      <c r="B129" s="15">
        <v>0</v>
      </c>
      <c r="C129" s="15">
        <v>0</v>
      </c>
      <c r="D129" s="15">
        <v>0</v>
      </c>
      <c r="E129" s="15">
        <v>0</v>
      </c>
      <c r="F129" s="15">
        <v>0</v>
      </c>
      <c r="G129" s="15">
        <v>553</v>
      </c>
      <c r="H129" s="15">
        <v>4729</v>
      </c>
      <c r="I129" s="15">
        <v>2266</v>
      </c>
      <c r="J129" s="15">
        <v>0</v>
      </c>
      <c r="K129" s="15">
        <v>0</v>
      </c>
      <c r="L129" s="15">
        <v>0</v>
      </c>
      <c r="M129" s="15">
        <v>0</v>
      </c>
      <c r="N129" s="2">
        <f>SUM(B129:M129)</f>
        <v>7548</v>
      </c>
      <c r="O129" s="10">
        <f>N129/O52</f>
        <v>0.36274509803921567</v>
      </c>
      <c r="P129" s="5"/>
      <c r="Q129" s="15"/>
      <c r="R129" s="15"/>
    </row>
    <row r="130" spans="1:18">
      <c r="A130" s="5">
        <v>1992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841</v>
      </c>
      <c r="I130" s="2">
        <v>2992</v>
      </c>
      <c r="J130" s="2">
        <v>683</v>
      </c>
      <c r="K130" s="2">
        <v>0</v>
      </c>
      <c r="L130" s="2">
        <v>0</v>
      </c>
      <c r="M130" s="2">
        <v>0</v>
      </c>
      <c r="N130" s="2">
        <f>SUM(B130:M130)</f>
        <v>4516</v>
      </c>
      <c r="O130" s="10">
        <f>N130/O53</f>
        <v>0.30914567360350492</v>
      </c>
      <c r="P130" s="5"/>
      <c r="Q130" s="15"/>
      <c r="R130" s="15"/>
    </row>
    <row r="131" spans="1:18">
      <c r="A131" s="5">
        <v>1993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684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684</v>
      </c>
      <c r="O131" s="10">
        <f>N131/O54</f>
        <v>9.1787439613526575E-2</v>
      </c>
      <c r="P131" s="5"/>
      <c r="Q131" s="15"/>
      <c r="R131" s="15"/>
    </row>
    <row r="132" spans="1:18">
      <c r="A132" s="5">
        <v>1994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1367</v>
      </c>
      <c r="H132" s="2">
        <v>3217</v>
      </c>
      <c r="I132" s="2">
        <v>5720</v>
      </c>
      <c r="J132" s="2">
        <v>290</v>
      </c>
      <c r="K132" s="2">
        <v>0</v>
      </c>
      <c r="L132" s="2">
        <v>0</v>
      </c>
      <c r="M132" s="2">
        <v>0</v>
      </c>
      <c r="N132" s="2">
        <f>SUM(B132:M132)</f>
        <v>10594</v>
      </c>
      <c r="O132" s="10">
        <f>N132/O55</f>
        <v>0.32110814742967991</v>
      </c>
      <c r="P132" s="2"/>
      <c r="Q132" s="2"/>
      <c r="R132" s="2"/>
    </row>
    <row r="133" spans="1:18">
      <c r="A133" s="5">
        <v>1995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44</v>
      </c>
      <c r="H133" s="2">
        <v>4951</v>
      </c>
      <c r="I133" s="2">
        <v>5166</v>
      </c>
      <c r="J133" s="2">
        <v>2392</v>
      </c>
      <c r="K133" s="2">
        <v>0</v>
      </c>
      <c r="L133" s="2">
        <v>0</v>
      </c>
      <c r="M133" s="2">
        <v>0</v>
      </c>
      <c r="N133" s="2">
        <f>SUM(B133:M133)</f>
        <v>12553</v>
      </c>
      <c r="O133" s="10">
        <f>N133/O56</f>
        <v>0.35150649641577059</v>
      </c>
      <c r="P133" s="2"/>
      <c r="Q133" s="2"/>
      <c r="R133" s="2"/>
    </row>
    <row r="134" spans="1:18">
      <c r="A134" s="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0"/>
      <c r="P134" s="2"/>
      <c r="Q134" s="2"/>
      <c r="R134" s="2"/>
    </row>
    <row r="135" spans="1:18">
      <c r="A135" s="5">
        <v>1996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52</v>
      </c>
      <c r="H135" s="2">
        <v>2279</v>
      </c>
      <c r="I135" s="2">
        <v>3118</v>
      </c>
      <c r="J135" s="2">
        <v>621</v>
      </c>
      <c r="K135" s="2">
        <v>0</v>
      </c>
      <c r="L135" s="2">
        <v>0</v>
      </c>
      <c r="M135" s="2">
        <v>0</v>
      </c>
      <c r="N135" s="2">
        <f>SUM(B135:M135)</f>
        <v>6070</v>
      </c>
      <c r="O135" s="10">
        <f>N135/O58</f>
        <v>0.22120991253644315</v>
      </c>
      <c r="P135" s="2"/>
      <c r="Q135" s="2"/>
      <c r="R135" s="2"/>
    </row>
    <row r="136" spans="1:18">
      <c r="A136" s="5">
        <v>1997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582</v>
      </c>
      <c r="H136" s="2">
        <v>6360</v>
      </c>
      <c r="I136" s="2">
        <v>3703</v>
      </c>
      <c r="J136" s="2">
        <v>575</v>
      </c>
      <c r="K136" s="2">
        <v>0</v>
      </c>
      <c r="L136" s="2">
        <v>0</v>
      </c>
      <c r="M136" s="2">
        <v>0</v>
      </c>
      <c r="N136" s="2">
        <f>SUM(B136:M136)</f>
        <v>11220</v>
      </c>
      <c r="O136" s="10">
        <f>N136/O59</f>
        <v>0.33968090581574883</v>
      </c>
      <c r="P136" s="2"/>
      <c r="Q136" s="2"/>
      <c r="R136" s="2"/>
    </row>
    <row r="137" spans="1:18">
      <c r="A137" s="5">
        <v>1998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2171</v>
      </c>
      <c r="H137" s="2">
        <v>3484</v>
      </c>
      <c r="I137" s="2">
        <v>3456</v>
      </c>
      <c r="J137" s="2">
        <v>303</v>
      </c>
      <c r="K137" s="2">
        <v>0</v>
      </c>
      <c r="L137" s="2">
        <v>0</v>
      </c>
      <c r="M137" s="2">
        <v>0</v>
      </c>
      <c r="N137" s="2">
        <f>SUM(B137:M137)</f>
        <v>9414</v>
      </c>
      <c r="O137" s="10">
        <f>N137/O60</f>
        <v>0.29786426198386329</v>
      </c>
      <c r="P137" s="2"/>
      <c r="Q137" s="2"/>
      <c r="R137" s="2"/>
    </row>
    <row r="138" spans="1:18">
      <c r="A138" s="5">
        <v>1999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94</v>
      </c>
      <c r="H138" s="2">
        <v>5259</v>
      </c>
      <c r="I138" s="2">
        <v>4209</v>
      </c>
      <c r="J138" s="2">
        <v>688</v>
      </c>
      <c r="K138" s="2">
        <v>0</v>
      </c>
      <c r="L138" s="2">
        <v>0</v>
      </c>
      <c r="M138" s="2">
        <v>0</v>
      </c>
      <c r="N138" s="2">
        <f>SUM(B138:M138)</f>
        <v>10250</v>
      </c>
      <c r="O138" s="10">
        <f>N138/O61</f>
        <v>0.31667078596144338</v>
      </c>
      <c r="P138" s="2"/>
      <c r="Q138" s="2"/>
      <c r="R138" s="2"/>
    </row>
    <row r="139" spans="1:18">
      <c r="A139" s="5">
        <v>2000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2060</v>
      </c>
      <c r="H139" s="2">
        <v>4799</v>
      </c>
      <c r="I139" s="2">
        <v>5797</v>
      </c>
      <c r="J139" s="2">
        <v>33</v>
      </c>
      <c r="K139" s="2">
        <v>0</v>
      </c>
      <c r="L139" s="2">
        <v>0</v>
      </c>
      <c r="M139" s="2">
        <v>0</v>
      </c>
      <c r="N139" s="2">
        <f>SUM(B139:M139)</f>
        <v>12689</v>
      </c>
      <c r="O139" s="10">
        <f>N139/O62</f>
        <v>0.32976428701369576</v>
      </c>
      <c r="P139" s="2"/>
      <c r="Q139" s="2"/>
      <c r="R139" s="2"/>
    </row>
    <row r="140" spans="1:18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2"/>
      <c r="Q140" s="2"/>
      <c r="R140" s="2"/>
    </row>
    <row r="141" spans="1:18">
      <c r="A141" s="5">
        <v>2001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544</v>
      </c>
      <c r="H141" s="2">
        <v>3927</v>
      </c>
      <c r="I141" s="2">
        <v>4783</v>
      </c>
      <c r="J141" s="2">
        <v>417</v>
      </c>
      <c r="K141" s="2">
        <v>0</v>
      </c>
      <c r="L141" s="2">
        <v>0</v>
      </c>
      <c r="M141" s="2">
        <v>0</v>
      </c>
      <c r="N141" s="2">
        <f>SUM(B141:M141)</f>
        <v>9671</v>
      </c>
      <c r="O141" s="10">
        <f>N141/O64</f>
        <v>0.33881025784753366</v>
      </c>
      <c r="P141" s="2"/>
      <c r="Q141" s="2"/>
      <c r="R141" s="2"/>
    </row>
    <row r="142" spans="1:18">
      <c r="A142" s="5">
        <v>2002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1424</v>
      </c>
      <c r="H142" s="2">
        <v>6694</v>
      </c>
      <c r="I142" s="2">
        <v>2931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11049</v>
      </c>
      <c r="O142" s="10">
        <f>N142/O65</f>
        <v>0.44858105639235113</v>
      </c>
      <c r="P142" s="2"/>
      <c r="Q142" s="2"/>
      <c r="R142" s="2"/>
    </row>
    <row r="143" spans="1:18">
      <c r="A143" s="5">
        <v>2003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2759</v>
      </c>
      <c r="I143" s="2">
        <v>2385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5144</v>
      </c>
      <c r="O143" s="10">
        <f>N143/O66</f>
        <v>0.33704625868169308</v>
      </c>
      <c r="P143" s="2"/>
      <c r="Q143" s="2"/>
      <c r="R143" s="2"/>
    </row>
    <row r="144" spans="1:18">
      <c r="A144" s="5">
        <v>2004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0</v>
      </c>
      <c r="O144" s="10">
        <v>0</v>
      </c>
      <c r="P144" s="2"/>
      <c r="Q144" s="2"/>
      <c r="R144" s="2"/>
    </row>
    <row r="145" spans="1:18">
      <c r="A145" s="5">
        <v>2005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10">
        <v>0</v>
      </c>
      <c r="P145" s="2"/>
      <c r="Q145" s="2"/>
      <c r="R145" s="2"/>
    </row>
    <row r="146" spans="1:18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2"/>
      <c r="Q146" s="2"/>
      <c r="R146" s="2"/>
    </row>
    <row r="147" spans="1:18">
      <c r="A147" s="5">
        <v>2006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10">
        <v>0</v>
      </c>
      <c r="P147" s="2"/>
      <c r="Q147" s="2"/>
      <c r="R147" s="2"/>
    </row>
    <row r="148" spans="1:18">
      <c r="A148" s="5">
        <v>2007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10">
        <v>0</v>
      </c>
      <c r="P148" s="2"/>
      <c r="Q148" s="2"/>
      <c r="R148" s="2"/>
    </row>
    <row r="149" spans="1:18">
      <c r="A149" s="5">
        <v>2008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1774</v>
      </c>
      <c r="I149" s="2">
        <v>1575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3349</v>
      </c>
      <c r="O149" s="10">
        <f>N149/O72</f>
        <v>0.20820640348150452</v>
      </c>
      <c r="P149" s="2"/>
      <c r="Q149" s="2"/>
      <c r="R149" s="2"/>
    </row>
    <row r="150" spans="1:18">
      <c r="A150" s="5">
        <v>2009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516</v>
      </c>
      <c r="H150" s="2">
        <v>2818</v>
      </c>
      <c r="I150" s="2">
        <v>3571</v>
      </c>
      <c r="J150" s="2">
        <v>322</v>
      </c>
      <c r="K150" s="2">
        <v>0</v>
      </c>
      <c r="L150" s="2">
        <v>0</v>
      </c>
      <c r="M150" s="2">
        <v>0</v>
      </c>
      <c r="N150" s="2">
        <f>SUM(B150:M150)</f>
        <v>7227</v>
      </c>
      <c r="O150" s="10">
        <f>N150/O73</f>
        <v>0.3108921965069259</v>
      </c>
      <c r="P150" s="2"/>
      <c r="Q150" s="2"/>
      <c r="R150" s="2"/>
    </row>
    <row r="151" spans="1:18">
      <c r="A151" s="5">
        <v>2010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1105</v>
      </c>
      <c r="I151" s="2">
        <v>2653</v>
      </c>
      <c r="J151" s="2">
        <v>17</v>
      </c>
      <c r="K151" s="2">
        <v>0</v>
      </c>
      <c r="L151" s="2">
        <v>0</v>
      </c>
      <c r="M151" s="2">
        <v>0</v>
      </c>
      <c r="N151" s="2">
        <f>SUM(B151:M151)</f>
        <v>3775</v>
      </c>
      <c r="O151" s="10">
        <f>N151/O74</f>
        <v>0.27199365948555371</v>
      </c>
      <c r="P151" s="2"/>
      <c r="Q151" s="2"/>
      <c r="R151" s="2"/>
    </row>
    <row r="152" spans="1:18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0"/>
      <c r="P152" s="2"/>
      <c r="Q152" s="2"/>
      <c r="R152" s="2"/>
    </row>
    <row r="153" spans="1:18">
      <c r="A153" s="5">
        <v>2011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156</v>
      </c>
      <c r="H153" s="2">
        <v>3139</v>
      </c>
      <c r="I153" s="2">
        <v>2236</v>
      </c>
      <c r="J153" s="2">
        <v>170</v>
      </c>
      <c r="K153" s="2">
        <v>0</v>
      </c>
      <c r="L153" s="2">
        <v>0</v>
      </c>
      <c r="M153" s="2">
        <v>0</v>
      </c>
      <c r="N153" s="2">
        <f>SUM(B153:M153)</f>
        <v>5701</v>
      </c>
      <c r="O153" s="10">
        <f>N153/O76</f>
        <v>0.30239219222404923</v>
      </c>
      <c r="P153" s="2"/>
      <c r="Q153" s="2"/>
      <c r="R153" s="2"/>
    </row>
    <row r="154" spans="1:18" ht="16.5" thickBot="1">
      <c r="A154" s="12" t="s">
        <v>1</v>
      </c>
      <c r="B154" s="13">
        <f t="shared" ref="B154:N154" si="2">SUM(B84:B151)</f>
        <v>0</v>
      </c>
      <c r="C154" s="13">
        <f t="shared" si="2"/>
        <v>0</v>
      </c>
      <c r="D154" s="13">
        <f t="shared" si="2"/>
        <v>0</v>
      </c>
      <c r="E154" s="13">
        <f t="shared" si="2"/>
        <v>0</v>
      </c>
      <c r="F154" s="13">
        <f t="shared" si="2"/>
        <v>1476</v>
      </c>
      <c r="G154" s="13">
        <f t="shared" si="2"/>
        <v>29751</v>
      </c>
      <c r="H154" s="13">
        <f t="shared" si="2"/>
        <v>253117</v>
      </c>
      <c r="I154" s="13">
        <f t="shared" si="2"/>
        <v>218739</v>
      </c>
      <c r="J154" s="13">
        <f t="shared" si="2"/>
        <v>22807</v>
      </c>
      <c r="K154" s="13">
        <f t="shared" si="2"/>
        <v>206</v>
      </c>
      <c r="L154" s="13">
        <f t="shared" si="2"/>
        <v>0</v>
      </c>
      <c r="M154" s="13">
        <f t="shared" si="2"/>
        <v>0</v>
      </c>
      <c r="N154" s="13">
        <f t="shared" si="2"/>
        <v>526096</v>
      </c>
      <c r="O154" s="14">
        <f>N154/O77</f>
        <v>0.39847727654881665</v>
      </c>
      <c r="P154" s="7"/>
      <c r="Q154" s="15"/>
      <c r="R154" s="15"/>
    </row>
    <row r="155" spans="1:18" ht="17.25" thickTop="1" thickBot="1">
      <c r="A155" s="25" t="s">
        <v>2</v>
      </c>
      <c r="B155" s="26">
        <f t="shared" ref="B155:O155" si="3">AVERAGE(B84:B151)</f>
        <v>0</v>
      </c>
      <c r="C155" s="26">
        <f t="shared" si="3"/>
        <v>0</v>
      </c>
      <c r="D155" s="26">
        <f t="shared" si="3"/>
        <v>0</v>
      </c>
      <c r="E155" s="26">
        <f t="shared" si="3"/>
        <v>0</v>
      </c>
      <c r="F155" s="26">
        <f t="shared" si="3"/>
        <v>25.894736842105264</v>
      </c>
      <c r="G155" s="26">
        <f t="shared" si="3"/>
        <v>521.9473684210526</v>
      </c>
      <c r="H155" s="26">
        <f t="shared" si="3"/>
        <v>4440.6491228070172</v>
      </c>
      <c r="I155" s="26">
        <f t="shared" si="3"/>
        <v>3837.5263157894738</v>
      </c>
      <c r="J155" s="26">
        <f t="shared" si="3"/>
        <v>400.12280701754383</v>
      </c>
      <c r="K155" s="26">
        <f t="shared" si="3"/>
        <v>3.6140350877192984</v>
      </c>
      <c r="L155" s="26">
        <f t="shared" si="3"/>
        <v>0</v>
      </c>
      <c r="M155" s="26">
        <f t="shared" si="3"/>
        <v>0</v>
      </c>
      <c r="N155" s="26">
        <f t="shared" si="3"/>
        <v>9229.7543859649122</v>
      </c>
      <c r="O155" s="27">
        <f t="shared" si="3"/>
        <v>0.35942814602562639</v>
      </c>
      <c r="P155" s="7"/>
      <c r="Q155" s="15"/>
      <c r="R155" s="15"/>
    </row>
    <row r="156" spans="1:18" ht="15.75" thickTop="1">
      <c r="A156" s="34" t="s">
        <v>27</v>
      </c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5"/>
      <c r="Q156" s="5"/>
      <c r="R156" s="5"/>
    </row>
    <row r="157" spans="1:18">
      <c r="A157" s="33" t="s">
        <v>32</v>
      </c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5"/>
      <c r="Q157" s="15"/>
      <c r="R157" s="15"/>
    </row>
    <row r="158" spans="1:18">
      <c r="A158" s="33" t="s">
        <v>30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4"/>
      <c r="P158" s="5"/>
      <c r="Q158" s="15"/>
      <c r="R158" s="15"/>
    </row>
    <row r="159" spans="1:18">
      <c r="A159" s="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 t="s">
        <v>23</v>
      </c>
      <c r="P159" s="5"/>
      <c r="Q159" s="15"/>
      <c r="R159" s="15"/>
    </row>
    <row r="160" spans="1:18">
      <c r="A160" s="23" t="s">
        <v>26</v>
      </c>
      <c r="B160" s="16" t="s">
        <v>3</v>
      </c>
      <c r="C160" s="16" t="s">
        <v>4</v>
      </c>
      <c r="D160" s="16" t="s">
        <v>5</v>
      </c>
      <c r="E160" s="16" t="s">
        <v>6</v>
      </c>
      <c r="F160" s="16" t="s">
        <v>7</v>
      </c>
      <c r="G160" s="16" t="s">
        <v>8</v>
      </c>
      <c r="H160" s="16" t="s">
        <v>9</v>
      </c>
      <c r="I160" s="16" t="s">
        <v>10</v>
      </c>
      <c r="J160" s="16" t="s">
        <v>11</v>
      </c>
      <c r="K160" s="16" t="s">
        <v>12</v>
      </c>
      <c r="L160" s="16" t="s">
        <v>13</v>
      </c>
      <c r="M160" s="16" t="s">
        <v>14</v>
      </c>
      <c r="N160" s="16" t="s">
        <v>16</v>
      </c>
      <c r="O160" s="24" t="s">
        <v>19</v>
      </c>
      <c r="P160" s="29" t="s">
        <v>24</v>
      </c>
      <c r="Q160" s="15"/>
      <c r="R160" s="15"/>
    </row>
    <row r="161" spans="1:18">
      <c r="A161" s="11">
        <v>1954</v>
      </c>
      <c r="B161" s="3">
        <f t="shared" ref="B161:M161" si="4">C7-B84</f>
        <v>0</v>
      </c>
      <c r="C161" s="3">
        <f t="shared" si="4"/>
        <v>0</v>
      </c>
      <c r="D161" s="3">
        <f t="shared" si="4"/>
        <v>0</v>
      </c>
      <c r="E161" s="3">
        <f t="shared" si="4"/>
        <v>0</v>
      </c>
      <c r="F161" s="3">
        <f t="shared" si="4"/>
        <v>910</v>
      </c>
      <c r="G161" s="3">
        <f t="shared" si="4"/>
        <v>1633</v>
      </c>
      <c r="H161" s="3">
        <f t="shared" si="4"/>
        <v>1826</v>
      </c>
      <c r="I161" s="3">
        <f t="shared" si="4"/>
        <v>1525</v>
      </c>
      <c r="J161" s="3">
        <f t="shared" si="4"/>
        <v>608</v>
      </c>
      <c r="K161" s="3">
        <f t="shared" si="4"/>
        <v>0</v>
      </c>
      <c r="L161" s="3">
        <f t="shared" si="4"/>
        <v>0</v>
      </c>
      <c r="M161" s="3">
        <f t="shared" si="4"/>
        <v>0</v>
      </c>
      <c r="N161" s="3">
        <f>SUM(B161:M161)</f>
        <v>6502</v>
      </c>
      <c r="O161" s="9">
        <f>N161/O7</f>
        <v>0.81992433795712483</v>
      </c>
      <c r="P161" s="10">
        <f>O161+O84</f>
        <v>1</v>
      </c>
      <c r="Q161" s="15"/>
      <c r="R161" s="15"/>
    </row>
    <row r="162" spans="1:18">
      <c r="A162" s="5">
        <v>1955</v>
      </c>
      <c r="B162" s="2">
        <f t="shared" ref="B162:M162" si="5">C8-B85</f>
        <v>0</v>
      </c>
      <c r="C162" s="2">
        <f t="shared" si="5"/>
        <v>0</v>
      </c>
      <c r="D162" s="2">
        <f t="shared" si="5"/>
        <v>0</v>
      </c>
      <c r="E162" s="2">
        <f t="shared" si="5"/>
        <v>0</v>
      </c>
      <c r="F162" s="2">
        <f t="shared" si="5"/>
        <v>1420</v>
      </c>
      <c r="G162" s="2">
        <f t="shared" si="5"/>
        <v>946</v>
      </c>
      <c r="H162" s="2">
        <f t="shared" si="5"/>
        <v>1855</v>
      </c>
      <c r="I162" s="2">
        <f t="shared" si="5"/>
        <v>1735</v>
      </c>
      <c r="J162" s="2">
        <f t="shared" si="5"/>
        <v>1048</v>
      </c>
      <c r="K162" s="2">
        <f t="shared" si="5"/>
        <v>0</v>
      </c>
      <c r="L162" s="2">
        <f t="shared" si="5"/>
        <v>0</v>
      </c>
      <c r="M162" s="2">
        <f t="shared" si="5"/>
        <v>0</v>
      </c>
      <c r="N162" s="2">
        <f>SUM(B162:M162)</f>
        <v>7004</v>
      </c>
      <c r="O162" s="10">
        <f>N162/O8</f>
        <v>0.60957354221061788</v>
      </c>
      <c r="P162" s="10">
        <f>O162+O85</f>
        <v>1</v>
      </c>
      <c r="Q162" s="15"/>
      <c r="R162" s="15"/>
    </row>
    <row r="163" spans="1:18">
      <c r="A163" s="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0"/>
      <c r="Q163" s="15"/>
      <c r="R163" s="15"/>
    </row>
    <row r="164" spans="1:18">
      <c r="A164" s="5">
        <v>1956</v>
      </c>
      <c r="B164" s="2">
        <f t="shared" ref="B164:M164" si="6">C10-B87</f>
        <v>0</v>
      </c>
      <c r="C164" s="2">
        <f t="shared" si="6"/>
        <v>0</v>
      </c>
      <c r="D164" s="2">
        <f t="shared" si="6"/>
        <v>0</v>
      </c>
      <c r="E164" s="2">
        <f t="shared" si="6"/>
        <v>210</v>
      </c>
      <c r="F164" s="2">
        <f t="shared" si="6"/>
        <v>2287</v>
      </c>
      <c r="G164" s="2">
        <f t="shared" si="6"/>
        <v>2392</v>
      </c>
      <c r="H164" s="2">
        <f t="shared" si="6"/>
        <v>1893</v>
      </c>
      <c r="I164" s="2">
        <f t="shared" si="6"/>
        <v>2225</v>
      </c>
      <c r="J164" s="2">
        <f t="shared" si="6"/>
        <v>1529</v>
      </c>
      <c r="K164" s="2">
        <f t="shared" si="6"/>
        <v>500</v>
      </c>
      <c r="L164" s="2">
        <f t="shared" si="6"/>
        <v>0</v>
      </c>
      <c r="M164" s="2">
        <f t="shared" si="6"/>
        <v>0</v>
      </c>
      <c r="N164" s="2">
        <f>SUM(B164:M164)</f>
        <v>11036</v>
      </c>
      <c r="O164" s="10">
        <f>N164/O10</f>
        <v>0.5193167380358571</v>
      </c>
      <c r="P164" s="10">
        <f>O164+O87</f>
        <v>1</v>
      </c>
      <c r="Q164" s="15"/>
      <c r="R164" s="15"/>
    </row>
    <row r="165" spans="1:18">
      <c r="A165" s="5">
        <v>1957</v>
      </c>
      <c r="B165" s="2">
        <f t="shared" ref="B165:M165" si="7">C11-B88</f>
        <v>0</v>
      </c>
      <c r="C165" s="2">
        <f t="shared" si="7"/>
        <v>0</v>
      </c>
      <c r="D165" s="2">
        <f t="shared" si="7"/>
        <v>0</v>
      </c>
      <c r="E165" s="2">
        <f t="shared" si="7"/>
        <v>0</v>
      </c>
      <c r="F165" s="2">
        <f t="shared" si="7"/>
        <v>0</v>
      </c>
      <c r="G165" s="2">
        <f t="shared" si="7"/>
        <v>260</v>
      </c>
      <c r="H165" s="2">
        <f t="shared" si="7"/>
        <v>2143</v>
      </c>
      <c r="I165" s="2">
        <f t="shared" si="7"/>
        <v>2306</v>
      </c>
      <c r="J165" s="2">
        <f t="shared" si="7"/>
        <v>1100</v>
      </c>
      <c r="K165" s="2">
        <f t="shared" si="7"/>
        <v>0</v>
      </c>
      <c r="L165" s="2">
        <f t="shared" si="7"/>
        <v>0</v>
      </c>
      <c r="M165" s="2">
        <f t="shared" si="7"/>
        <v>0</v>
      </c>
      <c r="N165" s="2">
        <f>SUM(B165:M165)</f>
        <v>5809</v>
      </c>
      <c r="O165" s="10">
        <f>N165/O11</f>
        <v>0.44178264506806603</v>
      </c>
      <c r="P165" s="10">
        <f>O165+O88</f>
        <v>1</v>
      </c>
      <c r="Q165" s="15"/>
      <c r="R165" s="15"/>
    </row>
    <row r="166" spans="1:18">
      <c r="A166" s="5">
        <v>1958</v>
      </c>
      <c r="B166" s="2">
        <f t="shared" ref="B166:M166" si="8">C12-B89</f>
        <v>0</v>
      </c>
      <c r="C166" s="2">
        <f t="shared" si="8"/>
        <v>0</v>
      </c>
      <c r="D166" s="2">
        <f t="shared" si="8"/>
        <v>0</v>
      </c>
      <c r="E166" s="2">
        <f t="shared" si="8"/>
        <v>0</v>
      </c>
      <c r="F166" s="2">
        <f t="shared" si="8"/>
        <v>107</v>
      </c>
      <c r="G166" s="2">
        <f t="shared" si="8"/>
        <v>2464</v>
      </c>
      <c r="H166" s="2">
        <f t="shared" si="8"/>
        <v>2594</v>
      </c>
      <c r="I166" s="2">
        <f t="shared" si="8"/>
        <v>2989</v>
      </c>
      <c r="J166" s="2">
        <f t="shared" si="8"/>
        <v>1783</v>
      </c>
      <c r="K166" s="2">
        <f t="shared" si="8"/>
        <v>28</v>
      </c>
      <c r="L166" s="2">
        <f t="shared" si="8"/>
        <v>0</v>
      </c>
      <c r="M166" s="2">
        <f t="shared" si="8"/>
        <v>0</v>
      </c>
      <c r="N166" s="2">
        <f>SUM(B166:M166)</f>
        <v>9965</v>
      </c>
      <c r="O166" s="10">
        <f>N166/O12</f>
        <v>0.72173535163322955</v>
      </c>
      <c r="P166" s="10">
        <f>O166+O89</f>
        <v>1</v>
      </c>
      <c r="Q166" s="15"/>
      <c r="R166" s="15"/>
    </row>
    <row r="167" spans="1:18">
      <c r="A167" s="5">
        <v>1959</v>
      </c>
      <c r="B167" s="2">
        <f t="shared" ref="B167:M167" si="9">C13-B90</f>
        <v>0</v>
      </c>
      <c r="C167" s="2">
        <f t="shared" si="9"/>
        <v>0</v>
      </c>
      <c r="D167" s="2">
        <f t="shared" si="9"/>
        <v>0</v>
      </c>
      <c r="E167" s="2">
        <f t="shared" si="9"/>
        <v>0</v>
      </c>
      <c r="F167" s="2">
        <f t="shared" si="9"/>
        <v>966</v>
      </c>
      <c r="G167" s="2">
        <f t="shared" si="9"/>
        <v>2649</v>
      </c>
      <c r="H167" s="2">
        <f t="shared" si="9"/>
        <v>3495</v>
      </c>
      <c r="I167" s="2">
        <f t="shared" si="9"/>
        <v>3560</v>
      </c>
      <c r="J167" s="2">
        <f t="shared" si="9"/>
        <v>1802</v>
      </c>
      <c r="K167" s="2">
        <f t="shared" si="9"/>
        <v>0</v>
      </c>
      <c r="L167" s="2">
        <f t="shared" si="9"/>
        <v>0</v>
      </c>
      <c r="M167" s="2">
        <f t="shared" si="9"/>
        <v>0</v>
      </c>
      <c r="N167" s="2">
        <f>SUM(B167:M167)</f>
        <v>12472</v>
      </c>
      <c r="O167" s="10">
        <f>N167/O13</f>
        <v>0.48253182187487909</v>
      </c>
      <c r="P167" s="10">
        <f>O167+O90</f>
        <v>1</v>
      </c>
      <c r="Q167" s="15"/>
      <c r="R167" s="15"/>
    </row>
    <row r="168" spans="1:18">
      <c r="A168" s="5">
        <v>1960</v>
      </c>
      <c r="B168" s="2">
        <f t="shared" ref="B168:M168" si="10">C14-B91</f>
        <v>0</v>
      </c>
      <c r="C168" s="2">
        <f t="shared" si="10"/>
        <v>0</v>
      </c>
      <c r="D168" s="2">
        <f t="shared" si="10"/>
        <v>0</v>
      </c>
      <c r="E168" s="2">
        <f t="shared" si="10"/>
        <v>0</v>
      </c>
      <c r="F168" s="2">
        <f t="shared" si="10"/>
        <v>1162</v>
      </c>
      <c r="G168" s="2">
        <f t="shared" si="10"/>
        <v>1069</v>
      </c>
      <c r="H168" s="2">
        <f t="shared" si="10"/>
        <v>3778</v>
      </c>
      <c r="I168" s="2">
        <f t="shared" si="10"/>
        <v>3807</v>
      </c>
      <c r="J168" s="2">
        <f t="shared" si="10"/>
        <v>1908</v>
      </c>
      <c r="K168" s="2">
        <f t="shared" si="10"/>
        <v>0</v>
      </c>
      <c r="L168" s="2">
        <f t="shared" si="10"/>
        <v>0</v>
      </c>
      <c r="M168" s="2">
        <f t="shared" si="10"/>
        <v>0</v>
      </c>
      <c r="N168" s="2">
        <f>SUM(B168:M168)</f>
        <v>11724</v>
      </c>
      <c r="O168" s="10">
        <f>N168/O14</f>
        <v>0.51885289431757831</v>
      </c>
      <c r="P168" s="10">
        <f>O168+O91</f>
        <v>1</v>
      </c>
      <c r="Q168" s="15"/>
      <c r="R168" s="15"/>
    </row>
    <row r="169" spans="1:18">
      <c r="A169" s="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2"/>
      <c r="O169" s="10"/>
      <c r="P169" s="10"/>
      <c r="Q169" s="15"/>
      <c r="R169" s="15"/>
    </row>
    <row r="170" spans="1:18">
      <c r="A170" s="5">
        <v>1961</v>
      </c>
      <c r="B170" s="2">
        <f t="shared" ref="B170:M170" si="11">C16-B93</f>
        <v>0</v>
      </c>
      <c r="C170" s="2">
        <f t="shared" si="11"/>
        <v>0</v>
      </c>
      <c r="D170" s="2">
        <f t="shared" si="11"/>
        <v>0</v>
      </c>
      <c r="E170" s="2">
        <f t="shared" si="11"/>
        <v>0</v>
      </c>
      <c r="F170" s="2">
        <f t="shared" si="11"/>
        <v>510</v>
      </c>
      <c r="G170" s="2">
        <f t="shared" si="11"/>
        <v>2969</v>
      </c>
      <c r="H170" s="2">
        <f t="shared" si="11"/>
        <v>4257</v>
      </c>
      <c r="I170" s="2">
        <f t="shared" si="11"/>
        <v>5146</v>
      </c>
      <c r="J170" s="2">
        <f t="shared" si="11"/>
        <v>1953</v>
      </c>
      <c r="K170" s="2">
        <f t="shared" si="11"/>
        <v>0</v>
      </c>
      <c r="L170" s="2">
        <f t="shared" si="11"/>
        <v>0</v>
      </c>
      <c r="M170" s="2">
        <f t="shared" si="11"/>
        <v>0</v>
      </c>
      <c r="N170" s="2">
        <f>SUM(B170:M170)</f>
        <v>14835</v>
      </c>
      <c r="O170" s="10">
        <f>N170/O16</f>
        <v>0.59806490626889741</v>
      </c>
      <c r="P170" s="10">
        <f>O170+O93</f>
        <v>1</v>
      </c>
      <c r="Q170" s="15"/>
      <c r="R170" s="15"/>
    </row>
    <row r="171" spans="1:18">
      <c r="A171" s="5">
        <v>1962</v>
      </c>
      <c r="B171" s="2">
        <f t="shared" ref="B171:M171" si="12">C17-B94</f>
        <v>0</v>
      </c>
      <c r="C171" s="2">
        <f t="shared" si="12"/>
        <v>0</v>
      </c>
      <c r="D171" s="2">
        <f t="shared" si="12"/>
        <v>0</v>
      </c>
      <c r="E171" s="2">
        <f t="shared" si="12"/>
        <v>0</v>
      </c>
      <c r="F171" s="2">
        <f t="shared" si="12"/>
        <v>2402</v>
      </c>
      <c r="G171" s="2">
        <f t="shared" si="12"/>
        <v>2738</v>
      </c>
      <c r="H171" s="2">
        <f t="shared" si="12"/>
        <v>2871</v>
      </c>
      <c r="I171" s="2">
        <f t="shared" si="12"/>
        <v>4064</v>
      </c>
      <c r="J171" s="2">
        <f t="shared" si="12"/>
        <v>1569</v>
      </c>
      <c r="K171" s="2">
        <f t="shared" si="12"/>
        <v>0</v>
      </c>
      <c r="L171" s="2">
        <f t="shared" si="12"/>
        <v>0</v>
      </c>
      <c r="M171" s="2">
        <f t="shared" si="12"/>
        <v>0</v>
      </c>
      <c r="N171" s="2">
        <f>SUM(B171:M171)</f>
        <v>13644</v>
      </c>
      <c r="O171" s="10">
        <f>N171/O17</f>
        <v>0.69045088811294975</v>
      </c>
      <c r="P171" s="10">
        <f>O171+O94</f>
        <v>1</v>
      </c>
      <c r="Q171" s="15"/>
      <c r="R171" s="15"/>
    </row>
    <row r="172" spans="1:18">
      <c r="A172" s="5">
        <v>1963</v>
      </c>
      <c r="B172" s="2">
        <f t="shared" ref="B172:M172" si="13">C18-B95</f>
        <v>0</v>
      </c>
      <c r="C172" s="2">
        <f t="shared" si="13"/>
        <v>0</v>
      </c>
      <c r="D172" s="2">
        <f t="shared" si="13"/>
        <v>0</v>
      </c>
      <c r="E172" s="2">
        <f t="shared" si="13"/>
        <v>256</v>
      </c>
      <c r="F172" s="2">
        <f t="shared" si="13"/>
        <v>3184</v>
      </c>
      <c r="G172" s="2">
        <f t="shared" si="13"/>
        <v>2715</v>
      </c>
      <c r="H172" s="2">
        <f t="shared" si="13"/>
        <v>3428</v>
      </c>
      <c r="I172" s="2">
        <f t="shared" si="13"/>
        <v>4325</v>
      </c>
      <c r="J172" s="2">
        <f t="shared" si="13"/>
        <v>440</v>
      </c>
      <c r="K172" s="2">
        <f t="shared" si="13"/>
        <v>0</v>
      </c>
      <c r="L172" s="2">
        <f t="shared" si="13"/>
        <v>0</v>
      </c>
      <c r="M172" s="2">
        <f t="shared" si="13"/>
        <v>0</v>
      </c>
      <c r="N172" s="2">
        <f>SUM(B172:M172)</f>
        <v>14348</v>
      </c>
      <c r="O172" s="10">
        <f>N172/O18</f>
        <v>0.50368602120339812</v>
      </c>
      <c r="P172" s="10">
        <f>O172+O95</f>
        <v>1</v>
      </c>
      <c r="Q172" s="15"/>
      <c r="R172" s="15"/>
    </row>
    <row r="173" spans="1:18">
      <c r="A173" s="5">
        <v>1964</v>
      </c>
      <c r="B173" s="2">
        <f t="shared" ref="B173:M173" si="14">C19-B96</f>
        <v>0</v>
      </c>
      <c r="C173" s="2">
        <f t="shared" si="14"/>
        <v>0</v>
      </c>
      <c r="D173" s="2">
        <f t="shared" si="14"/>
        <v>0</v>
      </c>
      <c r="E173" s="2">
        <f t="shared" si="14"/>
        <v>236</v>
      </c>
      <c r="F173" s="2">
        <f t="shared" si="14"/>
        <v>3017</v>
      </c>
      <c r="G173" s="2">
        <f t="shared" si="14"/>
        <v>2120</v>
      </c>
      <c r="H173" s="2">
        <f t="shared" si="14"/>
        <v>5209</v>
      </c>
      <c r="I173" s="2">
        <f t="shared" si="14"/>
        <v>3615</v>
      </c>
      <c r="J173" s="2">
        <f t="shared" si="14"/>
        <v>628</v>
      </c>
      <c r="K173" s="2">
        <f t="shared" si="14"/>
        <v>0</v>
      </c>
      <c r="L173" s="2">
        <f t="shared" si="14"/>
        <v>0</v>
      </c>
      <c r="M173" s="2">
        <f t="shared" si="14"/>
        <v>0</v>
      </c>
      <c r="N173" s="2">
        <f>SUM(B173:M173)</f>
        <v>14825</v>
      </c>
      <c r="O173" s="10">
        <f>N173/O19</f>
        <v>0.52085163194322459</v>
      </c>
      <c r="P173" s="10">
        <f>O173+O96</f>
        <v>1</v>
      </c>
      <c r="Q173" s="15"/>
      <c r="R173" s="15"/>
    </row>
    <row r="174" spans="1:18">
      <c r="A174" s="5">
        <v>1965</v>
      </c>
      <c r="B174" s="2">
        <f t="shared" ref="B174:M174" si="15">C20-B97</f>
        <v>0</v>
      </c>
      <c r="C174" s="2">
        <f t="shared" si="15"/>
        <v>0</v>
      </c>
      <c r="D174" s="2">
        <f t="shared" si="15"/>
        <v>0</v>
      </c>
      <c r="E174" s="2">
        <f t="shared" si="15"/>
        <v>125</v>
      </c>
      <c r="F174" s="2">
        <f t="shared" si="15"/>
        <v>787</v>
      </c>
      <c r="G174" s="2">
        <f t="shared" si="15"/>
        <v>1946</v>
      </c>
      <c r="H174" s="2">
        <f t="shared" si="15"/>
        <v>4144</v>
      </c>
      <c r="I174" s="2">
        <f t="shared" si="15"/>
        <v>5698</v>
      </c>
      <c r="J174" s="2">
        <f t="shared" si="15"/>
        <v>554</v>
      </c>
      <c r="K174" s="2">
        <f t="shared" si="15"/>
        <v>0</v>
      </c>
      <c r="L174" s="2">
        <f t="shared" si="15"/>
        <v>0</v>
      </c>
      <c r="M174" s="2">
        <f t="shared" si="15"/>
        <v>0</v>
      </c>
      <c r="N174" s="2">
        <f>SUM(B174:M174)</f>
        <v>13254</v>
      </c>
      <c r="O174" s="10">
        <f>N174/O20</f>
        <v>0.63970268835368505</v>
      </c>
      <c r="P174" s="10">
        <f>O174+O97</f>
        <v>1</v>
      </c>
      <c r="Q174" s="15"/>
      <c r="R174" s="15"/>
    </row>
    <row r="175" spans="1:18">
      <c r="A175" s="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2"/>
      <c r="O175" s="10"/>
      <c r="P175" s="10"/>
      <c r="Q175" s="15"/>
      <c r="R175" s="15"/>
    </row>
    <row r="176" spans="1:18">
      <c r="A176" s="5">
        <v>1966</v>
      </c>
      <c r="B176" s="2">
        <f t="shared" ref="B176:M176" si="16">C22-B99</f>
        <v>0</v>
      </c>
      <c r="C176" s="2">
        <f t="shared" si="16"/>
        <v>0</v>
      </c>
      <c r="D176" s="2">
        <f t="shared" si="16"/>
        <v>0</v>
      </c>
      <c r="E176" s="2">
        <f t="shared" si="16"/>
        <v>0</v>
      </c>
      <c r="F176" s="2">
        <f t="shared" si="16"/>
        <v>3952</v>
      </c>
      <c r="G176" s="2">
        <f t="shared" si="16"/>
        <v>1814</v>
      </c>
      <c r="H176" s="2">
        <f t="shared" si="16"/>
        <v>5439</v>
      </c>
      <c r="I176" s="2">
        <f t="shared" si="16"/>
        <v>4155</v>
      </c>
      <c r="J176" s="2">
        <f t="shared" si="16"/>
        <v>1706</v>
      </c>
      <c r="K176" s="2">
        <f t="shared" si="16"/>
        <v>0</v>
      </c>
      <c r="L176" s="2">
        <f t="shared" si="16"/>
        <v>0</v>
      </c>
      <c r="M176" s="2">
        <f t="shared" si="16"/>
        <v>0</v>
      </c>
      <c r="N176" s="2">
        <f>SUM(B176:M176)</f>
        <v>17066</v>
      </c>
      <c r="O176" s="10">
        <f>N176/O22</f>
        <v>0.60754716981132073</v>
      </c>
      <c r="P176" s="10">
        <f>O176+O99</f>
        <v>1</v>
      </c>
      <c r="Q176" s="15"/>
      <c r="R176" s="15"/>
    </row>
    <row r="177" spans="1:18">
      <c r="A177" s="5">
        <v>1967</v>
      </c>
      <c r="B177" s="2">
        <f t="shared" ref="B177:M177" si="17">C23-B100</f>
        <v>0</v>
      </c>
      <c r="C177" s="2">
        <f t="shared" si="17"/>
        <v>0</v>
      </c>
      <c r="D177" s="2">
        <f t="shared" si="17"/>
        <v>0</v>
      </c>
      <c r="E177" s="2">
        <f t="shared" si="17"/>
        <v>505</v>
      </c>
      <c r="F177" s="2">
        <f t="shared" si="17"/>
        <v>1968</v>
      </c>
      <c r="G177" s="2">
        <f t="shared" si="17"/>
        <v>0</v>
      </c>
      <c r="H177" s="2">
        <f t="shared" si="17"/>
        <v>4483</v>
      </c>
      <c r="I177" s="2">
        <f t="shared" si="17"/>
        <v>4206</v>
      </c>
      <c r="J177" s="2">
        <f t="shared" si="17"/>
        <v>1916</v>
      </c>
      <c r="K177" s="2">
        <f t="shared" si="17"/>
        <v>0</v>
      </c>
      <c r="L177" s="2">
        <f t="shared" si="17"/>
        <v>0</v>
      </c>
      <c r="M177" s="2">
        <f t="shared" si="17"/>
        <v>0</v>
      </c>
      <c r="N177" s="2">
        <f>SUM(B177:M177)</f>
        <v>13078</v>
      </c>
      <c r="O177" s="10">
        <f>N177/O23</f>
        <v>0.53576403113478088</v>
      </c>
      <c r="P177" s="10">
        <f>O177+O100</f>
        <v>1</v>
      </c>
      <c r="Q177" s="15"/>
      <c r="R177" s="15"/>
    </row>
    <row r="178" spans="1:18">
      <c r="A178" s="5">
        <v>1968</v>
      </c>
      <c r="B178" s="2">
        <f t="shared" ref="B178:M178" si="18">C24-B101</f>
        <v>0</v>
      </c>
      <c r="C178" s="2">
        <f t="shared" si="18"/>
        <v>0</v>
      </c>
      <c r="D178" s="2">
        <f t="shared" si="18"/>
        <v>0</v>
      </c>
      <c r="E178" s="2">
        <f t="shared" si="18"/>
        <v>0</v>
      </c>
      <c r="F178" s="2">
        <f t="shared" si="18"/>
        <v>751</v>
      </c>
      <c r="G178" s="2">
        <f t="shared" si="18"/>
        <v>2770</v>
      </c>
      <c r="H178" s="2">
        <f t="shared" si="18"/>
        <v>4872</v>
      </c>
      <c r="I178" s="2">
        <f t="shared" si="18"/>
        <v>2896</v>
      </c>
      <c r="J178" s="2">
        <f t="shared" si="18"/>
        <v>821</v>
      </c>
      <c r="K178" s="2">
        <f t="shared" si="18"/>
        <v>0</v>
      </c>
      <c r="L178" s="2">
        <f t="shared" si="18"/>
        <v>0</v>
      </c>
      <c r="M178" s="2">
        <f t="shared" si="18"/>
        <v>0</v>
      </c>
      <c r="N178" s="2">
        <f>SUM(B178:M178)</f>
        <v>12110</v>
      </c>
      <c r="O178" s="10">
        <f>N178/O24</f>
        <v>0.50115874855156428</v>
      </c>
      <c r="P178" s="10">
        <f>O178+O101</f>
        <v>1</v>
      </c>
      <c r="Q178" s="15"/>
      <c r="R178" s="15"/>
    </row>
    <row r="179" spans="1:18">
      <c r="A179" s="5">
        <v>1969</v>
      </c>
      <c r="B179" s="2">
        <f t="shared" ref="B179:M179" si="19">C25-B102</f>
        <v>0</v>
      </c>
      <c r="C179" s="2">
        <f t="shared" si="19"/>
        <v>0</v>
      </c>
      <c r="D179" s="2">
        <f t="shared" si="19"/>
        <v>0</v>
      </c>
      <c r="E179" s="2">
        <f t="shared" si="19"/>
        <v>0</v>
      </c>
      <c r="F179" s="2">
        <f t="shared" si="19"/>
        <v>1595</v>
      </c>
      <c r="G179" s="2">
        <f t="shared" si="19"/>
        <v>2076</v>
      </c>
      <c r="H179" s="2">
        <f t="shared" si="19"/>
        <v>4995</v>
      </c>
      <c r="I179" s="2">
        <f t="shared" si="19"/>
        <v>4571</v>
      </c>
      <c r="J179" s="2">
        <f t="shared" si="19"/>
        <v>0</v>
      </c>
      <c r="K179" s="2">
        <f t="shared" si="19"/>
        <v>0</v>
      </c>
      <c r="L179" s="2">
        <f t="shared" si="19"/>
        <v>0</v>
      </c>
      <c r="M179" s="2">
        <f t="shared" si="19"/>
        <v>0</v>
      </c>
      <c r="N179" s="2">
        <f>SUM(B179:M179)</f>
        <v>13237</v>
      </c>
      <c r="O179" s="10">
        <f>N179/O25</f>
        <v>0.61413194766632639</v>
      </c>
      <c r="P179" s="10">
        <f>O179+O102</f>
        <v>1</v>
      </c>
      <c r="Q179" s="15"/>
      <c r="R179" s="15"/>
    </row>
    <row r="180" spans="1:18">
      <c r="A180" s="5">
        <v>1970</v>
      </c>
      <c r="B180" s="2">
        <f t="shared" ref="B180:M180" si="20">C26-B103</f>
        <v>0</v>
      </c>
      <c r="C180" s="2">
        <f t="shared" si="20"/>
        <v>0</v>
      </c>
      <c r="D180" s="2">
        <f t="shared" si="20"/>
        <v>0</v>
      </c>
      <c r="E180" s="2">
        <f t="shared" si="20"/>
        <v>0</v>
      </c>
      <c r="F180" s="2">
        <f t="shared" si="20"/>
        <v>2027</v>
      </c>
      <c r="G180" s="2">
        <f t="shared" si="20"/>
        <v>3302</v>
      </c>
      <c r="H180" s="2">
        <f t="shared" si="20"/>
        <v>5884</v>
      </c>
      <c r="I180" s="2">
        <f t="shared" si="20"/>
        <v>5018</v>
      </c>
      <c r="J180" s="2">
        <f t="shared" si="20"/>
        <v>395</v>
      </c>
      <c r="K180" s="2">
        <f t="shared" si="20"/>
        <v>0</v>
      </c>
      <c r="L180" s="2">
        <f t="shared" si="20"/>
        <v>0</v>
      </c>
      <c r="M180" s="2">
        <f t="shared" si="20"/>
        <v>0</v>
      </c>
      <c r="N180" s="2">
        <f>SUM(B180:M180)</f>
        <v>16626</v>
      </c>
      <c r="O180" s="10">
        <f>N180/O26</f>
        <v>0.5071840395350965</v>
      </c>
      <c r="P180" s="10">
        <f>O180+O103</f>
        <v>1</v>
      </c>
      <c r="Q180" s="15"/>
      <c r="R180" s="15"/>
    </row>
    <row r="181" spans="1:18">
      <c r="A181" s="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2"/>
      <c r="O181" s="10"/>
      <c r="P181" s="10"/>
      <c r="Q181" s="15"/>
      <c r="R181" s="15"/>
    </row>
    <row r="182" spans="1:18">
      <c r="A182" s="5">
        <v>1971</v>
      </c>
      <c r="B182" s="2">
        <f t="shared" ref="B182:M182" si="21">C28-B105</f>
        <v>0</v>
      </c>
      <c r="C182" s="2">
        <f t="shared" si="21"/>
        <v>0</v>
      </c>
      <c r="D182" s="2">
        <f t="shared" si="21"/>
        <v>0</v>
      </c>
      <c r="E182" s="2">
        <f t="shared" si="21"/>
        <v>0</v>
      </c>
      <c r="F182" s="2">
        <f t="shared" si="21"/>
        <v>2117</v>
      </c>
      <c r="G182" s="2">
        <f t="shared" si="21"/>
        <v>1783</v>
      </c>
      <c r="H182" s="2">
        <f t="shared" si="21"/>
        <v>7705</v>
      </c>
      <c r="I182" s="2">
        <f t="shared" si="21"/>
        <v>6805</v>
      </c>
      <c r="J182" s="2">
        <f t="shared" si="21"/>
        <v>467</v>
      </c>
      <c r="K182" s="2">
        <f t="shared" si="21"/>
        <v>0</v>
      </c>
      <c r="L182" s="2">
        <f t="shared" si="21"/>
        <v>0</v>
      </c>
      <c r="M182" s="2">
        <f t="shared" si="21"/>
        <v>0</v>
      </c>
      <c r="N182" s="2">
        <f>SUM(B182:M182)</f>
        <v>18877</v>
      </c>
      <c r="O182" s="10">
        <f>N182/O28</f>
        <v>0.54876595249861915</v>
      </c>
      <c r="P182" s="10">
        <f>O182+O105</f>
        <v>1</v>
      </c>
      <c r="Q182" s="15"/>
      <c r="R182" s="15"/>
    </row>
    <row r="183" spans="1:18">
      <c r="A183" s="5">
        <v>1972</v>
      </c>
      <c r="B183" s="2">
        <f t="shared" ref="B183:M183" si="22">C29-B106</f>
        <v>0</v>
      </c>
      <c r="C183" s="2">
        <f t="shared" si="22"/>
        <v>0</v>
      </c>
      <c r="D183" s="2">
        <f t="shared" si="22"/>
        <v>0</v>
      </c>
      <c r="E183" s="2">
        <f t="shared" si="22"/>
        <v>0</v>
      </c>
      <c r="F183" s="2">
        <f t="shared" si="22"/>
        <v>2505</v>
      </c>
      <c r="G183" s="2">
        <f t="shared" si="22"/>
        <v>1388</v>
      </c>
      <c r="H183" s="2">
        <f t="shared" si="22"/>
        <v>7500</v>
      </c>
      <c r="I183" s="2">
        <f t="shared" si="22"/>
        <v>5758</v>
      </c>
      <c r="J183" s="2">
        <f t="shared" si="22"/>
        <v>79</v>
      </c>
      <c r="K183" s="2">
        <f t="shared" si="22"/>
        <v>0</v>
      </c>
      <c r="L183" s="2">
        <f t="shared" si="22"/>
        <v>0</v>
      </c>
      <c r="M183" s="2">
        <f t="shared" si="22"/>
        <v>0</v>
      </c>
      <c r="N183" s="2">
        <f>SUM(B183:M183)</f>
        <v>17230</v>
      </c>
      <c r="O183" s="10">
        <f>N183/O29</f>
        <v>0.61021391131888369</v>
      </c>
      <c r="P183" s="10">
        <f>O183+O106</f>
        <v>1</v>
      </c>
      <c r="Q183" s="15"/>
      <c r="R183" s="15"/>
    </row>
    <row r="184" spans="1:18">
      <c r="A184" s="5">
        <v>1973</v>
      </c>
      <c r="B184" s="2">
        <f t="shared" ref="B184:M184" si="23">C30-B107</f>
        <v>0</v>
      </c>
      <c r="C184" s="2">
        <f t="shared" si="23"/>
        <v>0</v>
      </c>
      <c r="D184" s="2">
        <f t="shared" si="23"/>
        <v>0</v>
      </c>
      <c r="E184" s="2">
        <f t="shared" si="23"/>
        <v>0</v>
      </c>
      <c r="F184" s="2">
        <f t="shared" si="23"/>
        <v>2612</v>
      </c>
      <c r="G184" s="2">
        <f t="shared" si="23"/>
        <v>2109</v>
      </c>
      <c r="H184" s="2">
        <f t="shared" si="23"/>
        <v>6954</v>
      </c>
      <c r="I184" s="2">
        <f t="shared" si="23"/>
        <v>5501</v>
      </c>
      <c r="J184" s="2">
        <f t="shared" si="23"/>
        <v>914</v>
      </c>
      <c r="K184" s="2">
        <f t="shared" si="23"/>
        <v>0</v>
      </c>
      <c r="L184" s="2">
        <f t="shared" si="23"/>
        <v>0</v>
      </c>
      <c r="M184" s="2">
        <f t="shared" si="23"/>
        <v>0</v>
      </c>
      <c r="N184" s="2">
        <f>SUM(B184:M184)</f>
        <v>18090</v>
      </c>
      <c r="O184" s="10">
        <f>N184/O30</f>
        <v>0.57834329741999424</v>
      </c>
      <c r="P184" s="10">
        <f>O184+O107</f>
        <v>1</v>
      </c>
      <c r="Q184" s="15"/>
      <c r="R184" s="15"/>
    </row>
    <row r="185" spans="1:18">
      <c r="A185" s="5">
        <v>1974</v>
      </c>
      <c r="B185" s="2">
        <f t="shared" ref="B185:M185" si="24">C31-B108</f>
        <v>0</v>
      </c>
      <c r="C185" s="2">
        <f t="shared" si="24"/>
        <v>0</v>
      </c>
      <c r="D185" s="2">
        <f t="shared" si="24"/>
        <v>0</v>
      </c>
      <c r="E185" s="2">
        <f t="shared" si="24"/>
        <v>0</v>
      </c>
      <c r="F185" s="2">
        <f t="shared" si="24"/>
        <v>1971</v>
      </c>
      <c r="G185" s="2">
        <f t="shared" si="24"/>
        <v>3057</v>
      </c>
      <c r="H185" s="2">
        <f t="shared" si="24"/>
        <v>5427</v>
      </c>
      <c r="I185" s="2">
        <f t="shared" si="24"/>
        <v>5031</v>
      </c>
      <c r="J185" s="2">
        <f t="shared" si="24"/>
        <v>48</v>
      </c>
      <c r="K185" s="2">
        <f t="shared" si="24"/>
        <v>0</v>
      </c>
      <c r="L185" s="2">
        <f t="shared" si="24"/>
        <v>0</v>
      </c>
      <c r="M185" s="2">
        <f t="shared" si="24"/>
        <v>0</v>
      </c>
      <c r="N185" s="2">
        <f>SUM(B185:M185)</f>
        <v>15534</v>
      </c>
      <c r="O185" s="10">
        <f>N185/O31</f>
        <v>0.50517073170731708</v>
      </c>
      <c r="P185" s="10">
        <f>O185+O108</f>
        <v>1</v>
      </c>
      <c r="Q185" s="15"/>
      <c r="R185" s="15"/>
    </row>
    <row r="186" spans="1:18">
      <c r="A186" s="5">
        <v>1975</v>
      </c>
      <c r="B186" s="2">
        <f t="shared" ref="B186:M186" si="25">C32-B109</f>
        <v>0</v>
      </c>
      <c r="C186" s="2">
        <f t="shared" si="25"/>
        <v>0</v>
      </c>
      <c r="D186" s="2">
        <f t="shared" si="25"/>
        <v>0</v>
      </c>
      <c r="E186" s="2">
        <f t="shared" si="25"/>
        <v>0</v>
      </c>
      <c r="F186" s="2">
        <f t="shared" si="25"/>
        <v>0</v>
      </c>
      <c r="G186" s="2">
        <f t="shared" si="25"/>
        <v>2910</v>
      </c>
      <c r="H186" s="2">
        <f t="shared" si="25"/>
        <v>6535</v>
      </c>
      <c r="I186" s="2">
        <f t="shared" si="25"/>
        <v>6397</v>
      </c>
      <c r="J186" s="2">
        <f t="shared" si="25"/>
        <v>813</v>
      </c>
      <c r="K186" s="2">
        <f t="shared" si="25"/>
        <v>0</v>
      </c>
      <c r="L186" s="2">
        <f t="shared" si="25"/>
        <v>0</v>
      </c>
      <c r="M186" s="2">
        <f t="shared" si="25"/>
        <v>0</v>
      </c>
      <c r="N186" s="2">
        <f>SUM(B186:M186)</f>
        <v>16655</v>
      </c>
      <c r="O186" s="10">
        <f>N186/O32</f>
        <v>0.56242190929659275</v>
      </c>
      <c r="P186" s="10">
        <f>O186+O109</f>
        <v>1</v>
      </c>
      <c r="Q186" s="15"/>
      <c r="R186" s="15"/>
    </row>
    <row r="187" spans="1:18">
      <c r="A187" s="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2"/>
      <c r="O187" s="10"/>
      <c r="P187" s="10"/>
      <c r="Q187" s="15"/>
      <c r="R187" s="15"/>
    </row>
    <row r="188" spans="1:18">
      <c r="A188" s="5">
        <v>1976</v>
      </c>
      <c r="B188" s="2">
        <f t="shared" ref="B188:M188" si="26">C34-B111</f>
        <v>0</v>
      </c>
      <c r="C188" s="2">
        <f t="shared" si="26"/>
        <v>0</v>
      </c>
      <c r="D188" s="2">
        <f t="shared" si="26"/>
        <v>0</v>
      </c>
      <c r="E188" s="2">
        <f t="shared" si="26"/>
        <v>0</v>
      </c>
      <c r="F188" s="2">
        <f t="shared" si="26"/>
        <v>0</v>
      </c>
      <c r="G188" s="2">
        <f t="shared" si="26"/>
        <v>3685</v>
      </c>
      <c r="H188" s="2">
        <f t="shared" si="26"/>
        <v>5955</v>
      </c>
      <c r="I188" s="2">
        <f t="shared" si="26"/>
        <v>5808</v>
      </c>
      <c r="J188" s="2">
        <f t="shared" si="26"/>
        <v>1039</v>
      </c>
      <c r="K188" s="2">
        <f t="shared" si="26"/>
        <v>0</v>
      </c>
      <c r="L188" s="2">
        <f t="shared" si="26"/>
        <v>0</v>
      </c>
      <c r="M188" s="2">
        <f t="shared" si="26"/>
        <v>0</v>
      </c>
      <c r="N188" s="2">
        <f>SUM(B188:M188)</f>
        <v>16487</v>
      </c>
      <c r="O188" s="10">
        <f>N188/O34</f>
        <v>0.47560940429828358</v>
      </c>
      <c r="P188" s="10">
        <f>O188+O111</f>
        <v>1</v>
      </c>
      <c r="Q188" s="15"/>
      <c r="R188" s="15"/>
    </row>
    <row r="189" spans="1:18">
      <c r="A189" s="5">
        <v>1977</v>
      </c>
      <c r="B189" s="2">
        <f t="shared" ref="B189:M189" si="27">C35-B112</f>
        <v>0</v>
      </c>
      <c r="C189" s="2">
        <f t="shared" si="27"/>
        <v>0</v>
      </c>
      <c r="D189" s="2">
        <f t="shared" si="27"/>
        <v>0</v>
      </c>
      <c r="E189" s="2">
        <f t="shared" si="27"/>
        <v>0</v>
      </c>
      <c r="F189" s="2">
        <f t="shared" si="27"/>
        <v>0</v>
      </c>
      <c r="G189" s="2">
        <f t="shared" si="27"/>
        <v>3045</v>
      </c>
      <c r="H189" s="2">
        <f t="shared" si="27"/>
        <v>7122</v>
      </c>
      <c r="I189" s="2">
        <f t="shared" si="27"/>
        <v>2433</v>
      </c>
      <c r="J189" s="2">
        <f t="shared" si="27"/>
        <v>0</v>
      </c>
      <c r="K189" s="2">
        <f t="shared" si="27"/>
        <v>0</v>
      </c>
      <c r="L189" s="2">
        <f t="shared" si="27"/>
        <v>0</v>
      </c>
      <c r="M189" s="2">
        <f t="shared" si="27"/>
        <v>0</v>
      </c>
      <c r="N189" s="2">
        <f>SUM(B189:M189)</f>
        <v>12600</v>
      </c>
      <c r="O189" s="10">
        <f>N189/O35</f>
        <v>0.5817174515235457</v>
      </c>
      <c r="P189" s="10">
        <f>O189+O112</f>
        <v>1</v>
      </c>
      <c r="Q189" s="15"/>
      <c r="R189" s="15"/>
    </row>
    <row r="190" spans="1:18">
      <c r="A190" s="5">
        <v>1978</v>
      </c>
      <c r="B190" s="2">
        <f t="shared" ref="B190:M190" si="28">C36-B113</f>
        <v>0</v>
      </c>
      <c r="C190" s="2">
        <f t="shared" si="28"/>
        <v>0</v>
      </c>
      <c r="D190" s="2">
        <f t="shared" si="28"/>
        <v>0</v>
      </c>
      <c r="E190" s="2">
        <f t="shared" si="28"/>
        <v>0</v>
      </c>
      <c r="F190" s="2">
        <f t="shared" si="28"/>
        <v>0</v>
      </c>
      <c r="G190" s="2">
        <f t="shared" si="28"/>
        <v>2514</v>
      </c>
      <c r="H190" s="2">
        <f t="shared" si="28"/>
        <v>7325</v>
      </c>
      <c r="I190" s="2">
        <f t="shared" si="28"/>
        <v>5233</v>
      </c>
      <c r="J190" s="2">
        <f t="shared" si="28"/>
        <v>1494</v>
      </c>
      <c r="K190" s="2">
        <f t="shared" si="28"/>
        <v>0</v>
      </c>
      <c r="L190" s="2">
        <f t="shared" si="28"/>
        <v>0</v>
      </c>
      <c r="M190" s="2">
        <f t="shared" si="28"/>
        <v>0</v>
      </c>
      <c r="N190" s="2">
        <f>SUM(B190:M190)</f>
        <v>16566</v>
      </c>
      <c r="O190" s="10">
        <f>N190/O36</f>
        <v>0.60559312739901294</v>
      </c>
      <c r="P190" s="10">
        <f>O190+O113</f>
        <v>1</v>
      </c>
      <c r="Q190" s="15"/>
      <c r="R190" s="15"/>
    </row>
    <row r="191" spans="1:18">
      <c r="A191" s="5">
        <v>1979</v>
      </c>
      <c r="B191" s="2">
        <f t="shared" ref="B191:M191" si="29">C37-B114</f>
        <v>0</v>
      </c>
      <c r="C191" s="2">
        <f t="shared" si="29"/>
        <v>0</v>
      </c>
      <c r="D191" s="2">
        <f t="shared" si="29"/>
        <v>0</v>
      </c>
      <c r="E191" s="2">
        <f t="shared" si="29"/>
        <v>0</v>
      </c>
      <c r="F191" s="2">
        <f t="shared" si="29"/>
        <v>0</v>
      </c>
      <c r="G191" s="2">
        <f t="shared" si="29"/>
        <v>0</v>
      </c>
      <c r="H191" s="2">
        <f t="shared" si="29"/>
        <v>4837</v>
      </c>
      <c r="I191" s="2">
        <f t="shared" si="29"/>
        <v>5640</v>
      </c>
      <c r="J191" s="2">
        <f t="shared" si="29"/>
        <v>0</v>
      </c>
      <c r="K191" s="2">
        <f t="shared" si="29"/>
        <v>0</v>
      </c>
      <c r="L191" s="2">
        <f t="shared" si="29"/>
        <v>0</v>
      </c>
      <c r="M191" s="2">
        <f t="shared" si="29"/>
        <v>0</v>
      </c>
      <c r="N191" s="2">
        <f>SUM(B191:M191)</f>
        <v>10477</v>
      </c>
      <c r="O191" s="10">
        <f>N191/O37</f>
        <v>0.60905708638530398</v>
      </c>
      <c r="P191" s="10">
        <f>O191+O114</f>
        <v>1</v>
      </c>
      <c r="Q191" s="15"/>
      <c r="R191" s="15"/>
    </row>
    <row r="192" spans="1:18">
      <c r="A192" s="5">
        <v>1980</v>
      </c>
      <c r="B192" s="2">
        <f t="shared" ref="B192:M192" si="30">C38-B115</f>
        <v>0</v>
      </c>
      <c r="C192" s="2">
        <f t="shared" si="30"/>
        <v>0</v>
      </c>
      <c r="D192" s="2">
        <f t="shared" si="30"/>
        <v>0</v>
      </c>
      <c r="E192" s="2">
        <f t="shared" si="30"/>
        <v>0</v>
      </c>
      <c r="F192" s="2">
        <f t="shared" si="30"/>
        <v>0</v>
      </c>
      <c r="G192" s="2">
        <f t="shared" si="30"/>
        <v>1203</v>
      </c>
      <c r="H192" s="2">
        <f t="shared" si="30"/>
        <v>5992</v>
      </c>
      <c r="I192" s="2">
        <f t="shared" si="30"/>
        <v>6590</v>
      </c>
      <c r="J192" s="2">
        <f t="shared" si="30"/>
        <v>328</v>
      </c>
      <c r="K192" s="2">
        <f t="shared" si="30"/>
        <v>0</v>
      </c>
      <c r="L192" s="2">
        <f t="shared" si="30"/>
        <v>0</v>
      </c>
      <c r="M192" s="2">
        <f t="shared" si="30"/>
        <v>0</v>
      </c>
      <c r="N192" s="2">
        <f>SUM(B192:M192)</f>
        <v>14113</v>
      </c>
      <c r="O192" s="10">
        <f>N192/O38</f>
        <v>0.47470568449377731</v>
      </c>
      <c r="P192" s="10">
        <f>O192+O115</f>
        <v>1</v>
      </c>
      <c r="Q192" s="15"/>
      <c r="R192" s="15"/>
    </row>
    <row r="193" spans="1:18">
      <c r="A193" s="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2"/>
      <c r="O193" s="10"/>
      <c r="P193" s="10"/>
      <c r="Q193" s="15"/>
      <c r="R193" s="15"/>
    </row>
    <row r="194" spans="1:18">
      <c r="A194" s="5">
        <v>1981</v>
      </c>
      <c r="B194" s="2">
        <f t="shared" ref="B194:M194" si="31">C40-B117</f>
        <v>0</v>
      </c>
      <c r="C194" s="2">
        <f t="shared" si="31"/>
        <v>0</v>
      </c>
      <c r="D194" s="2">
        <f t="shared" si="31"/>
        <v>0</v>
      </c>
      <c r="E194" s="2">
        <f t="shared" si="31"/>
        <v>0</v>
      </c>
      <c r="F194" s="2">
        <f t="shared" si="31"/>
        <v>0</v>
      </c>
      <c r="G194" s="2">
        <f t="shared" si="31"/>
        <v>930</v>
      </c>
      <c r="H194" s="2">
        <f t="shared" si="31"/>
        <v>6086</v>
      </c>
      <c r="I194" s="2">
        <f t="shared" si="31"/>
        <v>3702</v>
      </c>
      <c r="J194" s="2">
        <f t="shared" si="31"/>
        <v>0</v>
      </c>
      <c r="K194" s="2">
        <f t="shared" si="31"/>
        <v>0</v>
      </c>
      <c r="L194" s="2">
        <f t="shared" si="31"/>
        <v>0</v>
      </c>
      <c r="M194" s="2">
        <f t="shared" si="31"/>
        <v>0</v>
      </c>
      <c r="N194" s="2">
        <f>SUM(B194:M194)</f>
        <v>10718</v>
      </c>
      <c r="O194" s="10">
        <f>N194/O40</f>
        <v>0.67172223614941085</v>
      </c>
      <c r="P194" s="10">
        <f>O194+O117</f>
        <v>1</v>
      </c>
      <c r="Q194" s="15"/>
      <c r="R194" s="15"/>
    </row>
    <row r="195" spans="1:18">
      <c r="A195" s="5">
        <v>1982</v>
      </c>
      <c r="B195" s="2">
        <f t="shared" ref="B195:M195" si="32">C41-B118</f>
        <v>0</v>
      </c>
      <c r="C195" s="2">
        <f t="shared" si="32"/>
        <v>0</v>
      </c>
      <c r="D195" s="2">
        <f t="shared" si="32"/>
        <v>0</v>
      </c>
      <c r="E195" s="2">
        <f t="shared" si="32"/>
        <v>0</v>
      </c>
      <c r="F195" s="2">
        <f t="shared" si="32"/>
        <v>0</v>
      </c>
      <c r="G195" s="2">
        <f t="shared" si="32"/>
        <v>0</v>
      </c>
      <c r="H195" s="2">
        <f t="shared" si="32"/>
        <v>4833</v>
      </c>
      <c r="I195" s="2">
        <f t="shared" si="32"/>
        <v>7031</v>
      </c>
      <c r="J195" s="2">
        <f t="shared" si="32"/>
        <v>2304</v>
      </c>
      <c r="K195" s="2">
        <f t="shared" si="32"/>
        <v>0</v>
      </c>
      <c r="L195" s="2">
        <f t="shared" si="32"/>
        <v>0</v>
      </c>
      <c r="M195" s="2">
        <f t="shared" si="32"/>
        <v>0</v>
      </c>
      <c r="N195" s="2">
        <f>SUM(B195:M195)</f>
        <v>14168</v>
      </c>
      <c r="O195" s="10">
        <f>N195/O41</f>
        <v>0.62104940165695</v>
      </c>
      <c r="P195" s="10">
        <f>O195+O118</f>
        <v>1</v>
      </c>
      <c r="Q195" s="15"/>
      <c r="R195" s="15"/>
    </row>
    <row r="196" spans="1:18">
      <c r="A196" s="5">
        <v>1983</v>
      </c>
      <c r="B196" s="2">
        <f t="shared" ref="B196:M196" si="33">C42-B119</f>
        <v>0</v>
      </c>
      <c r="C196" s="2">
        <f t="shared" si="33"/>
        <v>0</v>
      </c>
      <c r="D196" s="2">
        <f t="shared" si="33"/>
        <v>0</v>
      </c>
      <c r="E196" s="2">
        <f t="shared" si="33"/>
        <v>0</v>
      </c>
      <c r="F196" s="2">
        <f t="shared" si="33"/>
        <v>0</v>
      </c>
      <c r="G196" s="2">
        <f t="shared" si="33"/>
        <v>120</v>
      </c>
      <c r="H196" s="2">
        <f t="shared" si="33"/>
        <v>7502</v>
      </c>
      <c r="I196" s="2">
        <f t="shared" si="33"/>
        <v>6368</v>
      </c>
      <c r="J196" s="2">
        <f t="shared" si="33"/>
        <v>1520</v>
      </c>
      <c r="K196" s="2">
        <f t="shared" si="33"/>
        <v>0</v>
      </c>
      <c r="L196" s="2">
        <f t="shared" si="33"/>
        <v>0</v>
      </c>
      <c r="M196" s="2">
        <f t="shared" si="33"/>
        <v>0</v>
      </c>
      <c r="N196" s="2">
        <f>SUM(B196:M196)</f>
        <v>15510</v>
      </c>
      <c r="O196" s="10">
        <f>N196/O42</f>
        <v>0.55611330225887412</v>
      </c>
      <c r="P196" s="10">
        <f>O196+O119</f>
        <v>1</v>
      </c>
      <c r="Q196" s="15"/>
      <c r="R196" s="15"/>
    </row>
    <row r="197" spans="1:18">
      <c r="A197" s="5">
        <v>1984</v>
      </c>
      <c r="B197" s="2">
        <f t="shared" ref="B197:M197" si="34">C43-B120</f>
        <v>0</v>
      </c>
      <c r="C197" s="2">
        <f t="shared" si="34"/>
        <v>0</v>
      </c>
      <c r="D197" s="2">
        <f t="shared" si="34"/>
        <v>0</v>
      </c>
      <c r="E197" s="2">
        <f t="shared" si="34"/>
        <v>0</v>
      </c>
      <c r="F197" s="2">
        <f t="shared" si="34"/>
        <v>0</v>
      </c>
      <c r="G197" s="2">
        <f t="shared" si="34"/>
        <v>903</v>
      </c>
      <c r="H197" s="2">
        <f t="shared" si="34"/>
        <v>7902</v>
      </c>
      <c r="I197" s="2">
        <f t="shared" si="34"/>
        <v>6923</v>
      </c>
      <c r="J197" s="2">
        <f t="shared" si="34"/>
        <v>2213</v>
      </c>
      <c r="K197" s="2">
        <f t="shared" si="34"/>
        <v>0</v>
      </c>
      <c r="L197" s="2">
        <f t="shared" si="34"/>
        <v>0</v>
      </c>
      <c r="M197" s="2">
        <f t="shared" si="34"/>
        <v>0</v>
      </c>
      <c r="N197" s="2">
        <f>SUM(B197:M197)</f>
        <v>17941</v>
      </c>
      <c r="O197" s="10">
        <f>N197/O43</f>
        <v>0.55272805693336213</v>
      </c>
      <c r="P197" s="10">
        <f>O197+O120</f>
        <v>1</v>
      </c>
      <c r="Q197" s="15"/>
      <c r="R197" s="15"/>
    </row>
    <row r="198" spans="1:18">
      <c r="A198" s="5">
        <v>1985</v>
      </c>
      <c r="B198" s="2">
        <f t="shared" ref="B198:M198" si="35">C44-B121</f>
        <v>0</v>
      </c>
      <c r="C198" s="2">
        <f t="shared" si="35"/>
        <v>0</v>
      </c>
      <c r="D198" s="2">
        <f t="shared" si="35"/>
        <v>0</v>
      </c>
      <c r="E198" s="2">
        <f t="shared" si="35"/>
        <v>0</v>
      </c>
      <c r="F198" s="2">
        <f t="shared" si="35"/>
        <v>0</v>
      </c>
      <c r="G198" s="2">
        <f t="shared" si="35"/>
        <v>2000</v>
      </c>
      <c r="H198" s="2">
        <f t="shared" si="35"/>
        <v>6955</v>
      </c>
      <c r="I198" s="2">
        <f t="shared" si="35"/>
        <v>6967</v>
      </c>
      <c r="J198" s="2">
        <f t="shared" si="35"/>
        <v>2307</v>
      </c>
      <c r="K198" s="2">
        <f t="shared" si="35"/>
        <v>0</v>
      </c>
      <c r="L198" s="2">
        <f t="shared" si="35"/>
        <v>0</v>
      </c>
      <c r="M198" s="2">
        <f t="shared" si="35"/>
        <v>0</v>
      </c>
      <c r="N198" s="2">
        <f>SUM(B198:M198)</f>
        <v>18229</v>
      </c>
      <c r="O198" s="10">
        <f>N198/O44</f>
        <v>0.60344941737288138</v>
      </c>
      <c r="P198" s="10">
        <f>O198+O121</f>
        <v>1</v>
      </c>
      <c r="Q198" s="15"/>
      <c r="R198" s="15"/>
    </row>
    <row r="199" spans="1:18">
      <c r="A199" s="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2"/>
      <c r="O199" s="10"/>
      <c r="P199" s="10"/>
      <c r="Q199" s="15"/>
      <c r="R199" s="15"/>
    </row>
    <row r="200" spans="1:18">
      <c r="A200" s="5">
        <v>1986</v>
      </c>
      <c r="B200" s="2">
        <f t="shared" ref="B200:M200" si="36">C46-B123</f>
        <v>0</v>
      </c>
      <c r="C200" s="2">
        <f t="shared" si="36"/>
        <v>0</v>
      </c>
      <c r="D200" s="2">
        <f t="shared" si="36"/>
        <v>0</v>
      </c>
      <c r="E200" s="2">
        <f t="shared" si="36"/>
        <v>0</v>
      </c>
      <c r="F200" s="2">
        <f t="shared" si="36"/>
        <v>0</v>
      </c>
      <c r="G200" s="2">
        <f t="shared" si="36"/>
        <v>3357</v>
      </c>
      <c r="H200" s="2">
        <f t="shared" si="36"/>
        <v>7151</v>
      </c>
      <c r="I200" s="2">
        <f t="shared" si="36"/>
        <v>7742</v>
      </c>
      <c r="J200" s="2">
        <f t="shared" si="36"/>
        <v>374</v>
      </c>
      <c r="K200" s="2">
        <f t="shared" si="36"/>
        <v>0</v>
      </c>
      <c r="L200" s="2">
        <f t="shared" si="36"/>
        <v>0</v>
      </c>
      <c r="M200" s="2">
        <f t="shared" si="36"/>
        <v>0</v>
      </c>
      <c r="N200" s="2">
        <f>SUM(B200:M200)</f>
        <v>18624</v>
      </c>
      <c r="O200" s="10">
        <f>N200/O46</f>
        <v>0.56087938563469353</v>
      </c>
      <c r="P200" s="10">
        <f>O200+O123</f>
        <v>1</v>
      </c>
      <c r="Q200" s="15"/>
      <c r="R200" s="15"/>
    </row>
    <row r="201" spans="1:18">
      <c r="A201" s="5">
        <v>1987</v>
      </c>
      <c r="B201" s="2">
        <f t="shared" ref="B201:M201" si="37">C47-B124</f>
        <v>0</v>
      </c>
      <c r="C201" s="2">
        <f t="shared" si="37"/>
        <v>0</v>
      </c>
      <c r="D201" s="2">
        <f t="shared" si="37"/>
        <v>0</v>
      </c>
      <c r="E201" s="2">
        <f t="shared" si="37"/>
        <v>0</v>
      </c>
      <c r="F201" s="2">
        <f t="shared" si="37"/>
        <v>0</v>
      </c>
      <c r="G201" s="2">
        <f t="shared" si="37"/>
        <v>3576</v>
      </c>
      <c r="H201" s="2">
        <f t="shared" si="37"/>
        <v>7004</v>
      </c>
      <c r="I201" s="2">
        <f t="shared" si="37"/>
        <v>5595</v>
      </c>
      <c r="J201" s="2">
        <f t="shared" si="37"/>
        <v>429</v>
      </c>
      <c r="K201" s="2">
        <f t="shared" si="37"/>
        <v>0</v>
      </c>
      <c r="L201" s="2">
        <f t="shared" si="37"/>
        <v>0</v>
      </c>
      <c r="M201" s="2">
        <f t="shared" si="37"/>
        <v>0</v>
      </c>
      <c r="N201" s="2">
        <f>SUM(B201:M201)</f>
        <v>16604</v>
      </c>
      <c r="O201" s="10">
        <f>N201/O47</f>
        <v>0.63178722270842058</v>
      </c>
      <c r="P201" s="10">
        <f>O201+O124</f>
        <v>1</v>
      </c>
      <c r="Q201" s="15"/>
      <c r="R201" s="15"/>
    </row>
    <row r="202" spans="1:18">
      <c r="A202" s="5">
        <v>1988</v>
      </c>
      <c r="B202" s="2">
        <f t="shared" ref="B202:M202" si="38">C48-B125</f>
        <v>0</v>
      </c>
      <c r="C202" s="2">
        <f t="shared" si="38"/>
        <v>0</v>
      </c>
      <c r="D202" s="2">
        <f t="shared" si="38"/>
        <v>0</v>
      </c>
      <c r="E202" s="2">
        <f t="shared" si="38"/>
        <v>0</v>
      </c>
      <c r="F202" s="2">
        <f t="shared" si="38"/>
        <v>0</v>
      </c>
      <c r="G202" s="2">
        <f t="shared" si="38"/>
        <v>4121</v>
      </c>
      <c r="H202" s="2">
        <f t="shared" si="38"/>
        <v>6673</v>
      </c>
      <c r="I202" s="2">
        <f t="shared" si="38"/>
        <v>6219</v>
      </c>
      <c r="J202" s="2">
        <f t="shared" si="38"/>
        <v>962</v>
      </c>
      <c r="K202" s="2">
        <f t="shared" si="38"/>
        <v>0</v>
      </c>
      <c r="L202" s="2">
        <f t="shared" si="38"/>
        <v>0</v>
      </c>
      <c r="M202" s="2">
        <f t="shared" si="38"/>
        <v>0</v>
      </c>
      <c r="N202" s="2">
        <f>SUM(B202:M202)</f>
        <v>17975</v>
      </c>
      <c r="O202" s="10">
        <f>N202/O48</f>
        <v>0.5405527320843232</v>
      </c>
      <c r="P202" s="10">
        <f>O202+O125</f>
        <v>1</v>
      </c>
      <c r="Q202" s="15"/>
      <c r="R202" s="15"/>
    </row>
    <row r="203" spans="1:18">
      <c r="A203" s="5">
        <v>1989</v>
      </c>
      <c r="B203" s="2">
        <f t="shared" ref="B203:M203" si="39">C49-B126</f>
        <v>0</v>
      </c>
      <c r="C203" s="2">
        <f t="shared" si="39"/>
        <v>0</v>
      </c>
      <c r="D203" s="2">
        <f t="shared" si="39"/>
        <v>0</v>
      </c>
      <c r="E203" s="2">
        <f t="shared" si="39"/>
        <v>0</v>
      </c>
      <c r="F203" s="2">
        <f t="shared" si="39"/>
        <v>0</v>
      </c>
      <c r="G203" s="2">
        <f t="shared" si="39"/>
        <v>1688</v>
      </c>
      <c r="H203" s="2">
        <f t="shared" si="39"/>
        <v>7249</v>
      </c>
      <c r="I203" s="2">
        <f t="shared" si="39"/>
        <v>5947</v>
      </c>
      <c r="J203" s="2">
        <f t="shared" si="39"/>
        <v>1590</v>
      </c>
      <c r="K203" s="2">
        <f t="shared" si="39"/>
        <v>0</v>
      </c>
      <c r="L203" s="2">
        <f t="shared" si="39"/>
        <v>0</v>
      </c>
      <c r="M203" s="2">
        <f t="shared" si="39"/>
        <v>0</v>
      </c>
      <c r="N203" s="2">
        <f>SUM(B203:M203)</f>
        <v>16474</v>
      </c>
      <c r="O203" s="10">
        <f>N203/O49</f>
        <v>0.62210641592084892</v>
      </c>
      <c r="P203" s="10">
        <f>O203+O126</f>
        <v>1</v>
      </c>
      <c r="Q203" s="15"/>
      <c r="R203" s="15"/>
    </row>
    <row r="204" spans="1:18">
      <c r="A204" s="4">
        <v>1990</v>
      </c>
      <c r="B204" s="2">
        <f t="shared" ref="B204:M204" si="40">C50-B127</f>
        <v>0</v>
      </c>
      <c r="C204" s="2">
        <f t="shared" si="40"/>
        <v>0</v>
      </c>
      <c r="D204" s="2">
        <f t="shared" si="40"/>
        <v>0</v>
      </c>
      <c r="E204" s="2">
        <f t="shared" si="40"/>
        <v>0</v>
      </c>
      <c r="F204" s="2">
        <f t="shared" si="40"/>
        <v>0</v>
      </c>
      <c r="G204" s="2">
        <f t="shared" si="40"/>
        <v>861</v>
      </c>
      <c r="H204" s="2">
        <f t="shared" si="40"/>
        <v>7494</v>
      </c>
      <c r="I204" s="2">
        <f t="shared" si="40"/>
        <v>2790</v>
      </c>
      <c r="J204" s="2">
        <f t="shared" si="40"/>
        <v>2229</v>
      </c>
      <c r="K204" s="2">
        <f t="shared" si="40"/>
        <v>0</v>
      </c>
      <c r="L204" s="2">
        <f t="shared" si="40"/>
        <v>0</v>
      </c>
      <c r="M204" s="2">
        <f t="shared" si="40"/>
        <v>0</v>
      </c>
      <c r="N204" s="2">
        <f>SUM(B204:M204)</f>
        <v>13374</v>
      </c>
      <c r="O204" s="10">
        <f>N204/O50</f>
        <v>0.62536238660806132</v>
      </c>
      <c r="P204" s="10">
        <f>O204+O127</f>
        <v>1</v>
      </c>
      <c r="Q204" s="15"/>
      <c r="R204" s="15"/>
    </row>
    <row r="205" spans="1:18">
      <c r="A205" s="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2"/>
      <c r="O205" s="10"/>
      <c r="P205" s="10"/>
      <c r="Q205" s="15"/>
      <c r="R205" s="15"/>
    </row>
    <row r="206" spans="1:18">
      <c r="A206" s="5">
        <v>1991</v>
      </c>
      <c r="B206" s="2">
        <f t="shared" ref="B206:M206" si="41">C52-B129</f>
        <v>0</v>
      </c>
      <c r="C206" s="2">
        <f t="shared" si="41"/>
        <v>0</v>
      </c>
      <c r="D206" s="2">
        <f t="shared" si="41"/>
        <v>0</v>
      </c>
      <c r="E206" s="2">
        <f t="shared" si="41"/>
        <v>0</v>
      </c>
      <c r="F206" s="2">
        <f t="shared" si="41"/>
        <v>0</v>
      </c>
      <c r="G206" s="2">
        <f t="shared" si="41"/>
        <v>1512</v>
      </c>
      <c r="H206" s="2">
        <f t="shared" si="41"/>
        <v>6858</v>
      </c>
      <c r="I206" s="2">
        <f t="shared" si="41"/>
        <v>4890</v>
      </c>
      <c r="J206" s="2">
        <f t="shared" si="41"/>
        <v>0</v>
      </c>
      <c r="K206" s="2">
        <f t="shared" si="41"/>
        <v>0</v>
      </c>
      <c r="L206" s="2">
        <f t="shared" si="41"/>
        <v>0</v>
      </c>
      <c r="M206" s="2">
        <f t="shared" si="41"/>
        <v>0</v>
      </c>
      <c r="N206" s="2">
        <f>SUM(B206:M206)</f>
        <v>13260</v>
      </c>
      <c r="O206" s="10">
        <f>N206/O52</f>
        <v>0.63725490196078427</v>
      </c>
      <c r="P206" s="10">
        <f>O206+O129</f>
        <v>1</v>
      </c>
      <c r="Q206" s="15"/>
      <c r="R206" s="15"/>
    </row>
    <row r="207" spans="1:18">
      <c r="A207" s="5">
        <v>1992</v>
      </c>
      <c r="B207" s="2">
        <f t="shared" ref="B207:M207" si="42">C53-B130</f>
        <v>0</v>
      </c>
      <c r="C207" s="2">
        <f t="shared" si="42"/>
        <v>0</v>
      </c>
      <c r="D207" s="2">
        <f t="shared" si="42"/>
        <v>0</v>
      </c>
      <c r="E207" s="2">
        <f t="shared" si="42"/>
        <v>0</v>
      </c>
      <c r="F207" s="2">
        <f t="shared" si="42"/>
        <v>0</v>
      </c>
      <c r="G207" s="2">
        <f t="shared" si="42"/>
        <v>119</v>
      </c>
      <c r="H207" s="2">
        <f t="shared" si="42"/>
        <v>2697</v>
      </c>
      <c r="I207" s="2">
        <f t="shared" si="42"/>
        <v>6395</v>
      </c>
      <c r="J207" s="2">
        <f t="shared" si="42"/>
        <v>881</v>
      </c>
      <c r="K207" s="2">
        <f t="shared" si="42"/>
        <v>0</v>
      </c>
      <c r="L207" s="2">
        <f t="shared" si="42"/>
        <v>0</v>
      </c>
      <c r="M207" s="2">
        <f t="shared" si="42"/>
        <v>0</v>
      </c>
      <c r="N207" s="2">
        <f>SUM(B207:M207)</f>
        <v>10092</v>
      </c>
      <c r="O207" s="10">
        <f>N207/O53</f>
        <v>0.69085432639649502</v>
      </c>
      <c r="P207" s="10">
        <f>O207+O130</f>
        <v>1</v>
      </c>
      <c r="Q207" s="15"/>
      <c r="R207" s="15"/>
    </row>
    <row r="208" spans="1:18">
      <c r="A208" s="5">
        <v>1993</v>
      </c>
      <c r="B208" s="2">
        <f t="shared" ref="B208:M208" si="43">C54-B131</f>
        <v>0</v>
      </c>
      <c r="C208" s="2">
        <f t="shared" si="43"/>
        <v>0</v>
      </c>
      <c r="D208" s="2">
        <f t="shared" si="43"/>
        <v>0</v>
      </c>
      <c r="E208" s="2">
        <f t="shared" si="43"/>
        <v>0</v>
      </c>
      <c r="F208" s="2">
        <f t="shared" si="43"/>
        <v>0</v>
      </c>
      <c r="G208" s="2">
        <f t="shared" si="43"/>
        <v>0</v>
      </c>
      <c r="H208" s="2">
        <f t="shared" si="43"/>
        <v>235</v>
      </c>
      <c r="I208" s="2">
        <f t="shared" si="43"/>
        <v>6533</v>
      </c>
      <c r="J208" s="2">
        <f t="shared" si="43"/>
        <v>0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>SUM(B208:M208)</f>
        <v>6768</v>
      </c>
      <c r="O208" s="10">
        <f>N208/O54</f>
        <v>0.90821256038647347</v>
      </c>
      <c r="P208" s="10">
        <f>O208+O131</f>
        <v>1</v>
      </c>
      <c r="Q208" s="15"/>
      <c r="R208" s="15"/>
    </row>
    <row r="209" spans="1:18">
      <c r="A209" s="5">
        <v>1994</v>
      </c>
      <c r="B209" s="2">
        <f t="shared" ref="B209:M209" si="44">C55-B132</f>
        <v>0</v>
      </c>
      <c r="C209" s="2">
        <f t="shared" si="44"/>
        <v>0</v>
      </c>
      <c r="D209" s="2">
        <f t="shared" si="44"/>
        <v>0</v>
      </c>
      <c r="E209" s="2">
        <f t="shared" si="44"/>
        <v>0</v>
      </c>
      <c r="F209" s="2">
        <f t="shared" si="44"/>
        <v>0</v>
      </c>
      <c r="G209" s="2">
        <f t="shared" si="44"/>
        <v>4909</v>
      </c>
      <c r="H209" s="2">
        <f t="shared" si="44"/>
        <v>8343</v>
      </c>
      <c r="I209" s="2">
        <f t="shared" si="44"/>
        <v>7947</v>
      </c>
      <c r="J209" s="2">
        <f t="shared" si="44"/>
        <v>1199</v>
      </c>
      <c r="K209" s="2">
        <f t="shared" si="44"/>
        <v>0</v>
      </c>
      <c r="L209" s="2">
        <f t="shared" si="44"/>
        <v>0</v>
      </c>
      <c r="M209" s="2">
        <f t="shared" si="44"/>
        <v>0</v>
      </c>
      <c r="N209" s="2">
        <f>SUM(B209:M209)</f>
        <v>22398</v>
      </c>
      <c r="O209" s="10">
        <f>N209/O55</f>
        <v>0.67889185257032003</v>
      </c>
      <c r="P209" s="10">
        <f>O209+O132</f>
        <v>1</v>
      </c>
      <c r="Q209" s="15"/>
      <c r="R209" s="15"/>
    </row>
    <row r="210" spans="1:18">
      <c r="A210" s="5">
        <v>1995</v>
      </c>
      <c r="B210" s="2">
        <f t="shared" ref="B210:M210" si="45">C56-B133</f>
        <v>0</v>
      </c>
      <c r="C210" s="2">
        <f t="shared" si="45"/>
        <v>0</v>
      </c>
      <c r="D210" s="2">
        <f t="shared" si="45"/>
        <v>0</v>
      </c>
      <c r="E210" s="2">
        <f t="shared" si="45"/>
        <v>0</v>
      </c>
      <c r="F210" s="2">
        <f t="shared" si="45"/>
        <v>0</v>
      </c>
      <c r="G210" s="2">
        <f t="shared" si="45"/>
        <v>2192</v>
      </c>
      <c r="H210" s="2">
        <f t="shared" si="45"/>
        <v>8877</v>
      </c>
      <c r="I210" s="2">
        <f t="shared" si="45"/>
        <v>8168</v>
      </c>
      <c r="J210" s="2">
        <f t="shared" si="45"/>
        <v>3922</v>
      </c>
      <c r="K210" s="2">
        <f t="shared" si="45"/>
        <v>0</v>
      </c>
      <c r="L210" s="2">
        <f t="shared" si="45"/>
        <v>0</v>
      </c>
      <c r="M210" s="2">
        <f t="shared" si="45"/>
        <v>0</v>
      </c>
      <c r="N210" s="2">
        <f>SUM(B210:M210)</f>
        <v>23159</v>
      </c>
      <c r="O210" s="10">
        <f>N210/O56</f>
        <v>0.64849350358422941</v>
      </c>
      <c r="P210" s="10">
        <f>O210+O133</f>
        <v>1</v>
      </c>
      <c r="Q210" s="15"/>
      <c r="R210" s="15"/>
    </row>
    <row r="211" spans="1:18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0"/>
      <c r="Q211" s="15"/>
      <c r="R211" s="15"/>
    </row>
    <row r="212" spans="1:18">
      <c r="A212" s="5">
        <v>1996</v>
      </c>
      <c r="B212" s="2">
        <f t="shared" ref="B212:M212" si="46">C58-B135</f>
        <v>0</v>
      </c>
      <c r="C212" s="2">
        <f t="shared" si="46"/>
        <v>0</v>
      </c>
      <c r="D212" s="2">
        <f t="shared" si="46"/>
        <v>0</v>
      </c>
      <c r="E212" s="2">
        <f t="shared" si="46"/>
        <v>0</v>
      </c>
      <c r="F212" s="2">
        <f t="shared" si="46"/>
        <v>0</v>
      </c>
      <c r="G212" s="2">
        <f t="shared" si="46"/>
        <v>2164</v>
      </c>
      <c r="H212" s="2">
        <f t="shared" si="46"/>
        <v>9863</v>
      </c>
      <c r="I212" s="2">
        <f t="shared" si="46"/>
        <v>7428</v>
      </c>
      <c r="J212" s="2">
        <f t="shared" si="46"/>
        <v>1915</v>
      </c>
      <c r="K212" s="2">
        <f t="shared" si="46"/>
        <v>0</v>
      </c>
      <c r="L212" s="2">
        <f t="shared" si="46"/>
        <v>0</v>
      </c>
      <c r="M212" s="2">
        <f t="shared" si="46"/>
        <v>0</v>
      </c>
      <c r="N212" s="2">
        <f>SUM(B212:M212)</f>
        <v>21370</v>
      </c>
      <c r="O212" s="10">
        <f>N212/O58</f>
        <v>0.77879008746355682</v>
      </c>
      <c r="P212" s="10">
        <f>O212+O135</f>
        <v>1</v>
      </c>
      <c r="Q212" s="15"/>
      <c r="R212" s="15"/>
    </row>
    <row r="213" spans="1:18">
      <c r="A213" s="5">
        <v>1997</v>
      </c>
      <c r="B213" s="2">
        <f t="shared" ref="B213:M213" si="47">C59-B136</f>
        <v>0</v>
      </c>
      <c r="C213" s="2">
        <f t="shared" si="47"/>
        <v>0</v>
      </c>
      <c r="D213" s="2">
        <f t="shared" si="47"/>
        <v>0</v>
      </c>
      <c r="E213" s="2">
        <f t="shared" si="47"/>
        <v>0</v>
      </c>
      <c r="F213" s="2">
        <f t="shared" si="47"/>
        <v>0</v>
      </c>
      <c r="G213" s="2">
        <f t="shared" si="47"/>
        <v>2820</v>
      </c>
      <c r="H213" s="2">
        <f t="shared" si="47"/>
        <v>8901</v>
      </c>
      <c r="I213" s="2">
        <f t="shared" si="47"/>
        <v>8215</v>
      </c>
      <c r="J213" s="2">
        <f t="shared" si="47"/>
        <v>1875</v>
      </c>
      <c r="K213" s="2">
        <f t="shared" si="47"/>
        <v>0</v>
      </c>
      <c r="L213" s="2">
        <f t="shared" si="47"/>
        <v>0</v>
      </c>
      <c r="M213" s="2">
        <f t="shared" si="47"/>
        <v>0</v>
      </c>
      <c r="N213" s="2">
        <f>SUM(B213:M213)</f>
        <v>21811</v>
      </c>
      <c r="O213" s="10">
        <f>N213/O59</f>
        <v>0.66031909418425117</v>
      </c>
      <c r="P213" s="10">
        <f>O213+O136</f>
        <v>1</v>
      </c>
      <c r="Q213" s="15"/>
      <c r="R213" s="15"/>
    </row>
    <row r="214" spans="1:18">
      <c r="A214" s="5">
        <v>1998</v>
      </c>
      <c r="B214" s="2">
        <f t="shared" ref="B214:M214" si="48">C60-B137</f>
        <v>0</v>
      </c>
      <c r="C214" s="2">
        <f t="shared" si="48"/>
        <v>0</v>
      </c>
      <c r="D214" s="2">
        <f t="shared" si="48"/>
        <v>0</v>
      </c>
      <c r="E214" s="2">
        <f t="shared" si="48"/>
        <v>0</v>
      </c>
      <c r="F214" s="2">
        <f t="shared" si="48"/>
        <v>0</v>
      </c>
      <c r="G214" s="2">
        <f t="shared" si="48"/>
        <v>5742</v>
      </c>
      <c r="H214" s="2">
        <f t="shared" si="48"/>
        <v>7252</v>
      </c>
      <c r="I214" s="2">
        <f t="shared" si="48"/>
        <v>7848</v>
      </c>
      <c r="J214" s="2">
        <f t="shared" si="48"/>
        <v>1349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22191</v>
      </c>
      <c r="O214" s="10">
        <f>N214/O60</f>
        <v>0.70213573801613671</v>
      </c>
      <c r="P214" s="10">
        <f>O214+O137</f>
        <v>1</v>
      </c>
      <c r="Q214" s="15"/>
      <c r="R214" s="15"/>
    </row>
    <row r="215" spans="1:18">
      <c r="A215" s="5">
        <v>1999</v>
      </c>
      <c r="B215" s="2">
        <f t="shared" ref="B215:M215" si="49">C61-B138</f>
        <v>0</v>
      </c>
      <c r="C215" s="2">
        <f t="shared" si="49"/>
        <v>0</v>
      </c>
      <c r="D215" s="2">
        <f t="shared" si="49"/>
        <v>0</v>
      </c>
      <c r="E215" s="2">
        <f t="shared" si="49"/>
        <v>0</v>
      </c>
      <c r="F215" s="2">
        <f t="shared" si="49"/>
        <v>0</v>
      </c>
      <c r="G215" s="2">
        <f t="shared" si="49"/>
        <v>2285</v>
      </c>
      <c r="H215" s="2">
        <f t="shared" si="49"/>
        <v>9183</v>
      </c>
      <c r="I215" s="2">
        <f t="shared" si="49"/>
        <v>8764</v>
      </c>
      <c r="J215" s="2">
        <f t="shared" si="49"/>
        <v>1886</v>
      </c>
      <c r="K215" s="2">
        <f t="shared" si="49"/>
        <v>0</v>
      </c>
      <c r="L215" s="2">
        <f t="shared" si="49"/>
        <v>0</v>
      </c>
      <c r="M215" s="2">
        <f t="shared" si="49"/>
        <v>0</v>
      </c>
      <c r="N215" s="2">
        <f>SUM(B215:M215)</f>
        <v>22118</v>
      </c>
      <c r="O215" s="10">
        <f>N215/O61</f>
        <v>0.68332921403855662</v>
      </c>
      <c r="P215" s="10">
        <f>O215+O138</f>
        <v>1</v>
      </c>
      <c r="Q215" s="15"/>
      <c r="R215" s="15"/>
    </row>
    <row r="216" spans="1:18">
      <c r="A216" s="5">
        <v>2000</v>
      </c>
      <c r="B216" s="2">
        <f t="shared" ref="B216:M216" si="50">C62-B139</f>
        <v>0</v>
      </c>
      <c r="C216" s="2">
        <f t="shared" si="50"/>
        <v>0</v>
      </c>
      <c r="D216" s="2">
        <f t="shared" si="50"/>
        <v>0</v>
      </c>
      <c r="E216" s="2">
        <f t="shared" si="50"/>
        <v>0</v>
      </c>
      <c r="F216" s="2">
        <f t="shared" si="50"/>
        <v>0</v>
      </c>
      <c r="G216" s="2">
        <f t="shared" si="50"/>
        <v>8127</v>
      </c>
      <c r="H216" s="2">
        <f t="shared" si="50"/>
        <v>9171</v>
      </c>
      <c r="I216" s="2">
        <f t="shared" si="50"/>
        <v>8434</v>
      </c>
      <c r="J216" s="2">
        <f t="shared" si="50"/>
        <v>58</v>
      </c>
      <c r="K216" s="2">
        <f t="shared" si="50"/>
        <v>0</v>
      </c>
      <c r="L216" s="2">
        <f t="shared" si="50"/>
        <v>0</v>
      </c>
      <c r="M216" s="2">
        <f t="shared" si="50"/>
        <v>0</v>
      </c>
      <c r="N216" s="2">
        <f>SUM(B216:M216)</f>
        <v>25790</v>
      </c>
      <c r="O216" s="10">
        <f>N216/O62</f>
        <v>0.67023571298630424</v>
      </c>
      <c r="P216" s="10">
        <f>O216+O139</f>
        <v>1</v>
      </c>
      <c r="Q216" s="15"/>
      <c r="R216" s="15"/>
    </row>
    <row r="217" spans="1:18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  <c r="Q217" s="15"/>
      <c r="R217" s="15"/>
    </row>
    <row r="218" spans="1:18">
      <c r="A218" s="5">
        <v>2001</v>
      </c>
      <c r="B218" s="2">
        <f t="shared" ref="B218:M218" si="51">C64-B141</f>
        <v>0</v>
      </c>
      <c r="C218" s="2">
        <f t="shared" si="51"/>
        <v>0</v>
      </c>
      <c r="D218" s="2">
        <f t="shared" si="51"/>
        <v>0</v>
      </c>
      <c r="E218" s="2">
        <f t="shared" si="51"/>
        <v>0</v>
      </c>
      <c r="F218" s="2">
        <f t="shared" si="51"/>
        <v>0</v>
      </c>
      <c r="G218" s="2">
        <f t="shared" si="51"/>
        <v>1659</v>
      </c>
      <c r="H218" s="2">
        <f t="shared" si="51"/>
        <v>7942</v>
      </c>
      <c r="I218" s="2">
        <f t="shared" si="51"/>
        <v>7867</v>
      </c>
      <c r="J218" s="2">
        <f t="shared" si="51"/>
        <v>1405</v>
      </c>
      <c r="K218" s="2">
        <f t="shared" si="51"/>
        <v>0</v>
      </c>
      <c r="L218" s="2">
        <f t="shared" si="51"/>
        <v>0</v>
      </c>
      <c r="M218" s="2">
        <f t="shared" si="51"/>
        <v>0</v>
      </c>
      <c r="N218" s="2">
        <f>SUM(B218:M218)</f>
        <v>18873</v>
      </c>
      <c r="O218" s="10">
        <f>N218/O64</f>
        <v>0.6611897421524664</v>
      </c>
      <c r="P218" s="10">
        <f>O218+O141</f>
        <v>1</v>
      </c>
      <c r="Q218" s="15"/>
      <c r="R218" s="15"/>
    </row>
    <row r="219" spans="1:18">
      <c r="A219" s="5">
        <v>2002</v>
      </c>
      <c r="B219" s="2">
        <f t="shared" ref="B219:M219" si="52">C65-B142</f>
        <v>0</v>
      </c>
      <c r="C219" s="2">
        <f t="shared" si="52"/>
        <v>0</v>
      </c>
      <c r="D219" s="2">
        <f t="shared" si="52"/>
        <v>0</v>
      </c>
      <c r="E219" s="2">
        <f t="shared" si="52"/>
        <v>0</v>
      </c>
      <c r="F219" s="2">
        <f t="shared" si="52"/>
        <v>0</v>
      </c>
      <c r="G219" s="2">
        <f t="shared" si="52"/>
        <v>3322</v>
      </c>
      <c r="H219" s="2">
        <f t="shared" si="52"/>
        <v>8088</v>
      </c>
      <c r="I219" s="2">
        <f t="shared" si="52"/>
        <v>2172</v>
      </c>
      <c r="J219" s="2">
        <f t="shared" si="52"/>
        <v>0</v>
      </c>
      <c r="K219" s="2">
        <f t="shared" si="52"/>
        <v>0</v>
      </c>
      <c r="L219" s="2">
        <f t="shared" si="52"/>
        <v>0</v>
      </c>
      <c r="M219" s="2">
        <f t="shared" si="52"/>
        <v>0</v>
      </c>
      <c r="N219" s="2">
        <f>SUM(B219:M219)</f>
        <v>13582</v>
      </c>
      <c r="O219" s="10">
        <f>N219/O65</f>
        <v>0.55141894360764887</v>
      </c>
      <c r="P219" s="10">
        <f>O219+O142</f>
        <v>1</v>
      </c>
      <c r="Q219" s="15"/>
      <c r="R219" s="15"/>
    </row>
    <row r="220" spans="1:18">
      <c r="A220" s="5">
        <v>2003</v>
      </c>
      <c r="B220" s="2">
        <f t="shared" ref="B220:M220" si="53">C66-B143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0</v>
      </c>
      <c r="H220" s="2">
        <f t="shared" si="53"/>
        <v>7140</v>
      </c>
      <c r="I220" s="2">
        <f t="shared" si="53"/>
        <v>2978</v>
      </c>
      <c r="J220" s="2">
        <f t="shared" si="53"/>
        <v>0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>SUM(B220:M220)</f>
        <v>10118</v>
      </c>
      <c r="O220" s="10">
        <f>N220/O66</f>
        <v>0.66295374131830687</v>
      </c>
      <c r="P220" s="10">
        <f>O220+O143</f>
        <v>1</v>
      </c>
      <c r="Q220" s="15"/>
      <c r="R220" s="15"/>
    </row>
    <row r="221" spans="1:18">
      <c r="A221" s="5">
        <v>2004</v>
      </c>
      <c r="B221" s="2">
        <f t="shared" ref="B221:M221" si="54">C67-B144</f>
        <v>0</v>
      </c>
      <c r="C221" s="2">
        <f t="shared" si="54"/>
        <v>0</v>
      </c>
      <c r="D221" s="2">
        <f t="shared" si="54"/>
        <v>0</v>
      </c>
      <c r="E221" s="2">
        <f t="shared" si="54"/>
        <v>0</v>
      </c>
      <c r="F221" s="2">
        <f t="shared" si="54"/>
        <v>0</v>
      </c>
      <c r="G221" s="2">
        <f t="shared" si="54"/>
        <v>0</v>
      </c>
      <c r="H221" s="2">
        <f t="shared" si="54"/>
        <v>0</v>
      </c>
      <c r="I221" s="2">
        <f t="shared" si="54"/>
        <v>0</v>
      </c>
      <c r="J221" s="2">
        <f t="shared" si="54"/>
        <v>0</v>
      </c>
      <c r="K221" s="2">
        <f t="shared" si="54"/>
        <v>0</v>
      </c>
      <c r="L221" s="2">
        <f t="shared" si="54"/>
        <v>0</v>
      </c>
      <c r="M221" s="2">
        <f t="shared" si="54"/>
        <v>0</v>
      </c>
      <c r="N221" s="2">
        <f>SUM(B221:M221)</f>
        <v>0</v>
      </c>
      <c r="O221" s="10">
        <v>0</v>
      </c>
      <c r="P221" s="10">
        <v>0</v>
      </c>
      <c r="Q221" s="15"/>
      <c r="R221" s="15"/>
    </row>
    <row r="222" spans="1:18">
      <c r="A222" s="5">
        <v>2005</v>
      </c>
      <c r="B222" s="2">
        <v>0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10">
        <v>0</v>
      </c>
      <c r="P222" s="10">
        <v>0</v>
      </c>
      <c r="Q222" s="15"/>
      <c r="R222" s="15"/>
    </row>
    <row r="223" spans="1:18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  <c r="R223" s="15"/>
    </row>
    <row r="224" spans="1:18">
      <c r="A224" s="5">
        <v>2006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10">
        <v>0</v>
      </c>
      <c r="P224" s="10">
        <v>0</v>
      </c>
      <c r="Q224" s="15"/>
      <c r="R224" s="15"/>
    </row>
    <row r="225" spans="1:18">
      <c r="A225" s="5">
        <v>2007</v>
      </c>
      <c r="B225" s="2">
        <v>0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10">
        <v>0</v>
      </c>
      <c r="P225" s="10">
        <v>0</v>
      </c>
      <c r="Q225" s="15"/>
      <c r="R225" s="15"/>
    </row>
    <row r="226" spans="1:18">
      <c r="A226" s="5">
        <v>2008</v>
      </c>
      <c r="B226" s="2">
        <v>0</v>
      </c>
      <c r="C226" s="2">
        <v>0</v>
      </c>
      <c r="D226" s="2">
        <v>0</v>
      </c>
      <c r="E226" s="2">
        <f t="shared" ref="E226:K228" si="55">F72-E149</f>
        <v>0</v>
      </c>
      <c r="F226" s="2">
        <f t="shared" si="55"/>
        <v>0</v>
      </c>
      <c r="G226" s="2">
        <f t="shared" si="55"/>
        <v>1343</v>
      </c>
      <c r="H226" s="2">
        <f t="shared" si="55"/>
        <v>7245</v>
      </c>
      <c r="I226" s="2">
        <f t="shared" si="55"/>
        <v>4148</v>
      </c>
      <c r="J226" s="2">
        <f t="shared" si="55"/>
        <v>0</v>
      </c>
      <c r="K226" s="2">
        <f t="shared" si="55"/>
        <v>0</v>
      </c>
      <c r="L226" s="2">
        <v>0</v>
      </c>
      <c r="M226" s="2">
        <v>0</v>
      </c>
      <c r="N226" s="2">
        <f>SUM(B226:M226)</f>
        <v>12736</v>
      </c>
      <c r="O226" s="10">
        <f>N226/O72</f>
        <v>0.79179359651849546</v>
      </c>
      <c r="P226" s="10">
        <f>O226+O149</f>
        <v>1</v>
      </c>
      <c r="Q226" s="15"/>
      <c r="R226" s="15"/>
    </row>
    <row r="227" spans="1:18">
      <c r="A227" s="5">
        <v>2009</v>
      </c>
      <c r="B227" s="2">
        <f t="shared" ref="B227:D228" si="56">C73-B150</f>
        <v>0</v>
      </c>
      <c r="C227" s="2">
        <f t="shared" si="56"/>
        <v>0</v>
      </c>
      <c r="D227" s="2">
        <f t="shared" si="56"/>
        <v>0</v>
      </c>
      <c r="E227" s="2">
        <f t="shared" si="55"/>
        <v>0</v>
      </c>
      <c r="F227" s="2">
        <f t="shared" si="55"/>
        <v>0</v>
      </c>
      <c r="G227" s="2">
        <f t="shared" si="55"/>
        <v>2289</v>
      </c>
      <c r="H227" s="2">
        <f t="shared" si="55"/>
        <v>6800</v>
      </c>
      <c r="I227" s="2">
        <f t="shared" si="55"/>
        <v>6408</v>
      </c>
      <c r="J227" s="2">
        <f t="shared" si="55"/>
        <v>522</v>
      </c>
      <c r="K227" s="2">
        <f t="shared" si="55"/>
        <v>0</v>
      </c>
      <c r="L227" s="2">
        <f>M73-L150</f>
        <v>0</v>
      </c>
      <c r="M227" s="2">
        <f>N73-M150</f>
        <v>0</v>
      </c>
      <c r="N227" s="2">
        <f>SUM(B227:M227)</f>
        <v>16019</v>
      </c>
      <c r="O227" s="10">
        <f>N227/O73</f>
        <v>0.6891078034930741</v>
      </c>
      <c r="P227" s="10">
        <f>O227+O150</f>
        <v>1</v>
      </c>
      <c r="Q227" s="15"/>
      <c r="R227" s="15"/>
    </row>
    <row r="228" spans="1:18">
      <c r="A228" s="5">
        <v>2010</v>
      </c>
      <c r="B228" s="2">
        <f t="shared" si="56"/>
        <v>0</v>
      </c>
      <c r="C228" s="2">
        <f t="shared" si="56"/>
        <v>0</v>
      </c>
      <c r="D228" s="2">
        <f t="shared" si="56"/>
        <v>0</v>
      </c>
      <c r="E228" s="2">
        <f t="shared" si="55"/>
        <v>0</v>
      </c>
      <c r="F228" s="2">
        <f t="shared" si="55"/>
        <v>0</v>
      </c>
      <c r="G228" s="2">
        <f t="shared" si="55"/>
        <v>0</v>
      </c>
      <c r="H228" s="2">
        <f t="shared" si="55"/>
        <v>4180</v>
      </c>
      <c r="I228" s="2">
        <f t="shared" si="55"/>
        <v>5677</v>
      </c>
      <c r="J228" s="2">
        <f t="shared" si="55"/>
        <v>247</v>
      </c>
      <c r="K228" s="2">
        <f t="shared" si="55"/>
        <v>0</v>
      </c>
      <c r="L228" s="2">
        <f>M74-L151</f>
        <v>0</v>
      </c>
      <c r="M228" s="2">
        <f>N74-M151</f>
        <v>0</v>
      </c>
      <c r="N228" s="2">
        <f>SUM(B228:M228)</f>
        <v>10104</v>
      </c>
      <c r="O228" s="10">
        <f>N228/O74</f>
        <v>0.72800634051444624</v>
      </c>
      <c r="P228" s="10">
        <f>O228+O151</f>
        <v>1</v>
      </c>
      <c r="Q228" s="15"/>
      <c r="R228" s="15"/>
    </row>
    <row r="229" spans="1:18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  <c r="R229" s="15"/>
    </row>
    <row r="230" spans="1:18">
      <c r="A230" s="5">
        <v>2011</v>
      </c>
      <c r="B230" s="2">
        <f t="shared" ref="B230:M230" si="57">C76-B153</f>
        <v>0</v>
      </c>
      <c r="C230" s="2">
        <f t="shared" si="57"/>
        <v>0</v>
      </c>
      <c r="D230" s="2">
        <f t="shared" si="57"/>
        <v>0</v>
      </c>
      <c r="E230" s="2">
        <f t="shared" si="57"/>
        <v>0</v>
      </c>
      <c r="F230" s="2">
        <f t="shared" si="57"/>
        <v>0</v>
      </c>
      <c r="G230" s="2">
        <f t="shared" si="57"/>
        <v>1746</v>
      </c>
      <c r="H230" s="2">
        <f t="shared" si="57"/>
        <v>6922</v>
      </c>
      <c r="I230" s="2">
        <f t="shared" si="57"/>
        <v>3750</v>
      </c>
      <c r="J230" s="2">
        <f t="shared" si="57"/>
        <v>734</v>
      </c>
      <c r="K230" s="2">
        <f t="shared" si="57"/>
        <v>0</v>
      </c>
      <c r="L230" s="2">
        <f t="shared" si="57"/>
        <v>0</v>
      </c>
      <c r="M230" s="2">
        <f t="shared" si="57"/>
        <v>0</v>
      </c>
      <c r="N230" s="2">
        <f>SUM(B230:M230)</f>
        <v>13152</v>
      </c>
      <c r="O230" s="10">
        <f>N230/O76</f>
        <v>0.69760780777595077</v>
      </c>
      <c r="P230" s="10">
        <f>O230+O153</f>
        <v>1</v>
      </c>
      <c r="Q230" s="15"/>
      <c r="R230" s="15"/>
    </row>
    <row r="231" spans="1:18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  <c r="R231" s="15"/>
    </row>
    <row r="232" spans="1:18" ht="15.75" thickBot="1">
      <c r="A232" s="16" t="s">
        <v>1</v>
      </c>
      <c r="B232" s="13">
        <f t="shared" ref="B232:M232" si="58">SUM(B161:B227)</f>
        <v>0</v>
      </c>
      <c r="C232" s="13">
        <f t="shared" si="58"/>
        <v>0</v>
      </c>
      <c r="D232" s="13">
        <f t="shared" si="58"/>
        <v>0</v>
      </c>
      <c r="E232" s="13">
        <f t="shared" si="58"/>
        <v>1332</v>
      </c>
      <c r="F232" s="13">
        <f t="shared" si="58"/>
        <v>36250</v>
      </c>
      <c r="G232" s="13">
        <f t="shared" si="58"/>
        <v>111596</v>
      </c>
      <c r="H232" s="13">
        <f t="shared" si="58"/>
        <v>305962</v>
      </c>
      <c r="I232" s="13">
        <f t="shared" si="58"/>
        <v>274516</v>
      </c>
      <c r="J232" s="13">
        <f t="shared" si="58"/>
        <v>53882</v>
      </c>
      <c r="K232" s="13">
        <f t="shared" si="58"/>
        <v>528</v>
      </c>
      <c r="L232" s="13">
        <f t="shared" si="58"/>
        <v>0</v>
      </c>
      <c r="M232" s="13">
        <f t="shared" si="58"/>
        <v>0</v>
      </c>
      <c r="N232" s="13">
        <f>SUM(N161:N228)</f>
        <v>794170</v>
      </c>
      <c r="O232" s="14">
        <f>N232/O77</f>
        <v>0.60152272345118329</v>
      </c>
      <c r="P232" s="10">
        <f>O232+O154</f>
        <v>1</v>
      </c>
      <c r="Q232" s="15"/>
      <c r="R232" s="15"/>
    </row>
    <row r="233" spans="1:18" ht="16.5" thickTop="1" thickBot="1">
      <c r="A233" s="25" t="s">
        <v>2</v>
      </c>
      <c r="B233" s="26">
        <f t="shared" ref="B233:M233" si="59">AVERAGE(B161:B227)</f>
        <v>0</v>
      </c>
      <c r="C233" s="26">
        <f t="shared" si="59"/>
        <v>0</v>
      </c>
      <c r="D233" s="26">
        <f t="shared" si="59"/>
        <v>0</v>
      </c>
      <c r="E233" s="26">
        <f t="shared" si="59"/>
        <v>23.785714285714285</v>
      </c>
      <c r="F233" s="26">
        <f t="shared" si="59"/>
        <v>647.32142857142856</v>
      </c>
      <c r="G233" s="26">
        <f t="shared" si="59"/>
        <v>1992.7857142857142</v>
      </c>
      <c r="H233" s="26">
        <f t="shared" si="59"/>
        <v>5463.6071428571431</v>
      </c>
      <c r="I233" s="26">
        <f t="shared" si="59"/>
        <v>4902.0714285714284</v>
      </c>
      <c r="J233" s="26">
        <f t="shared" si="59"/>
        <v>962.17857142857144</v>
      </c>
      <c r="K233" s="26">
        <f t="shared" si="59"/>
        <v>9.4285714285714288</v>
      </c>
      <c r="L233" s="26">
        <f t="shared" si="59"/>
        <v>0</v>
      </c>
      <c r="M233" s="26">
        <f t="shared" si="59"/>
        <v>0</v>
      </c>
      <c r="N233" s="26">
        <f>AVERAGE(N161:N228)</f>
        <v>13932.807017543859</v>
      </c>
      <c r="O233" s="27">
        <f>AVERAGE(O161:O228)</f>
        <v>0.57039641537788244</v>
      </c>
      <c r="P233" s="10"/>
      <c r="Q233" s="15"/>
      <c r="R233" s="15"/>
    </row>
    <row r="234" spans="1:18" ht="15.75" thickTop="1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15"/>
      <c r="Q234" s="15"/>
      <c r="R234" s="15"/>
    </row>
    <row r="235" spans="1:18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</row>
    <row r="236" spans="1:18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</row>
    <row r="237" spans="1:18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</row>
    <row r="238" spans="1:18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</row>
    <row r="239" spans="1:18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</row>
    <row r="240" spans="1:18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</row>
    <row r="241" spans="1:18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</row>
    <row r="242" spans="1:18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</row>
    <row r="243" spans="1:18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</row>
    <row r="244" spans="1:18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</row>
  </sheetData>
  <mergeCells count="9">
    <mergeCell ref="B2:O2"/>
    <mergeCell ref="B3:O3"/>
    <mergeCell ref="A156:O156"/>
    <mergeCell ref="A157:O157"/>
    <mergeCell ref="A158:O158"/>
    <mergeCell ref="B79:O79"/>
    <mergeCell ref="B80:O80"/>
    <mergeCell ref="B81:O81"/>
    <mergeCell ref="B4:O4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78" max="16383" man="1"/>
    <brk id="1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</sheetPr>
  <dimension ref="A1:U250"/>
  <sheetViews>
    <sheetView topLeftCell="A205" zoomScaleNormal="100" workbookViewId="0">
      <selection activeCell="A234" sqref="A23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5"/>
      <c r="B1" s="5"/>
      <c r="C1" s="5"/>
      <c r="D1" s="5"/>
      <c r="E1" s="5"/>
      <c r="F1" s="5"/>
      <c r="G1" s="5"/>
      <c r="H1" s="5"/>
      <c r="I1" s="5"/>
      <c r="J1" s="5"/>
      <c r="K1" s="15" t="s">
        <v>38</v>
      </c>
      <c r="L1" s="5"/>
      <c r="M1" s="5"/>
      <c r="N1" s="5"/>
      <c r="O1" s="5"/>
      <c r="P1" s="5"/>
      <c r="Q1" s="15"/>
      <c r="R1" s="1"/>
      <c r="S1" s="1"/>
      <c r="T1" s="1"/>
      <c r="U1" s="1"/>
    </row>
    <row r="2" spans="1:21">
      <c r="A2" s="5"/>
      <c r="B2" s="33" t="s">
        <v>33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"/>
      <c r="S2" s="1"/>
      <c r="T2" s="1"/>
      <c r="U2" s="1"/>
    </row>
    <row r="3" spans="1:21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"/>
      <c r="S3" s="1"/>
      <c r="T3" s="1"/>
      <c r="U3" s="1"/>
    </row>
    <row r="4" spans="1:21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"/>
      <c r="S4" s="1"/>
      <c r="T4" s="1"/>
      <c r="U4" s="1"/>
    </row>
    <row r="5" spans="1:21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"/>
      <c r="S5" s="1"/>
      <c r="T5" s="1"/>
      <c r="U5" s="1"/>
    </row>
    <row r="6" spans="1:21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5"/>
      <c r="Q6" s="15"/>
      <c r="R6" s="1"/>
      <c r="S6" s="1"/>
      <c r="T6" s="1"/>
      <c r="U6" s="1"/>
    </row>
    <row r="7" spans="1:21">
      <c r="A7" s="5"/>
      <c r="B7" s="11">
        <v>1953</v>
      </c>
      <c r="C7" s="3">
        <v>0</v>
      </c>
      <c r="D7" s="3">
        <v>0</v>
      </c>
      <c r="E7" s="3">
        <v>0</v>
      </c>
      <c r="F7" s="3">
        <v>15</v>
      </c>
      <c r="G7" s="3">
        <v>153</v>
      </c>
      <c r="H7" s="3">
        <v>114</v>
      </c>
      <c r="I7" s="3">
        <v>766</v>
      </c>
      <c r="J7" s="3">
        <v>1088</v>
      </c>
      <c r="K7" s="3">
        <v>157</v>
      </c>
      <c r="L7" s="3">
        <v>0</v>
      </c>
      <c r="M7" s="3">
        <v>0</v>
      </c>
      <c r="N7" s="3">
        <v>0</v>
      </c>
      <c r="O7" s="3">
        <f>SUM(C7:N7)</f>
        <v>2293</v>
      </c>
      <c r="P7" s="5"/>
      <c r="Q7" s="15"/>
      <c r="R7" s="1"/>
      <c r="S7" s="1"/>
      <c r="T7" s="1"/>
      <c r="U7" s="1"/>
    </row>
    <row r="8" spans="1:21" ht="15.75" customHeight="1">
      <c r="A8" s="5"/>
      <c r="B8" s="15">
        <v>1954</v>
      </c>
      <c r="C8" s="2">
        <v>0</v>
      </c>
      <c r="D8" s="2">
        <v>0</v>
      </c>
      <c r="E8" s="2">
        <v>0</v>
      </c>
      <c r="F8" s="2">
        <v>9</v>
      </c>
      <c r="G8" s="2">
        <v>0</v>
      </c>
      <c r="H8" s="2">
        <v>157</v>
      </c>
      <c r="I8" s="2">
        <v>1523</v>
      </c>
      <c r="J8" s="2">
        <v>752</v>
      </c>
      <c r="K8" s="2">
        <v>99</v>
      </c>
      <c r="L8" s="2">
        <v>0</v>
      </c>
      <c r="M8" s="2">
        <v>0</v>
      </c>
      <c r="N8" s="2">
        <v>0</v>
      </c>
      <c r="O8" s="2">
        <f>SUM(C8:N8)</f>
        <v>2540</v>
      </c>
      <c r="P8" s="5"/>
      <c r="Q8" s="15"/>
      <c r="R8" s="1"/>
      <c r="S8" s="1"/>
      <c r="T8" s="1"/>
      <c r="U8" s="1"/>
    </row>
    <row r="9" spans="1:21">
      <c r="A9" s="5"/>
      <c r="B9" s="15">
        <v>1955</v>
      </c>
      <c r="C9" s="2">
        <v>0</v>
      </c>
      <c r="D9" s="2">
        <v>0</v>
      </c>
      <c r="E9" s="2">
        <v>0</v>
      </c>
      <c r="F9" s="2">
        <v>0</v>
      </c>
      <c r="G9" s="2">
        <v>470</v>
      </c>
      <c r="H9" s="2">
        <v>0</v>
      </c>
      <c r="I9" s="2">
        <v>827</v>
      </c>
      <c r="J9" s="2">
        <v>1987</v>
      </c>
      <c r="K9" s="2">
        <v>542</v>
      </c>
      <c r="L9" s="2">
        <v>0</v>
      </c>
      <c r="M9" s="2">
        <v>0</v>
      </c>
      <c r="N9" s="2">
        <v>0</v>
      </c>
      <c r="O9" s="2">
        <f>SUM(C9:N9)</f>
        <v>3826</v>
      </c>
      <c r="P9" s="5"/>
      <c r="Q9" s="15"/>
      <c r="R9" s="1"/>
      <c r="S9" s="1"/>
      <c r="T9" s="1"/>
      <c r="U9" s="1"/>
    </row>
    <row r="10" spans="1:21">
      <c r="A10" s="5"/>
      <c r="B10" s="1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5"/>
      <c r="Q10" s="15"/>
      <c r="R10" s="1"/>
      <c r="S10" s="1"/>
      <c r="T10" s="1"/>
      <c r="U10" s="1"/>
    </row>
    <row r="11" spans="1:21">
      <c r="A11" s="5"/>
      <c r="B11" s="15">
        <v>1956</v>
      </c>
      <c r="C11" s="2">
        <v>0</v>
      </c>
      <c r="D11" s="2">
        <v>0</v>
      </c>
      <c r="E11" s="2">
        <v>0</v>
      </c>
      <c r="F11" s="2">
        <v>0</v>
      </c>
      <c r="G11" s="2">
        <v>414</v>
      </c>
      <c r="H11" s="2">
        <v>377</v>
      </c>
      <c r="I11" s="2">
        <v>1329</v>
      </c>
      <c r="J11" s="2">
        <v>1226</v>
      </c>
      <c r="K11" s="2">
        <v>361</v>
      </c>
      <c r="L11" s="2">
        <v>0</v>
      </c>
      <c r="M11" s="2">
        <v>0</v>
      </c>
      <c r="N11" s="2">
        <v>0</v>
      </c>
      <c r="O11" s="2">
        <f>SUM(C11:N11)</f>
        <v>3707</v>
      </c>
      <c r="P11" s="5"/>
      <c r="Q11" s="15"/>
      <c r="R11" s="1"/>
      <c r="S11" s="1"/>
      <c r="T11" s="1"/>
      <c r="U11" s="1"/>
    </row>
    <row r="12" spans="1:21">
      <c r="A12" s="5"/>
      <c r="B12" s="15">
        <v>1957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1166</v>
      </c>
      <c r="J12" s="2">
        <v>637</v>
      </c>
      <c r="K12" s="2">
        <v>0</v>
      </c>
      <c r="L12" s="2">
        <v>0</v>
      </c>
      <c r="M12" s="2">
        <v>0</v>
      </c>
      <c r="N12" s="2">
        <v>0</v>
      </c>
      <c r="O12" s="2">
        <f>SUM(C12:N12)</f>
        <v>1803</v>
      </c>
      <c r="P12" s="5"/>
      <c r="Q12" s="15"/>
      <c r="R12" s="1"/>
      <c r="S12" s="1"/>
      <c r="T12" s="1"/>
      <c r="U12" s="1"/>
    </row>
    <row r="13" spans="1:21">
      <c r="A13" s="5"/>
      <c r="B13" s="15">
        <v>1958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186</v>
      </c>
      <c r="J13" s="2">
        <v>672</v>
      </c>
      <c r="K13" s="2">
        <v>0</v>
      </c>
      <c r="L13" s="2">
        <v>0</v>
      </c>
      <c r="M13" s="2">
        <v>0</v>
      </c>
      <c r="N13" s="2">
        <v>0</v>
      </c>
      <c r="O13" s="2">
        <f>SUM(C13:N13)</f>
        <v>858</v>
      </c>
      <c r="P13" s="5"/>
      <c r="Q13" s="15"/>
      <c r="R13" s="1"/>
      <c r="S13" s="1"/>
      <c r="T13" s="1"/>
      <c r="U13" s="1"/>
    </row>
    <row r="14" spans="1:21">
      <c r="A14" s="5"/>
      <c r="B14" s="15">
        <v>1959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54</v>
      </c>
      <c r="I14" s="2">
        <v>1557</v>
      </c>
      <c r="J14" s="2">
        <v>1192</v>
      </c>
      <c r="K14" s="2">
        <v>307</v>
      </c>
      <c r="L14" s="2">
        <v>0</v>
      </c>
      <c r="M14" s="2">
        <v>0</v>
      </c>
      <c r="N14" s="2">
        <v>0</v>
      </c>
      <c r="O14" s="2">
        <f>SUM(C14:N14)</f>
        <v>3110</v>
      </c>
      <c r="P14" s="5"/>
      <c r="Q14" s="15"/>
      <c r="R14" s="1"/>
      <c r="S14" s="1"/>
      <c r="T14" s="1"/>
      <c r="U14" s="1"/>
    </row>
    <row r="15" spans="1:21">
      <c r="A15" s="5"/>
      <c r="B15" s="15">
        <v>1960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698</v>
      </c>
      <c r="J15" s="2">
        <v>1545</v>
      </c>
      <c r="K15" s="2">
        <v>433</v>
      </c>
      <c r="L15" s="2">
        <v>0</v>
      </c>
      <c r="M15" s="2">
        <v>0</v>
      </c>
      <c r="N15" s="2">
        <v>0</v>
      </c>
      <c r="O15" s="2">
        <f>SUM(C15:N15)</f>
        <v>2676</v>
      </c>
      <c r="P15" s="5"/>
      <c r="Q15" s="15"/>
      <c r="R15" s="1"/>
      <c r="S15" s="1"/>
      <c r="T15" s="1"/>
      <c r="U15" s="1"/>
    </row>
    <row r="16" spans="1:21">
      <c r="A16" s="5"/>
      <c r="B16" s="1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5"/>
      <c r="Q16" s="15"/>
      <c r="R16" s="1"/>
      <c r="S16" s="1"/>
      <c r="T16" s="1"/>
      <c r="U16" s="1"/>
    </row>
    <row r="17" spans="1:21">
      <c r="A17" s="5"/>
      <c r="B17" s="15">
        <v>1961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1174</v>
      </c>
      <c r="J17" s="2">
        <v>950</v>
      </c>
      <c r="K17" s="2">
        <v>198</v>
      </c>
      <c r="L17" s="2">
        <v>0</v>
      </c>
      <c r="M17" s="2">
        <v>0</v>
      </c>
      <c r="N17" s="2">
        <v>0</v>
      </c>
      <c r="O17" s="2">
        <f>SUM(C17:N17)</f>
        <v>2322</v>
      </c>
      <c r="P17" s="5"/>
      <c r="Q17" s="15"/>
      <c r="R17" s="1"/>
      <c r="S17" s="1"/>
      <c r="T17" s="1"/>
      <c r="U17" s="1"/>
    </row>
    <row r="18" spans="1:21">
      <c r="A18" s="5"/>
      <c r="B18" s="15">
        <v>1962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403</v>
      </c>
      <c r="K18" s="2">
        <v>0</v>
      </c>
      <c r="L18" s="2">
        <v>0</v>
      </c>
      <c r="M18" s="2">
        <v>0</v>
      </c>
      <c r="N18" s="2">
        <v>0</v>
      </c>
      <c r="O18" s="2">
        <f>SUM(C18:N18)</f>
        <v>403</v>
      </c>
      <c r="P18" s="5"/>
      <c r="Q18" s="15"/>
      <c r="R18" s="1"/>
      <c r="S18" s="1"/>
      <c r="T18" s="1"/>
      <c r="U18" s="1"/>
    </row>
    <row r="19" spans="1:21">
      <c r="A19" s="5"/>
      <c r="B19" s="15">
        <v>1963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196</v>
      </c>
      <c r="I19" s="2">
        <v>2390</v>
      </c>
      <c r="J19" s="2">
        <v>643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3229</v>
      </c>
      <c r="P19" s="5"/>
      <c r="Q19" s="15"/>
      <c r="R19" s="1"/>
      <c r="S19" s="1"/>
      <c r="T19" s="1"/>
      <c r="U19" s="1"/>
    </row>
    <row r="20" spans="1:21">
      <c r="A20" s="5"/>
      <c r="B20" s="15">
        <v>1964</v>
      </c>
      <c r="C20" s="2">
        <v>0</v>
      </c>
      <c r="D20" s="2">
        <v>0</v>
      </c>
      <c r="E20" s="2">
        <v>0</v>
      </c>
      <c r="F20" s="2">
        <v>0</v>
      </c>
      <c r="G20" s="2">
        <v>325</v>
      </c>
      <c r="H20" s="2">
        <v>181</v>
      </c>
      <c r="I20" s="2">
        <v>2129</v>
      </c>
      <c r="J20" s="2">
        <v>712</v>
      </c>
      <c r="K20" s="2">
        <v>83</v>
      </c>
      <c r="L20" s="2">
        <v>0</v>
      </c>
      <c r="M20" s="2">
        <v>0</v>
      </c>
      <c r="N20" s="2">
        <v>0</v>
      </c>
      <c r="O20" s="2">
        <f>SUM(C20:N20)</f>
        <v>3430</v>
      </c>
      <c r="P20" s="5"/>
      <c r="Q20" s="15"/>
      <c r="R20" s="1"/>
      <c r="S20" s="1"/>
      <c r="T20" s="1"/>
      <c r="U20" s="1"/>
    </row>
    <row r="21" spans="1:21">
      <c r="A21" s="5"/>
      <c r="B21" s="15">
        <v>1965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640</v>
      </c>
      <c r="J21" s="2">
        <v>1113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1753</v>
      </c>
      <c r="P21" s="5"/>
      <c r="Q21" s="15"/>
      <c r="R21" s="1"/>
      <c r="S21" s="1"/>
      <c r="T21" s="1"/>
      <c r="U21" s="1"/>
    </row>
    <row r="22" spans="1:21">
      <c r="A22" s="5"/>
      <c r="B22" s="1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5"/>
      <c r="Q22" s="15"/>
      <c r="R22" s="1"/>
      <c r="S22" s="1"/>
      <c r="T22" s="1"/>
      <c r="U22" s="1"/>
    </row>
    <row r="23" spans="1:21">
      <c r="A23" s="5"/>
      <c r="B23" s="15">
        <v>1966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187</v>
      </c>
      <c r="I23" s="2">
        <v>1996</v>
      </c>
      <c r="J23" s="2">
        <v>479</v>
      </c>
      <c r="K23" s="2">
        <v>55</v>
      </c>
      <c r="L23" s="2">
        <v>0</v>
      </c>
      <c r="M23" s="2">
        <v>0</v>
      </c>
      <c r="N23" s="2">
        <v>0</v>
      </c>
      <c r="O23" s="2">
        <f>SUM(C23:N23)</f>
        <v>2717</v>
      </c>
      <c r="P23" s="5"/>
      <c r="Q23" s="15"/>
      <c r="R23" s="1"/>
      <c r="S23" s="1"/>
      <c r="T23" s="1"/>
      <c r="U23" s="1"/>
    </row>
    <row r="24" spans="1:21">
      <c r="A24" s="5"/>
      <c r="B24" s="15">
        <v>1967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595</v>
      </c>
      <c r="J24" s="2">
        <v>1871</v>
      </c>
      <c r="K24" s="2">
        <v>135</v>
      </c>
      <c r="L24" s="2">
        <v>0</v>
      </c>
      <c r="M24" s="2">
        <v>0</v>
      </c>
      <c r="N24" s="2">
        <v>0</v>
      </c>
      <c r="O24" s="2">
        <f>SUM(C24:N24)</f>
        <v>2601</v>
      </c>
      <c r="P24" s="5"/>
      <c r="Q24" s="15"/>
      <c r="R24" s="1"/>
      <c r="S24" s="1"/>
      <c r="T24" s="1"/>
      <c r="U24" s="1"/>
    </row>
    <row r="25" spans="1:21">
      <c r="A25" s="5"/>
      <c r="B25" s="15">
        <v>1968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1542</v>
      </c>
      <c r="J25" s="2">
        <v>608</v>
      </c>
      <c r="K25" s="2">
        <v>75</v>
      </c>
      <c r="L25" s="2">
        <v>0</v>
      </c>
      <c r="M25" s="2">
        <v>0</v>
      </c>
      <c r="N25" s="2">
        <v>0</v>
      </c>
      <c r="O25" s="2">
        <f>SUM(C25:N25)</f>
        <v>2225</v>
      </c>
      <c r="P25" s="5"/>
      <c r="Q25" s="15"/>
      <c r="R25" s="1"/>
      <c r="S25" s="1"/>
      <c r="T25" s="1"/>
      <c r="U25" s="1"/>
    </row>
    <row r="26" spans="1:21">
      <c r="A26" s="5"/>
      <c r="B26" s="15">
        <v>1969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284</v>
      </c>
      <c r="J26" s="2">
        <v>1522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1806</v>
      </c>
      <c r="P26" s="5"/>
      <c r="Q26" s="15"/>
      <c r="R26" s="1"/>
      <c r="S26" s="1"/>
      <c r="T26" s="1"/>
      <c r="U26" s="1"/>
    </row>
    <row r="27" spans="1:21">
      <c r="A27" s="5"/>
      <c r="B27" s="15">
        <v>1970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364</v>
      </c>
      <c r="I27" s="2">
        <v>2714</v>
      </c>
      <c r="J27" s="2">
        <v>1173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4251</v>
      </c>
      <c r="P27" s="5"/>
      <c r="Q27" s="15"/>
      <c r="R27" s="1"/>
      <c r="S27" s="1"/>
      <c r="T27" s="1"/>
      <c r="U27" s="1"/>
    </row>
    <row r="28" spans="1:21">
      <c r="A28" s="5"/>
      <c r="B28" s="1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5"/>
      <c r="Q28" s="15"/>
      <c r="R28" s="1"/>
      <c r="S28" s="1"/>
      <c r="T28" s="1"/>
      <c r="U28" s="1"/>
    </row>
    <row r="29" spans="1:21">
      <c r="A29" s="5"/>
      <c r="B29" s="15">
        <v>1971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122</v>
      </c>
      <c r="I29" s="2">
        <v>2306</v>
      </c>
      <c r="J29" s="2">
        <v>1852</v>
      </c>
      <c r="K29" s="2">
        <v>32</v>
      </c>
      <c r="L29" s="2">
        <v>0</v>
      </c>
      <c r="M29" s="2">
        <v>0</v>
      </c>
      <c r="N29" s="2">
        <v>0</v>
      </c>
      <c r="O29" s="2">
        <f>SUM(C29:N29)</f>
        <v>4312</v>
      </c>
      <c r="P29" s="5"/>
      <c r="Q29" s="15"/>
      <c r="R29" s="1"/>
      <c r="S29" s="1"/>
      <c r="T29" s="1"/>
      <c r="U29" s="1"/>
    </row>
    <row r="30" spans="1:21">
      <c r="A30" s="5"/>
      <c r="B30" s="15">
        <v>1972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1911</v>
      </c>
      <c r="J30" s="2">
        <v>914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2825</v>
      </c>
      <c r="P30" s="5"/>
      <c r="Q30" s="15"/>
      <c r="R30" s="1"/>
      <c r="S30" s="1"/>
      <c r="T30" s="1"/>
      <c r="U30" s="1"/>
    </row>
    <row r="31" spans="1:21">
      <c r="A31" s="5"/>
      <c r="B31" s="15">
        <v>1973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446</v>
      </c>
      <c r="I31" s="2">
        <v>1210</v>
      </c>
      <c r="J31" s="2">
        <v>1705</v>
      </c>
      <c r="K31" s="2">
        <v>127</v>
      </c>
      <c r="L31" s="2">
        <v>0</v>
      </c>
      <c r="M31" s="2">
        <v>0</v>
      </c>
      <c r="N31" s="2">
        <v>0</v>
      </c>
      <c r="O31" s="2">
        <f>SUM(C31:N31)</f>
        <v>3488</v>
      </c>
      <c r="P31" s="5"/>
      <c r="Q31" s="15"/>
      <c r="R31" s="1"/>
      <c r="S31" s="1"/>
      <c r="T31" s="1"/>
      <c r="U31" s="1"/>
    </row>
    <row r="32" spans="1:21">
      <c r="A32" s="5"/>
      <c r="B32" s="15">
        <v>1974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366</v>
      </c>
      <c r="I32" s="2">
        <v>2455</v>
      </c>
      <c r="J32" s="2">
        <v>1229</v>
      </c>
      <c r="K32" s="2">
        <v>0</v>
      </c>
      <c r="L32" s="2">
        <v>0</v>
      </c>
      <c r="M32" s="2">
        <v>0</v>
      </c>
      <c r="N32" s="2">
        <v>0</v>
      </c>
      <c r="O32" s="2">
        <f>SUM(C32:N32)</f>
        <v>4050</v>
      </c>
      <c r="P32" s="5"/>
      <c r="Q32" s="15"/>
      <c r="R32" s="1"/>
      <c r="S32" s="1"/>
      <c r="T32" s="1"/>
      <c r="U32" s="1"/>
    </row>
    <row r="33" spans="1:21">
      <c r="A33" s="5"/>
      <c r="B33" s="15">
        <v>1975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2043</v>
      </c>
      <c r="J33" s="2">
        <v>1406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3449</v>
      </c>
      <c r="P33" s="5"/>
      <c r="Q33" s="15"/>
      <c r="R33" s="1"/>
      <c r="S33" s="1"/>
      <c r="T33" s="1"/>
      <c r="U33" s="1"/>
    </row>
    <row r="34" spans="1:21">
      <c r="A34" s="5"/>
      <c r="B34" s="1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5"/>
      <c r="Q34" s="15"/>
      <c r="R34" s="1"/>
      <c r="S34" s="1"/>
      <c r="T34" s="1"/>
      <c r="U34" s="1"/>
    </row>
    <row r="35" spans="1:21">
      <c r="A35" s="5"/>
      <c r="B35" s="15">
        <v>1976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565</v>
      </c>
      <c r="I35" s="2">
        <v>2160</v>
      </c>
      <c r="J35" s="2">
        <v>1264</v>
      </c>
      <c r="K35" s="2">
        <v>110</v>
      </c>
      <c r="L35" s="2">
        <v>0</v>
      </c>
      <c r="M35" s="2">
        <v>0</v>
      </c>
      <c r="N35" s="2">
        <v>0</v>
      </c>
      <c r="O35" s="2">
        <f>SUM(C35:N35)</f>
        <v>4099</v>
      </c>
      <c r="P35" s="5"/>
      <c r="Q35" s="15"/>
      <c r="R35" s="1"/>
      <c r="S35" s="1"/>
      <c r="T35" s="1"/>
      <c r="U35" s="1"/>
    </row>
    <row r="36" spans="1:21">
      <c r="A36" s="5"/>
      <c r="B36" s="15">
        <v>1977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892</v>
      </c>
      <c r="I36" s="2">
        <v>1990</v>
      </c>
      <c r="J36" s="2">
        <v>210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3092</v>
      </c>
      <c r="P36" s="5"/>
      <c r="Q36" s="15"/>
      <c r="R36" s="1"/>
      <c r="S36" s="1"/>
      <c r="T36" s="1"/>
      <c r="U36" s="1"/>
    </row>
    <row r="37" spans="1:21">
      <c r="A37" s="5"/>
      <c r="B37" s="15">
        <v>1978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492</v>
      </c>
      <c r="I37" s="2">
        <v>1723</v>
      </c>
      <c r="J37" s="2">
        <v>478</v>
      </c>
      <c r="K37" s="2">
        <v>16</v>
      </c>
      <c r="L37" s="2">
        <v>0</v>
      </c>
      <c r="M37" s="2">
        <v>0</v>
      </c>
      <c r="N37" s="2">
        <v>0</v>
      </c>
      <c r="O37" s="2">
        <f>SUM(C37:N37)</f>
        <v>2709</v>
      </c>
      <c r="P37" s="5"/>
      <c r="Q37" s="15"/>
      <c r="R37" s="1"/>
      <c r="S37" s="1"/>
      <c r="T37" s="1"/>
      <c r="U37" s="1"/>
    </row>
    <row r="38" spans="1:21">
      <c r="A38" s="5"/>
      <c r="B38" s="15">
        <v>1979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730</v>
      </c>
      <c r="J38" s="2">
        <v>1413</v>
      </c>
      <c r="K38" s="2">
        <v>0</v>
      </c>
      <c r="L38" s="2">
        <v>0</v>
      </c>
      <c r="M38" s="2">
        <v>0</v>
      </c>
      <c r="N38" s="2">
        <v>0</v>
      </c>
      <c r="O38" s="2">
        <f>SUM(C38:N38)</f>
        <v>2143</v>
      </c>
      <c r="P38" s="5"/>
      <c r="Q38" s="15"/>
      <c r="R38" s="2"/>
      <c r="S38" s="1"/>
      <c r="T38" s="1"/>
      <c r="U38" s="1"/>
    </row>
    <row r="39" spans="1:21">
      <c r="A39" s="5"/>
      <c r="B39" s="15">
        <v>1980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137</v>
      </c>
      <c r="I39" s="2">
        <v>2033</v>
      </c>
      <c r="J39" s="2">
        <v>1483</v>
      </c>
      <c r="K39" s="2">
        <v>14</v>
      </c>
      <c r="L39" s="2">
        <v>0</v>
      </c>
      <c r="M39" s="2">
        <v>0</v>
      </c>
      <c r="N39" s="2">
        <v>0</v>
      </c>
      <c r="O39" s="2">
        <f>SUM(C39:N39)</f>
        <v>3667</v>
      </c>
      <c r="P39" s="5"/>
      <c r="Q39" s="15"/>
      <c r="R39" s="2"/>
      <c r="S39" s="1"/>
      <c r="T39" s="1"/>
      <c r="U39" s="1"/>
    </row>
    <row r="40" spans="1:21">
      <c r="A40" s="5"/>
      <c r="B40" s="1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5"/>
      <c r="Q40" s="15"/>
      <c r="R40" s="2"/>
      <c r="S40" s="1"/>
      <c r="T40" s="1"/>
      <c r="U40" s="1"/>
    </row>
    <row r="41" spans="1:21">
      <c r="A41" s="5"/>
      <c r="B41" s="15">
        <v>1981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33</v>
      </c>
      <c r="I41" s="2">
        <v>961</v>
      </c>
      <c r="J41" s="2">
        <v>81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1075</v>
      </c>
      <c r="P41" s="5"/>
      <c r="Q41" s="15"/>
      <c r="R41" s="2"/>
      <c r="S41" s="1"/>
      <c r="T41" s="1"/>
      <c r="U41" s="1"/>
    </row>
    <row r="42" spans="1:21">
      <c r="A42" s="5"/>
      <c r="B42" s="15">
        <v>1982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891</v>
      </c>
      <c r="J42" s="2">
        <v>1213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2104</v>
      </c>
      <c r="P42" s="5"/>
      <c r="Q42" s="15"/>
      <c r="R42" s="2"/>
      <c r="S42" s="1"/>
      <c r="T42" s="1"/>
      <c r="U42" s="1"/>
    </row>
    <row r="43" spans="1:21">
      <c r="A43" s="5"/>
      <c r="B43" s="15">
        <v>1983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1687</v>
      </c>
      <c r="J43" s="2">
        <v>1468</v>
      </c>
      <c r="K43" s="2">
        <v>207</v>
      </c>
      <c r="L43" s="2">
        <v>0</v>
      </c>
      <c r="M43" s="2">
        <v>0</v>
      </c>
      <c r="N43" s="2">
        <v>0</v>
      </c>
      <c r="O43" s="2">
        <f>SUM(C43:N43)</f>
        <v>3362</v>
      </c>
      <c r="P43" s="5"/>
      <c r="Q43" s="15"/>
      <c r="R43" s="2"/>
      <c r="S43" s="1"/>
      <c r="T43" s="1"/>
      <c r="U43" s="1"/>
    </row>
    <row r="44" spans="1:21">
      <c r="A44" s="5"/>
      <c r="B44" s="15">
        <v>1984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49</v>
      </c>
      <c r="I44" s="2">
        <v>1726</v>
      </c>
      <c r="J44" s="2">
        <v>1916</v>
      </c>
      <c r="K44" s="2">
        <v>141</v>
      </c>
      <c r="L44" s="2">
        <v>0</v>
      </c>
      <c r="M44" s="2">
        <v>0</v>
      </c>
      <c r="N44" s="2">
        <v>0</v>
      </c>
      <c r="O44" s="2">
        <f>SUM(C44:N44)</f>
        <v>3832</v>
      </c>
      <c r="P44" s="5"/>
      <c r="Q44" s="15"/>
      <c r="R44" s="2"/>
      <c r="S44" s="1"/>
      <c r="T44" s="1"/>
      <c r="U44" s="1"/>
    </row>
    <row r="45" spans="1:21">
      <c r="A45" s="5"/>
      <c r="B45" s="15">
        <v>1985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74</v>
      </c>
      <c r="I45" s="2">
        <v>1504</v>
      </c>
      <c r="J45" s="2">
        <v>1135</v>
      </c>
      <c r="K45" s="2">
        <v>92</v>
      </c>
      <c r="L45" s="2">
        <v>0</v>
      </c>
      <c r="M45" s="2">
        <v>0</v>
      </c>
      <c r="N45" s="2">
        <v>0</v>
      </c>
      <c r="O45" s="2">
        <f>SUM(C45:N45)</f>
        <v>2805</v>
      </c>
      <c r="P45" s="5"/>
      <c r="Q45" s="15"/>
      <c r="R45" s="2"/>
      <c r="S45" s="1"/>
      <c r="T45" s="1"/>
      <c r="U45" s="1"/>
    </row>
    <row r="46" spans="1:21">
      <c r="A46" s="5"/>
      <c r="B46" s="1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5"/>
      <c r="Q46" s="15"/>
      <c r="R46" s="2"/>
      <c r="S46" s="1"/>
      <c r="T46" s="1"/>
      <c r="U46" s="1"/>
    </row>
    <row r="47" spans="1:21">
      <c r="A47" s="5"/>
      <c r="B47" s="15">
        <v>1986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890</v>
      </c>
      <c r="I47" s="2">
        <v>2408</v>
      </c>
      <c r="J47" s="2">
        <v>1113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4411</v>
      </c>
      <c r="P47" s="5"/>
      <c r="Q47" s="15"/>
      <c r="R47" s="2"/>
      <c r="S47" s="1"/>
      <c r="T47" s="1"/>
      <c r="U47" s="1"/>
    </row>
    <row r="48" spans="1:21">
      <c r="A48" s="5"/>
      <c r="B48" s="15">
        <v>1987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702</v>
      </c>
      <c r="I48" s="2">
        <v>1512</v>
      </c>
      <c r="J48" s="2">
        <v>661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2875</v>
      </c>
      <c r="P48" s="5"/>
      <c r="Q48" s="15"/>
      <c r="R48" s="2"/>
      <c r="S48" s="1"/>
      <c r="T48" s="1"/>
      <c r="U48" s="1"/>
    </row>
    <row r="49" spans="1:21">
      <c r="A49" s="5"/>
      <c r="B49" s="15">
        <v>1988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1432</v>
      </c>
      <c r="I49" s="2">
        <v>1724</v>
      </c>
      <c r="J49" s="2">
        <v>1366</v>
      </c>
      <c r="K49" s="2">
        <v>33</v>
      </c>
      <c r="L49" s="2">
        <v>0</v>
      </c>
      <c r="M49" s="2">
        <v>0</v>
      </c>
      <c r="N49" s="2">
        <v>0</v>
      </c>
      <c r="O49" s="2">
        <f>SUM(C49:N49)</f>
        <v>4555</v>
      </c>
      <c r="P49" s="5"/>
      <c r="Q49" s="15"/>
      <c r="R49" s="1"/>
      <c r="S49" s="1"/>
      <c r="T49" s="1"/>
      <c r="U49" s="1"/>
    </row>
    <row r="50" spans="1:21">
      <c r="A50" s="5"/>
      <c r="B50" s="15">
        <v>1989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116</v>
      </c>
      <c r="I50" s="2">
        <v>1471</v>
      </c>
      <c r="J50" s="2">
        <v>1215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2802</v>
      </c>
      <c r="P50" s="5"/>
      <c r="Q50" s="15"/>
      <c r="R50" s="1"/>
      <c r="S50" s="1"/>
      <c r="T50" s="1"/>
      <c r="U50" s="1"/>
    </row>
    <row r="51" spans="1:21">
      <c r="A51" s="5"/>
      <c r="B51" s="4">
        <v>1990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1871</v>
      </c>
      <c r="J51" s="2">
        <v>0</v>
      </c>
      <c r="K51" s="2">
        <v>269</v>
      </c>
      <c r="L51" s="2">
        <v>0</v>
      </c>
      <c r="M51" s="2">
        <v>0</v>
      </c>
      <c r="N51" s="2">
        <v>0</v>
      </c>
      <c r="O51" s="2">
        <f>SUM(C51:N51)</f>
        <v>2140</v>
      </c>
      <c r="P51" s="5"/>
      <c r="Q51" s="15"/>
      <c r="R51" s="2"/>
      <c r="S51" s="1"/>
      <c r="T51" s="1"/>
      <c r="U51" s="1"/>
    </row>
    <row r="52" spans="1:21">
      <c r="A52" s="5"/>
      <c r="B52" s="1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5"/>
      <c r="Q52" s="15"/>
      <c r="R52" s="1"/>
      <c r="S52" s="1"/>
      <c r="T52" s="1"/>
      <c r="U52" s="1"/>
    </row>
    <row r="53" spans="1:21">
      <c r="A53" s="5"/>
      <c r="B53" s="15">
        <v>1991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499</v>
      </c>
      <c r="I53" s="2">
        <v>1419</v>
      </c>
      <c r="J53" s="2">
        <v>866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2784</v>
      </c>
      <c r="P53" s="5"/>
      <c r="Q53" s="15"/>
      <c r="R53" s="1"/>
      <c r="S53" s="1"/>
      <c r="T53" s="1"/>
      <c r="U53" s="1"/>
    </row>
    <row r="54" spans="1:21">
      <c r="A54" s="5"/>
      <c r="B54" s="15">
        <v>1992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15</v>
      </c>
      <c r="I54" s="2">
        <v>507</v>
      </c>
      <c r="J54" s="2">
        <v>1148</v>
      </c>
      <c r="K54" s="2">
        <v>117</v>
      </c>
      <c r="L54" s="2">
        <v>0</v>
      </c>
      <c r="M54" s="2">
        <v>0</v>
      </c>
      <c r="N54" s="2">
        <v>0</v>
      </c>
      <c r="O54" s="2">
        <f>SUM(C54:N54)</f>
        <v>1787</v>
      </c>
      <c r="P54" s="5"/>
      <c r="Q54" s="15"/>
      <c r="R54" s="1"/>
      <c r="S54" s="1"/>
      <c r="T54" s="1"/>
      <c r="U54" s="1"/>
    </row>
    <row r="55" spans="1:21">
      <c r="A55" s="5"/>
      <c r="B55" s="15">
        <v>1993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519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519</v>
      </c>
      <c r="P55" s="2"/>
      <c r="Q55" s="2"/>
      <c r="R55" s="1"/>
      <c r="S55" s="1"/>
      <c r="T55" s="1"/>
      <c r="U55" s="1"/>
    </row>
    <row r="56" spans="1:21">
      <c r="A56" s="5"/>
      <c r="B56" s="15">
        <v>1994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942</v>
      </c>
      <c r="I56" s="2">
        <v>1047</v>
      </c>
      <c r="J56" s="2">
        <v>1565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3554</v>
      </c>
      <c r="P56" s="5"/>
      <c r="Q56" s="2"/>
      <c r="R56" s="1"/>
      <c r="S56" s="1"/>
      <c r="T56" s="1"/>
      <c r="U56" s="1"/>
    </row>
    <row r="57" spans="1:21" ht="15.75">
      <c r="A57" s="5"/>
      <c r="B57" s="15">
        <v>1995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1517</v>
      </c>
      <c r="J57" s="2">
        <v>1764</v>
      </c>
      <c r="K57" s="2">
        <v>682</v>
      </c>
      <c r="L57" s="2">
        <v>0</v>
      </c>
      <c r="M57" s="2">
        <v>0</v>
      </c>
      <c r="N57" s="2">
        <v>0</v>
      </c>
      <c r="O57" s="2">
        <f>SUM(C57:N57)</f>
        <v>3963</v>
      </c>
      <c r="P57" s="8"/>
      <c r="Q57" s="2"/>
      <c r="R57" s="1"/>
      <c r="S57" s="1"/>
      <c r="T57" s="1"/>
      <c r="U57" s="1"/>
    </row>
    <row r="58" spans="1:21" ht="15.75">
      <c r="A58" s="5"/>
      <c r="B58" s="1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8"/>
      <c r="Q58" s="2"/>
      <c r="R58" s="1"/>
      <c r="S58" s="1"/>
      <c r="T58" s="1"/>
      <c r="U58" s="1"/>
    </row>
    <row r="59" spans="1:21" ht="15.75">
      <c r="A59" s="5"/>
      <c r="B59" s="15">
        <v>1996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912</v>
      </c>
      <c r="J59" s="2">
        <v>1064</v>
      </c>
      <c r="K59" s="2">
        <v>248</v>
      </c>
      <c r="L59" s="2">
        <v>0</v>
      </c>
      <c r="M59" s="2">
        <v>0</v>
      </c>
      <c r="N59" s="2">
        <v>0</v>
      </c>
      <c r="O59" s="2">
        <f>SUM(C59:N59)</f>
        <v>2224</v>
      </c>
      <c r="P59" s="8"/>
      <c r="Q59" s="2"/>
      <c r="R59" s="1"/>
      <c r="S59" s="1"/>
      <c r="T59" s="1"/>
      <c r="U59" s="1"/>
    </row>
    <row r="60" spans="1:21" ht="15.75">
      <c r="A60" s="5"/>
      <c r="B60" s="15">
        <v>1997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9</v>
      </c>
      <c r="I60" s="2">
        <v>2064</v>
      </c>
      <c r="J60" s="2">
        <v>934</v>
      </c>
      <c r="K60" s="2">
        <v>18</v>
      </c>
      <c r="L60" s="2">
        <v>0</v>
      </c>
      <c r="M60" s="2">
        <v>0</v>
      </c>
      <c r="N60" s="2">
        <v>0</v>
      </c>
      <c r="O60" s="2">
        <f>SUM(C60:N60)</f>
        <v>3025</v>
      </c>
      <c r="P60" s="8"/>
      <c r="Q60" s="2"/>
      <c r="R60" s="1"/>
      <c r="S60" s="1"/>
      <c r="T60" s="1"/>
      <c r="U60" s="1"/>
    </row>
    <row r="61" spans="1:21" ht="15.75">
      <c r="A61" s="5"/>
      <c r="B61" s="15">
        <v>1998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538</v>
      </c>
      <c r="I61" s="2">
        <v>1153</v>
      </c>
      <c r="J61" s="2">
        <v>939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2630</v>
      </c>
      <c r="P61" s="8"/>
      <c r="Q61" s="2"/>
      <c r="R61" s="1"/>
      <c r="S61" s="1"/>
      <c r="T61" s="1"/>
      <c r="U61" s="1"/>
    </row>
    <row r="62" spans="1:21" ht="15.75">
      <c r="A62" s="5"/>
      <c r="B62" s="15">
        <v>1999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1629</v>
      </c>
      <c r="I62" s="2">
        <v>1251</v>
      </c>
      <c r="J62" s="2">
        <v>82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2962</v>
      </c>
      <c r="P62" s="8"/>
      <c r="Q62" s="2"/>
      <c r="R62" s="1"/>
      <c r="S62" s="1"/>
      <c r="T62" s="1"/>
      <c r="U62" s="1"/>
    </row>
    <row r="63" spans="1:21" ht="15.75">
      <c r="A63" s="5"/>
      <c r="B63" s="15">
        <v>2000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709</v>
      </c>
      <c r="I63" s="2">
        <v>1617</v>
      </c>
      <c r="J63" s="2">
        <v>1620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3946</v>
      </c>
      <c r="P63" s="8"/>
      <c r="Q63" s="2"/>
      <c r="R63" s="1"/>
      <c r="S63" s="1"/>
      <c r="T63" s="1"/>
      <c r="U63" s="1"/>
    </row>
    <row r="64" spans="1:21" ht="15.75">
      <c r="A64" s="5"/>
      <c r="B64" s="1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8"/>
      <c r="Q64" s="2"/>
      <c r="R64" s="1"/>
      <c r="S64" s="1"/>
      <c r="T64" s="1"/>
      <c r="U64" s="1"/>
    </row>
    <row r="65" spans="1:21" ht="15.75">
      <c r="A65" s="5"/>
      <c r="B65" s="15">
        <v>2001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108</v>
      </c>
      <c r="I65" s="2">
        <v>1343</v>
      </c>
      <c r="J65" s="2">
        <v>1682</v>
      </c>
      <c r="K65" s="2">
        <v>276</v>
      </c>
      <c r="L65" s="2">
        <v>0</v>
      </c>
      <c r="M65" s="2">
        <v>0</v>
      </c>
      <c r="N65" s="2">
        <v>0</v>
      </c>
      <c r="O65" s="2">
        <f>SUM(C65:N65)</f>
        <v>3409</v>
      </c>
      <c r="P65" s="8"/>
      <c r="Q65" s="2"/>
      <c r="R65" s="1"/>
      <c r="S65" s="1"/>
      <c r="T65" s="1"/>
      <c r="U65" s="1"/>
    </row>
    <row r="66" spans="1:21" ht="15.75">
      <c r="A66" s="5"/>
      <c r="B66" s="15">
        <v>2002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503</v>
      </c>
      <c r="I66" s="2">
        <v>2011</v>
      </c>
      <c r="J66" s="2">
        <v>759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3273</v>
      </c>
      <c r="P66" s="8"/>
      <c r="Q66" s="2"/>
      <c r="R66" s="1"/>
      <c r="S66" s="1"/>
      <c r="T66" s="1"/>
      <c r="U66" s="1"/>
    </row>
    <row r="67" spans="1:21" ht="15.75">
      <c r="A67" s="5"/>
      <c r="B67" s="15">
        <v>2003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1184</v>
      </c>
      <c r="J67" s="2">
        <v>503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1687</v>
      </c>
      <c r="P67" s="8"/>
      <c r="Q67" s="2"/>
      <c r="R67" s="1"/>
      <c r="S67" s="1"/>
      <c r="T67" s="1"/>
      <c r="U67" s="1"/>
    </row>
    <row r="68" spans="1:21" ht="15.75">
      <c r="A68" s="5"/>
      <c r="B68" s="15">
        <v>2004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8"/>
      <c r="Q68" s="2"/>
      <c r="R68" s="1"/>
      <c r="S68" s="1"/>
      <c r="T68" s="1"/>
      <c r="U68" s="1"/>
    </row>
    <row r="69" spans="1:21" ht="15.75">
      <c r="A69" s="5"/>
      <c r="B69" s="15">
        <v>2005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>SUM(C69:N69)</f>
        <v>0</v>
      </c>
      <c r="P69" s="8"/>
      <c r="Q69" s="2"/>
      <c r="R69" s="1"/>
      <c r="S69" s="1"/>
      <c r="T69" s="1"/>
      <c r="U69" s="1"/>
    </row>
    <row r="70" spans="1:21" ht="15.75">
      <c r="A70" s="5"/>
      <c r="B70" s="1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8"/>
      <c r="Q70" s="2"/>
      <c r="R70" s="1"/>
      <c r="S70" s="1"/>
      <c r="T70" s="1"/>
      <c r="U70" s="1"/>
    </row>
    <row r="71" spans="1:21" ht="15.75">
      <c r="A71" s="5"/>
      <c r="B71" s="15">
        <v>2006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8"/>
      <c r="Q71" s="2"/>
      <c r="R71" s="1"/>
      <c r="S71" s="1"/>
      <c r="T71" s="1"/>
      <c r="U71" s="1"/>
    </row>
    <row r="72" spans="1:21" ht="15.75">
      <c r="A72" s="5"/>
      <c r="B72" s="15">
        <v>2007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8"/>
      <c r="Q72" s="2"/>
      <c r="R72" s="1"/>
      <c r="S72" s="1"/>
      <c r="T72" s="1"/>
      <c r="U72" s="1"/>
    </row>
    <row r="73" spans="1:21" ht="15.75">
      <c r="A73" s="5"/>
      <c r="B73" s="15">
        <v>2008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203</v>
      </c>
      <c r="J73" s="2">
        <v>373</v>
      </c>
      <c r="K73" s="2">
        <v>0</v>
      </c>
      <c r="L73" s="2">
        <v>0</v>
      </c>
      <c r="M73" s="2">
        <v>0</v>
      </c>
      <c r="N73" s="2">
        <v>0</v>
      </c>
      <c r="O73" s="2">
        <f>SUM(C73:N73)</f>
        <v>576</v>
      </c>
      <c r="P73" s="8"/>
      <c r="Q73" s="2"/>
      <c r="R73" s="1"/>
      <c r="S73" s="1"/>
      <c r="T73" s="1"/>
      <c r="U73" s="1"/>
    </row>
    <row r="74" spans="1:21" ht="15.75">
      <c r="A74" s="5"/>
      <c r="B74" s="15">
        <v>2009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214</v>
      </c>
      <c r="I74" s="2">
        <v>371</v>
      </c>
      <c r="J74" s="2">
        <v>324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909</v>
      </c>
      <c r="P74" s="8"/>
      <c r="Q74" s="2"/>
      <c r="R74" s="1"/>
      <c r="S74" s="1"/>
      <c r="T74" s="1"/>
      <c r="U74" s="1"/>
    </row>
    <row r="75" spans="1:21" ht="15.75">
      <c r="A75" s="5"/>
      <c r="B75" s="15">
        <v>2010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381</v>
      </c>
      <c r="J75" s="2">
        <v>370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751</v>
      </c>
      <c r="P75" s="8"/>
      <c r="Q75" s="2"/>
      <c r="R75" s="1"/>
      <c r="S75" s="1"/>
      <c r="T75" s="1"/>
      <c r="U75" s="1"/>
    </row>
    <row r="76" spans="1:21" ht="15.75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8"/>
      <c r="Q76" s="2"/>
      <c r="R76" s="1"/>
      <c r="S76" s="1"/>
      <c r="T76" s="1"/>
      <c r="U76" s="1"/>
    </row>
    <row r="77" spans="1:21" ht="15.75">
      <c r="A77" s="5"/>
      <c r="B77" s="15">
        <v>2011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63</v>
      </c>
      <c r="I77" s="2">
        <v>531</v>
      </c>
      <c r="J77" s="2">
        <v>135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729</v>
      </c>
      <c r="P77" s="8"/>
      <c r="Q77" s="2"/>
      <c r="R77" s="1"/>
      <c r="S77" s="1"/>
      <c r="T77" s="1"/>
      <c r="U77" s="1"/>
    </row>
    <row r="78" spans="1:21" ht="16.5" thickBot="1">
      <c r="A78" s="5"/>
      <c r="B78" s="12" t="s">
        <v>1</v>
      </c>
      <c r="C78" s="13">
        <f t="shared" ref="C78:N78" si="0">SUM(C7:C75)</f>
        <v>0</v>
      </c>
      <c r="D78" s="13">
        <f t="shared" si="0"/>
        <v>0</v>
      </c>
      <c r="E78" s="13">
        <f t="shared" si="0"/>
        <v>0</v>
      </c>
      <c r="F78" s="13">
        <f t="shared" si="0"/>
        <v>24</v>
      </c>
      <c r="G78" s="13">
        <f t="shared" si="0"/>
        <v>1362</v>
      </c>
      <c r="H78" s="13">
        <f t="shared" si="0"/>
        <v>13112</v>
      </c>
      <c r="I78" s="13">
        <f t="shared" si="0"/>
        <v>72812</v>
      </c>
      <c r="J78" s="13">
        <f t="shared" si="0"/>
        <v>55207</v>
      </c>
      <c r="K78" s="13">
        <f t="shared" si="0"/>
        <v>4827</v>
      </c>
      <c r="L78" s="13">
        <f t="shared" si="0"/>
        <v>0</v>
      </c>
      <c r="M78" s="13">
        <f t="shared" si="0"/>
        <v>0</v>
      </c>
      <c r="N78" s="13">
        <f t="shared" si="0"/>
        <v>0</v>
      </c>
      <c r="O78" s="13">
        <f>SUM(O7:O75)</f>
        <v>147344</v>
      </c>
      <c r="P78" s="8"/>
      <c r="Q78" s="15"/>
      <c r="R78" s="1"/>
      <c r="S78" s="1"/>
      <c r="T78" s="1"/>
      <c r="U78" s="1"/>
    </row>
    <row r="79" spans="1:21" ht="16.5" thickTop="1" thickBot="1">
      <c r="A79" s="5"/>
      <c r="B79" s="25" t="s">
        <v>2</v>
      </c>
      <c r="C79" s="26">
        <f t="shared" ref="C79:N79" si="1">AVERAGE(C7:C75)</f>
        <v>0</v>
      </c>
      <c r="D79" s="26">
        <f t="shared" si="1"/>
        <v>0</v>
      </c>
      <c r="E79" s="26">
        <f t="shared" si="1"/>
        <v>0</v>
      </c>
      <c r="F79" s="26">
        <f t="shared" si="1"/>
        <v>0.41379310344827586</v>
      </c>
      <c r="G79" s="26">
        <f t="shared" si="1"/>
        <v>23.482758620689655</v>
      </c>
      <c r="H79" s="26">
        <f t="shared" si="1"/>
        <v>226.06896551724137</v>
      </c>
      <c r="I79" s="26">
        <f t="shared" si="1"/>
        <v>1255.3793103448277</v>
      </c>
      <c r="J79" s="26">
        <f t="shared" si="1"/>
        <v>951.84482758620686</v>
      </c>
      <c r="K79" s="26">
        <f t="shared" si="1"/>
        <v>83.224137931034477</v>
      </c>
      <c r="L79" s="26">
        <f t="shared" si="1"/>
        <v>0</v>
      </c>
      <c r="M79" s="26">
        <f t="shared" si="1"/>
        <v>0</v>
      </c>
      <c r="N79" s="26">
        <f t="shared" si="1"/>
        <v>0</v>
      </c>
      <c r="O79" s="26">
        <f>AVERAGE(O7:O75)</f>
        <v>2540.4137931034484</v>
      </c>
      <c r="P79" s="5"/>
      <c r="Q79" s="15"/>
      <c r="R79" s="1"/>
      <c r="S79" s="1"/>
      <c r="T79" s="1"/>
      <c r="U79" s="1"/>
    </row>
    <row r="80" spans="1:21" ht="15.75" thickTop="1">
      <c r="A80" s="5"/>
      <c r="B80" s="35" t="s">
        <v>33</v>
      </c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5"/>
      <c r="Q80" s="5"/>
      <c r="R80" s="1"/>
      <c r="S80" s="1"/>
      <c r="T80" s="1"/>
      <c r="U80" s="1"/>
    </row>
    <row r="81" spans="1:21">
      <c r="A81" s="5"/>
      <c r="B81" s="36" t="s">
        <v>31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5"/>
      <c r="Q81" s="15"/>
      <c r="R81" s="1"/>
      <c r="S81" s="1"/>
      <c r="T81" s="1"/>
      <c r="U81" s="1"/>
    </row>
    <row r="82" spans="1:21">
      <c r="A82" s="5"/>
      <c r="B82" s="36" t="s">
        <v>30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5"/>
      <c r="P82" s="5"/>
      <c r="Q82" s="15"/>
      <c r="R82" s="1"/>
      <c r="S82" s="1"/>
      <c r="T82" s="1"/>
      <c r="U82" s="1"/>
    </row>
    <row r="83" spans="1:21">
      <c r="A83" s="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 t="s">
        <v>22</v>
      </c>
      <c r="P83" s="5"/>
      <c r="Q83" s="15"/>
      <c r="R83" s="1"/>
      <c r="S83" s="1"/>
      <c r="T83" s="1"/>
      <c r="U83" s="1"/>
    </row>
    <row r="84" spans="1:21">
      <c r="A84" s="24" t="s">
        <v>0</v>
      </c>
      <c r="B84" s="16" t="s">
        <v>3</v>
      </c>
      <c r="C84" s="16" t="s">
        <v>4</v>
      </c>
      <c r="D84" s="16" t="s">
        <v>5</v>
      </c>
      <c r="E84" s="16" t="s">
        <v>6</v>
      </c>
      <c r="F84" s="16" t="s">
        <v>7</v>
      </c>
      <c r="G84" s="16" t="s">
        <v>8</v>
      </c>
      <c r="H84" s="16" t="s">
        <v>9</v>
      </c>
      <c r="I84" s="16" t="s">
        <v>10</v>
      </c>
      <c r="J84" s="16" t="s">
        <v>11</v>
      </c>
      <c r="K84" s="16" t="s">
        <v>12</v>
      </c>
      <c r="L84" s="16" t="s">
        <v>13</v>
      </c>
      <c r="M84" s="16" t="s">
        <v>14</v>
      </c>
      <c r="N84" s="16" t="s">
        <v>15</v>
      </c>
      <c r="O84" s="16" t="s">
        <v>19</v>
      </c>
      <c r="P84" s="6"/>
      <c r="Q84" s="15"/>
      <c r="R84" s="1"/>
      <c r="S84" s="1"/>
      <c r="T84" s="1"/>
      <c r="U84" s="1"/>
    </row>
    <row r="85" spans="1:21">
      <c r="A85" s="11">
        <v>1953</v>
      </c>
      <c r="B85" s="3">
        <v>0</v>
      </c>
      <c r="C85" s="3">
        <v>0</v>
      </c>
      <c r="D85" s="3">
        <v>0</v>
      </c>
      <c r="E85" s="3">
        <v>0</v>
      </c>
      <c r="F85" s="3">
        <v>23</v>
      </c>
      <c r="G85" s="3">
        <v>30</v>
      </c>
      <c r="H85" s="3">
        <v>566</v>
      </c>
      <c r="I85" s="3">
        <v>872</v>
      </c>
      <c r="J85" s="3">
        <v>25</v>
      </c>
      <c r="K85" s="3">
        <v>0</v>
      </c>
      <c r="L85" s="3">
        <v>0</v>
      </c>
      <c r="M85" s="3">
        <v>0</v>
      </c>
      <c r="N85" s="3">
        <f>SUM(B85:M85)</f>
        <v>1516</v>
      </c>
      <c r="O85" s="9">
        <f>N85/O7</f>
        <v>0.66114260793720014</v>
      </c>
      <c r="P85" s="5"/>
      <c r="Q85" s="15"/>
      <c r="R85" s="1"/>
      <c r="S85" s="1"/>
      <c r="T85" s="1"/>
      <c r="U85" s="1"/>
    </row>
    <row r="86" spans="1:21">
      <c r="A86" s="5">
        <v>1954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6</v>
      </c>
      <c r="H86" s="2">
        <v>1157</v>
      </c>
      <c r="I86" s="2">
        <v>571</v>
      </c>
      <c r="J86" s="2">
        <v>64</v>
      </c>
      <c r="K86" s="2">
        <v>0</v>
      </c>
      <c r="L86" s="2">
        <v>0</v>
      </c>
      <c r="M86" s="2">
        <v>0</v>
      </c>
      <c r="N86" s="2">
        <f>SUM(B86:M86)</f>
        <v>1798</v>
      </c>
      <c r="O86" s="10">
        <f>N86/O8</f>
        <v>0.70787401574803155</v>
      </c>
      <c r="P86" s="5"/>
      <c r="Q86" s="15"/>
      <c r="R86" s="1"/>
      <c r="S86" s="1"/>
      <c r="T86" s="1"/>
      <c r="U86" s="1"/>
    </row>
    <row r="87" spans="1:21">
      <c r="A87" s="5">
        <v>1955</v>
      </c>
      <c r="B87" s="2">
        <v>0</v>
      </c>
      <c r="C87" s="2">
        <v>0</v>
      </c>
      <c r="D87" s="2">
        <v>0</v>
      </c>
      <c r="E87" s="2">
        <v>0</v>
      </c>
      <c r="F87" s="2">
        <v>211</v>
      </c>
      <c r="G87" s="2">
        <v>0</v>
      </c>
      <c r="H87" s="2">
        <v>590</v>
      </c>
      <c r="I87" s="2">
        <v>1700</v>
      </c>
      <c r="J87" s="2">
        <v>364</v>
      </c>
      <c r="K87" s="2">
        <v>0</v>
      </c>
      <c r="L87" s="2">
        <v>0</v>
      </c>
      <c r="M87" s="2">
        <v>0</v>
      </c>
      <c r="N87" s="2">
        <f>SUM(B87:M87)</f>
        <v>2865</v>
      </c>
      <c r="O87" s="10">
        <f>N87/O9</f>
        <v>0.74882383690538423</v>
      </c>
      <c r="P87" s="5"/>
      <c r="Q87" s="15"/>
      <c r="R87" s="1"/>
      <c r="S87" s="1"/>
      <c r="T87" s="1"/>
      <c r="U87" s="1"/>
    </row>
    <row r="88" spans="1:21">
      <c r="A88" s="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0"/>
      <c r="P88" s="5"/>
      <c r="Q88" s="15"/>
      <c r="R88" s="1"/>
      <c r="S88" s="1"/>
      <c r="T88" s="1"/>
      <c r="U88" s="1"/>
    </row>
    <row r="89" spans="1:21">
      <c r="A89" s="5">
        <v>1956</v>
      </c>
      <c r="B89" s="2">
        <v>0</v>
      </c>
      <c r="C89" s="2">
        <v>0</v>
      </c>
      <c r="D89" s="2">
        <v>0</v>
      </c>
      <c r="E89" s="2">
        <v>0</v>
      </c>
      <c r="F89" s="2">
        <v>120</v>
      </c>
      <c r="G89" s="2">
        <v>229</v>
      </c>
      <c r="H89" s="2">
        <v>1132</v>
      </c>
      <c r="I89" s="2">
        <v>1046</v>
      </c>
      <c r="J89" s="2">
        <v>256</v>
      </c>
      <c r="K89" s="2">
        <v>0</v>
      </c>
      <c r="L89" s="2">
        <v>0</v>
      </c>
      <c r="M89" s="2">
        <v>0</v>
      </c>
      <c r="N89" s="2">
        <f>SUM(B89:L89)</f>
        <v>2783</v>
      </c>
      <c r="O89" s="10">
        <f>N89/O11</f>
        <v>0.75074183976261133</v>
      </c>
      <c r="P89" s="5"/>
      <c r="Q89" s="15"/>
      <c r="R89" s="1"/>
      <c r="S89" s="1"/>
      <c r="T89" s="1"/>
      <c r="U89" s="1"/>
    </row>
    <row r="90" spans="1:21">
      <c r="A90" s="5">
        <v>1957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917</v>
      </c>
      <c r="I90" s="2">
        <v>522</v>
      </c>
      <c r="J90" s="2">
        <v>0</v>
      </c>
      <c r="K90" s="2">
        <v>0</v>
      </c>
      <c r="L90" s="2">
        <v>0</v>
      </c>
      <c r="M90" s="2">
        <v>0</v>
      </c>
      <c r="N90" s="2">
        <f>SUM(B90:L90)</f>
        <v>1439</v>
      </c>
      <c r="O90" s="10">
        <f>N90/O12</f>
        <v>0.79811425402107594</v>
      </c>
      <c r="P90" s="5"/>
      <c r="Q90" s="15"/>
      <c r="R90" s="1"/>
      <c r="S90" s="1"/>
      <c r="T90" s="1"/>
      <c r="U90" s="1"/>
    </row>
    <row r="91" spans="1:21">
      <c r="A91" s="5">
        <v>1958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101</v>
      </c>
      <c r="I91" s="2">
        <v>470</v>
      </c>
      <c r="J91" s="2">
        <v>0</v>
      </c>
      <c r="K91" s="2">
        <v>0</v>
      </c>
      <c r="L91" s="2">
        <v>0</v>
      </c>
      <c r="M91" s="2">
        <v>0</v>
      </c>
      <c r="N91" s="2">
        <f>SUM(B91:L91)</f>
        <v>571</v>
      </c>
      <c r="O91" s="10">
        <f>N91/O13</f>
        <v>0.66550116550116545</v>
      </c>
      <c r="P91" s="5"/>
      <c r="Q91" s="15"/>
      <c r="R91" s="1"/>
      <c r="S91" s="1"/>
      <c r="T91" s="1"/>
      <c r="U91" s="1"/>
    </row>
    <row r="92" spans="1:21">
      <c r="A92" s="5">
        <v>1959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1290</v>
      </c>
      <c r="I92" s="2">
        <v>1042</v>
      </c>
      <c r="J92" s="2">
        <v>154</v>
      </c>
      <c r="K92" s="2">
        <v>0</v>
      </c>
      <c r="L92" s="2">
        <v>0</v>
      </c>
      <c r="M92" s="2">
        <v>0</v>
      </c>
      <c r="N92" s="2">
        <f>SUM(B92:M92)</f>
        <v>2486</v>
      </c>
      <c r="O92" s="10">
        <f>N92/O14</f>
        <v>0.79935691318327973</v>
      </c>
      <c r="P92" s="5"/>
      <c r="Q92" s="15"/>
      <c r="R92" s="1"/>
      <c r="S92" s="1"/>
      <c r="T92" s="1"/>
      <c r="U92" s="1"/>
    </row>
    <row r="93" spans="1:21">
      <c r="A93" s="5">
        <v>1960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580</v>
      </c>
      <c r="I93" s="2">
        <v>1077</v>
      </c>
      <c r="J93" s="2">
        <v>123</v>
      </c>
      <c r="K93" s="2">
        <v>0</v>
      </c>
      <c r="L93" s="2">
        <v>0</v>
      </c>
      <c r="M93" s="2">
        <v>0</v>
      </c>
      <c r="N93" s="2">
        <f>SUM(B93:M93)</f>
        <v>1780</v>
      </c>
      <c r="O93" s="10">
        <f>N93/O15</f>
        <v>0.66517189835575485</v>
      </c>
      <c r="P93" s="5"/>
      <c r="Q93" s="15"/>
      <c r="R93" s="1"/>
      <c r="S93" s="1"/>
      <c r="T93" s="1"/>
      <c r="U93" s="1"/>
    </row>
    <row r="94" spans="1:21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0"/>
      <c r="P94" s="5"/>
      <c r="Q94" s="15"/>
      <c r="R94" s="1"/>
      <c r="S94" s="1"/>
      <c r="T94" s="1"/>
      <c r="U94" s="1"/>
    </row>
    <row r="95" spans="1:21">
      <c r="A95" s="5">
        <v>1961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796</v>
      </c>
      <c r="I95" s="2">
        <v>651</v>
      </c>
      <c r="J95" s="2">
        <v>111</v>
      </c>
      <c r="K95" s="2">
        <v>0</v>
      </c>
      <c r="L95" s="2">
        <v>0</v>
      </c>
      <c r="M95" s="2">
        <v>0</v>
      </c>
      <c r="N95" s="2">
        <f>SUM(B95:M95)</f>
        <v>1558</v>
      </c>
      <c r="O95" s="10">
        <f>N95/O17</f>
        <v>0.67097329888027557</v>
      </c>
      <c r="P95" s="5"/>
      <c r="Q95" s="15"/>
      <c r="R95" s="1"/>
      <c r="S95" s="1"/>
      <c r="T95" s="1"/>
      <c r="U95" s="1"/>
    </row>
    <row r="96" spans="1:21">
      <c r="A96" s="5">
        <v>1962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136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136</v>
      </c>
      <c r="O96" s="10">
        <f>N96/O18</f>
        <v>0.33746898263027297</v>
      </c>
      <c r="P96" s="5"/>
      <c r="Q96" s="15"/>
      <c r="R96" s="1"/>
      <c r="S96" s="1"/>
      <c r="T96" s="1"/>
      <c r="U96" s="1"/>
    </row>
    <row r="97" spans="1:21">
      <c r="A97" s="5">
        <v>1963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73</v>
      </c>
      <c r="H97" s="2">
        <v>1899</v>
      </c>
      <c r="I97" s="2">
        <v>434</v>
      </c>
      <c r="J97" s="2">
        <v>0</v>
      </c>
      <c r="K97" s="2">
        <v>0</v>
      </c>
      <c r="L97" s="2">
        <v>0</v>
      </c>
      <c r="M97" s="2">
        <v>0</v>
      </c>
      <c r="N97" s="2">
        <f>SUM(B97:M97)</f>
        <v>2406</v>
      </c>
      <c r="O97" s="10">
        <f>N97/O19</f>
        <v>0.74512232889439456</v>
      </c>
      <c r="P97" s="5"/>
      <c r="Q97" s="15"/>
      <c r="R97" s="1"/>
      <c r="S97" s="1"/>
      <c r="T97" s="1"/>
      <c r="U97" s="1"/>
    </row>
    <row r="98" spans="1:21">
      <c r="A98" s="5">
        <v>1964</v>
      </c>
      <c r="B98" s="2">
        <v>0</v>
      </c>
      <c r="C98" s="2">
        <v>0</v>
      </c>
      <c r="D98" s="2">
        <v>0</v>
      </c>
      <c r="E98" s="2">
        <v>0</v>
      </c>
      <c r="F98" s="2">
        <v>151</v>
      </c>
      <c r="G98" s="2">
        <v>38</v>
      </c>
      <c r="H98" s="2">
        <v>1832</v>
      </c>
      <c r="I98" s="2">
        <v>621</v>
      </c>
      <c r="J98" s="2">
        <v>8</v>
      </c>
      <c r="K98" s="2">
        <v>0</v>
      </c>
      <c r="L98" s="2">
        <v>0</v>
      </c>
      <c r="M98" s="2">
        <v>0</v>
      </c>
      <c r="N98" s="2">
        <f>SUM(B98:M98)</f>
        <v>2650</v>
      </c>
      <c r="O98" s="10">
        <f>N98/O20</f>
        <v>0.77259475218658891</v>
      </c>
      <c r="P98" s="5"/>
      <c r="Q98" s="15"/>
      <c r="R98" s="1"/>
      <c r="S98" s="1"/>
      <c r="T98" s="1"/>
      <c r="U98" s="1"/>
    </row>
    <row r="99" spans="1:21">
      <c r="A99" s="5">
        <v>1965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301</v>
      </c>
      <c r="I99" s="2">
        <v>711</v>
      </c>
      <c r="J99" s="2">
        <v>0</v>
      </c>
      <c r="K99" s="2">
        <v>0</v>
      </c>
      <c r="L99" s="2">
        <v>0</v>
      </c>
      <c r="M99" s="2">
        <v>0</v>
      </c>
      <c r="N99" s="2">
        <f>SUM(B99:M99)</f>
        <v>1012</v>
      </c>
      <c r="O99" s="10">
        <f>N99/O21</f>
        <v>0.5772960638904735</v>
      </c>
      <c r="P99" s="5"/>
      <c r="Q99" s="15"/>
      <c r="R99" s="1"/>
      <c r="S99" s="1"/>
      <c r="T99" s="1"/>
      <c r="U99" s="1"/>
    </row>
    <row r="100" spans="1:21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0"/>
      <c r="P100" s="5"/>
      <c r="Q100" s="15"/>
      <c r="R100" s="1"/>
      <c r="S100" s="1"/>
      <c r="T100" s="1"/>
      <c r="U100" s="1"/>
    </row>
    <row r="101" spans="1:21">
      <c r="A101" s="5">
        <v>1966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31</v>
      </c>
      <c r="H101" s="2">
        <v>1470</v>
      </c>
      <c r="I101" s="2">
        <v>280</v>
      </c>
      <c r="J101" s="2">
        <v>36</v>
      </c>
      <c r="K101" s="2">
        <v>0</v>
      </c>
      <c r="L101" s="2">
        <v>0</v>
      </c>
      <c r="M101" s="2">
        <v>0</v>
      </c>
      <c r="N101" s="2">
        <f>SUM(B101:M101)</f>
        <v>1817</v>
      </c>
      <c r="O101" s="10">
        <f>N101/O23</f>
        <v>0.66875230033124766</v>
      </c>
      <c r="P101" s="5"/>
      <c r="Q101" s="15"/>
      <c r="R101" s="1"/>
      <c r="S101" s="1"/>
      <c r="T101" s="1"/>
      <c r="U101" s="1"/>
    </row>
    <row r="102" spans="1:21">
      <c r="A102" s="5">
        <v>1967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438</v>
      </c>
      <c r="I102" s="2">
        <v>1221</v>
      </c>
      <c r="J102" s="2">
        <v>41</v>
      </c>
      <c r="K102" s="2">
        <v>0</v>
      </c>
      <c r="L102" s="2">
        <v>0</v>
      </c>
      <c r="M102" s="2">
        <v>0</v>
      </c>
      <c r="N102" s="2">
        <f>SUM(B102:M102)</f>
        <v>1700</v>
      </c>
      <c r="O102" s="10">
        <f>N102/O24</f>
        <v>0.65359477124183007</v>
      </c>
      <c r="P102" s="5"/>
      <c r="Q102" s="15"/>
      <c r="R102" s="1"/>
      <c r="S102" s="1"/>
      <c r="T102" s="1"/>
      <c r="U102" s="1"/>
    </row>
    <row r="103" spans="1:21">
      <c r="A103" s="5">
        <v>1968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1187</v>
      </c>
      <c r="I103" s="2">
        <v>398</v>
      </c>
      <c r="J103" s="2">
        <v>30</v>
      </c>
      <c r="K103" s="2">
        <v>0</v>
      </c>
      <c r="L103" s="2">
        <v>0</v>
      </c>
      <c r="M103" s="2">
        <v>0</v>
      </c>
      <c r="N103" s="2">
        <f>SUM(B103:M103)</f>
        <v>1615</v>
      </c>
      <c r="O103" s="10">
        <f>N103/O25</f>
        <v>0.72584269662921352</v>
      </c>
      <c r="P103" s="5"/>
      <c r="Q103" s="15"/>
      <c r="R103" s="1"/>
      <c r="S103" s="1"/>
      <c r="T103" s="1"/>
      <c r="U103" s="1"/>
    </row>
    <row r="104" spans="1:21">
      <c r="A104" s="5">
        <v>1969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134</v>
      </c>
      <c r="I104" s="2">
        <v>1101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1235</v>
      </c>
      <c r="O104" s="10">
        <f>N104/O26</f>
        <v>0.68383167220376517</v>
      </c>
      <c r="P104" s="5"/>
      <c r="Q104" s="15"/>
      <c r="R104" s="1"/>
      <c r="S104" s="1"/>
      <c r="T104" s="1"/>
      <c r="U104" s="1"/>
    </row>
    <row r="105" spans="1:21">
      <c r="A105" s="5">
        <v>1970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299</v>
      </c>
      <c r="H105" s="2">
        <v>1965</v>
      </c>
      <c r="I105" s="2">
        <v>626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2890</v>
      </c>
      <c r="O105" s="10">
        <f>N105/O27</f>
        <v>0.67984003763820278</v>
      </c>
      <c r="P105" s="5"/>
      <c r="Q105" s="15"/>
      <c r="R105" s="1"/>
      <c r="S105" s="1"/>
      <c r="T105" s="1"/>
      <c r="U105" s="1"/>
    </row>
    <row r="106" spans="1:21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0"/>
      <c r="P106" s="5"/>
      <c r="Q106" s="15"/>
      <c r="R106" s="1"/>
      <c r="S106" s="1"/>
      <c r="T106" s="1"/>
      <c r="U106" s="1"/>
    </row>
    <row r="107" spans="1:21">
      <c r="A107" s="5">
        <v>1971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73</v>
      </c>
      <c r="H107" s="2">
        <v>1360</v>
      </c>
      <c r="I107" s="2">
        <v>1032</v>
      </c>
      <c r="J107" s="2">
        <v>6</v>
      </c>
      <c r="K107" s="2">
        <v>0</v>
      </c>
      <c r="L107" s="2">
        <v>0</v>
      </c>
      <c r="M107" s="2">
        <v>0</v>
      </c>
      <c r="N107" s="2">
        <f>SUM(B107:M107)</f>
        <v>2471</v>
      </c>
      <c r="O107" s="10">
        <f>N107/O29</f>
        <v>0.57305194805194803</v>
      </c>
      <c r="P107" s="5"/>
      <c r="Q107" s="15"/>
      <c r="R107" s="1"/>
      <c r="S107" s="1"/>
      <c r="T107" s="1"/>
      <c r="U107" s="1"/>
    </row>
    <row r="108" spans="1:21">
      <c r="A108" s="5">
        <v>1972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1350</v>
      </c>
      <c r="I108" s="2">
        <v>592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1942</v>
      </c>
      <c r="O108" s="10">
        <f>N108/O30</f>
        <v>0.68743362831858412</v>
      </c>
      <c r="P108" s="5"/>
      <c r="Q108" s="15"/>
      <c r="R108" s="1"/>
      <c r="S108" s="1"/>
      <c r="T108" s="1"/>
      <c r="U108" s="1"/>
    </row>
    <row r="109" spans="1:21">
      <c r="A109" s="5">
        <v>1973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191</v>
      </c>
      <c r="H109" s="2">
        <v>857</v>
      </c>
      <c r="I109" s="2">
        <v>1228</v>
      </c>
      <c r="J109" s="2">
        <v>91</v>
      </c>
      <c r="K109" s="2">
        <v>0</v>
      </c>
      <c r="L109" s="2">
        <v>0</v>
      </c>
      <c r="M109" s="2">
        <v>0</v>
      </c>
      <c r="N109" s="2">
        <f>SUM(B109:M109)</f>
        <v>2367</v>
      </c>
      <c r="O109" s="10">
        <f>N109/O31</f>
        <v>0.67861238532110091</v>
      </c>
      <c r="P109" s="5"/>
      <c r="Q109" s="15"/>
      <c r="R109" s="1"/>
      <c r="S109" s="1"/>
      <c r="T109" s="1"/>
      <c r="U109" s="1"/>
    </row>
    <row r="110" spans="1:21">
      <c r="A110" s="5">
        <v>1974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238</v>
      </c>
      <c r="H110" s="2">
        <v>1962</v>
      </c>
      <c r="I110" s="2">
        <v>923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3123</v>
      </c>
      <c r="O110" s="10">
        <f>N110/O32</f>
        <v>0.77111111111111108</v>
      </c>
      <c r="P110" s="5"/>
      <c r="Q110" s="15"/>
      <c r="R110" s="1"/>
      <c r="S110" s="1"/>
      <c r="T110" s="1"/>
      <c r="U110" s="1"/>
    </row>
    <row r="111" spans="1:21">
      <c r="A111" s="5">
        <v>1975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882</v>
      </c>
      <c r="I111" s="2">
        <v>764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1646</v>
      </c>
      <c r="O111" s="10">
        <f>N111/O33</f>
        <v>0.47723977964627429</v>
      </c>
      <c r="P111" s="5"/>
      <c r="Q111" s="15"/>
      <c r="R111" s="2"/>
      <c r="S111" s="1"/>
      <c r="T111" s="1"/>
      <c r="U111" s="1"/>
    </row>
    <row r="112" spans="1:21">
      <c r="A112" s="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0"/>
      <c r="P112" s="5"/>
      <c r="Q112" s="15"/>
      <c r="R112" s="1"/>
      <c r="S112" s="1"/>
      <c r="T112" s="1"/>
      <c r="U112" s="1"/>
    </row>
    <row r="113" spans="1:21">
      <c r="A113" s="5">
        <v>1976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341</v>
      </c>
      <c r="H113" s="2">
        <v>1648</v>
      </c>
      <c r="I113" s="2">
        <v>841</v>
      </c>
      <c r="J113" s="2">
        <v>47</v>
      </c>
      <c r="K113" s="2">
        <v>0</v>
      </c>
      <c r="L113" s="2">
        <v>0</v>
      </c>
      <c r="M113" s="2">
        <v>0</v>
      </c>
      <c r="N113" s="2">
        <f>SUM(B113:M113)</f>
        <v>2877</v>
      </c>
      <c r="O113" s="10">
        <f>N113/O35</f>
        <v>0.70187850695291532</v>
      </c>
      <c r="P113" s="5"/>
      <c r="Q113" s="15"/>
      <c r="R113" s="1"/>
      <c r="S113" s="1"/>
      <c r="T113" s="1"/>
      <c r="U113" s="1"/>
    </row>
    <row r="114" spans="1:21">
      <c r="A114" s="5">
        <v>1977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477</v>
      </c>
      <c r="H114" s="2">
        <v>1451</v>
      </c>
      <c r="I114" s="2">
        <v>142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2070</v>
      </c>
      <c r="O114" s="10">
        <f>N114/O36</f>
        <v>0.66946959896507119</v>
      </c>
      <c r="P114" s="5"/>
      <c r="Q114" s="15"/>
      <c r="R114" s="1"/>
      <c r="S114" s="1"/>
      <c r="T114" s="1"/>
      <c r="U114" s="1"/>
    </row>
    <row r="115" spans="1:21">
      <c r="A115" s="5">
        <v>1978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310</v>
      </c>
      <c r="H115" s="2">
        <v>1216</v>
      </c>
      <c r="I115" s="2">
        <v>265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1791</v>
      </c>
      <c r="O115" s="10">
        <f>N115/O37</f>
        <v>0.66112956810631229</v>
      </c>
      <c r="P115" s="5"/>
      <c r="Q115" s="15"/>
      <c r="R115" s="1"/>
      <c r="S115" s="1"/>
      <c r="T115" s="1"/>
      <c r="U115" s="1"/>
    </row>
    <row r="116" spans="1:21">
      <c r="A116" s="5">
        <v>1979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525</v>
      </c>
      <c r="I116" s="2">
        <v>991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1516</v>
      </c>
      <c r="O116" s="10">
        <f>N116/O38</f>
        <v>0.70741950536630893</v>
      </c>
      <c r="P116" s="5"/>
      <c r="Q116" s="15"/>
      <c r="R116" s="1"/>
      <c r="S116" s="1"/>
      <c r="T116" s="1"/>
      <c r="U116" s="1"/>
    </row>
    <row r="117" spans="1:21">
      <c r="A117" s="5">
        <v>1980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97</v>
      </c>
      <c r="H117" s="2">
        <v>1470</v>
      </c>
      <c r="I117" s="2">
        <v>1059</v>
      </c>
      <c r="J117" s="2">
        <v>11</v>
      </c>
      <c r="K117" s="2">
        <v>0</v>
      </c>
      <c r="L117" s="2">
        <v>0</v>
      </c>
      <c r="M117" s="2">
        <v>0</v>
      </c>
      <c r="N117" s="2">
        <f>SUM(B117:M117)</f>
        <v>2637</v>
      </c>
      <c r="O117" s="10">
        <f>N117/O39</f>
        <v>0.71911644395964003</v>
      </c>
      <c r="P117" s="5"/>
      <c r="Q117" s="15"/>
      <c r="R117" s="1"/>
      <c r="S117" s="1"/>
      <c r="T117" s="1"/>
      <c r="U117" s="1"/>
    </row>
    <row r="118" spans="1:21">
      <c r="A118" s="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0"/>
      <c r="P118" s="5"/>
      <c r="Q118" s="15"/>
      <c r="R118" s="1"/>
      <c r="S118" s="1"/>
      <c r="T118" s="1"/>
      <c r="U118" s="1"/>
    </row>
    <row r="119" spans="1:21">
      <c r="A119" s="5">
        <v>1981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20</v>
      </c>
      <c r="H119" s="2">
        <v>613</v>
      </c>
      <c r="I119" s="2">
        <v>25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658</v>
      </c>
      <c r="O119" s="10">
        <f>N119/O41</f>
        <v>0.61209302325581394</v>
      </c>
      <c r="P119" s="5"/>
      <c r="Q119" s="15"/>
      <c r="R119" s="1"/>
      <c r="S119" s="1"/>
      <c r="T119" s="1"/>
      <c r="U119" s="1"/>
    </row>
    <row r="120" spans="1:21">
      <c r="A120" s="5">
        <v>1982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584</v>
      </c>
      <c r="I120" s="2">
        <v>832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1416</v>
      </c>
      <c r="O120" s="10">
        <f>N120/O42</f>
        <v>0.6730038022813688</v>
      </c>
      <c r="P120" s="5"/>
      <c r="Q120" s="15"/>
      <c r="R120" s="1"/>
      <c r="S120" s="1"/>
      <c r="T120" s="1"/>
      <c r="U120" s="1"/>
    </row>
    <row r="121" spans="1:21">
      <c r="A121" s="5">
        <v>1983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1243</v>
      </c>
      <c r="I121" s="2">
        <v>1072</v>
      </c>
      <c r="J121" s="2">
        <v>110</v>
      </c>
      <c r="K121" s="2">
        <v>0</v>
      </c>
      <c r="L121" s="2">
        <v>0</v>
      </c>
      <c r="M121" s="2">
        <v>0</v>
      </c>
      <c r="N121" s="2">
        <f>SUM(B121:M121)</f>
        <v>2425</v>
      </c>
      <c r="O121" s="10">
        <f>N121/O43</f>
        <v>0.72129684711481257</v>
      </c>
      <c r="P121" s="5"/>
      <c r="Q121" s="15"/>
      <c r="R121" s="1"/>
      <c r="S121" s="1"/>
      <c r="T121" s="1"/>
      <c r="U121" s="1"/>
    </row>
    <row r="122" spans="1:21">
      <c r="A122" s="5">
        <v>1984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16</v>
      </c>
      <c r="H122" s="2">
        <v>1096</v>
      </c>
      <c r="I122" s="2">
        <v>1235</v>
      </c>
      <c r="J122" s="2">
        <v>54</v>
      </c>
      <c r="K122" s="2">
        <v>0</v>
      </c>
      <c r="L122" s="2">
        <v>0</v>
      </c>
      <c r="M122" s="2">
        <v>0</v>
      </c>
      <c r="N122" s="2">
        <f>SUM(B122:M122)</f>
        <v>2401</v>
      </c>
      <c r="O122" s="10">
        <f>N122/O44</f>
        <v>0.62656576200417535</v>
      </c>
      <c r="P122" s="5"/>
      <c r="Q122" s="15"/>
      <c r="R122" s="1"/>
      <c r="S122" s="1"/>
      <c r="T122" s="1"/>
      <c r="U122" s="1"/>
    </row>
    <row r="123" spans="1:21">
      <c r="A123" s="5">
        <v>1985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23</v>
      </c>
      <c r="H123" s="2">
        <v>1105</v>
      </c>
      <c r="I123" s="2">
        <v>710</v>
      </c>
      <c r="J123" s="2">
        <v>22</v>
      </c>
      <c r="K123" s="2">
        <v>0</v>
      </c>
      <c r="L123" s="2">
        <v>0</v>
      </c>
      <c r="M123" s="2">
        <v>0</v>
      </c>
      <c r="N123" s="2">
        <f>SUM(B123:M123)</f>
        <v>1860</v>
      </c>
      <c r="O123" s="10">
        <f>N123/O45</f>
        <v>0.66310160427807485</v>
      </c>
      <c r="P123" s="5"/>
      <c r="Q123" s="15"/>
      <c r="R123" s="1"/>
      <c r="S123" s="1"/>
      <c r="T123" s="1"/>
      <c r="U123" s="1"/>
    </row>
    <row r="124" spans="1:21">
      <c r="A124" s="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0"/>
      <c r="P124" s="5"/>
      <c r="Q124" s="15"/>
      <c r="R124" s="1"/>
      <c r="S124" s="1"/>
      <c r="T124" s="1"/>
      <c r="U124" s="1"/>
    </row>
    <row r="125" spans="1:21">
      <c r="A125" s="5">
        <v>1986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583</v>
      </c>
      <c r="H125" s="2">
        <v>1605</v>
      </c>
      <c r="I125" s="2">
        <v>597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2785</v>
      </c>
      <c r="O125" s="10">
        <f>N125/O47</f>
        <v>0.63137610519156651</v>
      </c>
      <c r="P125" s="5"/>
      <c r="Q125" s="15"/>
      <c r="R125" s="1"/>
      <c r="S125" s="1"/>
      <c r="T125" s="1"/>
      <c r="U125" s="1"/>
    </row>
    <row r="126" spans="1:21">
      <c r="A126" s="5">
        <v>1987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309</v>
      </c>
      <c r="H126" s="2">
        <v>972</v>
      </c>
      <c r="I126" s="2">
        <v>355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1636</v>
      </c>
      <c r="O126" s="10">
        <f>N126/O48</f>
        <v>0.56904347826086954</v>
      </c>
      <c r="P126" s="5"/>
      <c r="Q126" s="15"/>
      <c r="R126" s="1"/>
      <c r="S126" s="1"/>
      <c r="T126" s="1"/>
      <c r="U126" s="1"/>
    </row>
    <row r="127" spans="1:21">
      <c r="A127" s="5">
        <v>1988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971</v>
      </c>
      <c r="H127" s="2">
        <v>1102</v>
      </c>
      <c r="I127" s="2">
        <v>783</v>
      </c>
      <c r="J127" s="2">
        <v>3</v>
      </c>
      <c r="K127" s="2">
        <v>0</v>
      </c>
      <c r="L127" s="2">
        <v>0</v>
      </c>
      <c r="M127" s="2">
        <v>0</v>
      </c>
      <c r="N127" s="2">
        <f>SUM(B127:M127)</f>
        <v>2859</v>
      </c>
      <c r="O127" s="10">
        <f>N127/O49</f>
        <v>0.62766190998902305</v>
      </c>
      <c r="P127" s="5"/>
      <c r="Q127" s="15"/>
      <c r="R127" s="1"/>
      <c r="S127" s="1"/>
      <c r="T127" s="1"/>
      <c r="U127" s="1"/>
    </row>
    <row r="128" spans="1:21">
      <c r="A128" s="5">
        <v>1989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35</v>
      </c>
      <c r="H128" s="2">
        <v>959</v>
      </c>
      <c r="I128" s="2">
        <v>814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1808</v>
      </c>
      <c r="O128" s="10">
        <f>N128/O50</f>
        <v>0.64525339043540331</v>
      </c>
      <c r="P128" s="5"/>
      <c r="Q128" s="15"/>
      <c r="R128" s="1"/>
      <c r="S128" s="1"/>
      <c r="T128" s="1"/>
      <c r="U128" s="1"/>
    </row>
    <row r="129" spans="1:21">
      <c r="A129" s="4">
        <v>1990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1165</v>
      </c>
      <c r="I129" s="2">
        <v>0</v>
      </c>
      <c r="J129" s="2">
        <v>109</v>
      </c>
      <c r="K129" s="2">
        <v>0</v>
      </c>
      <c r="L129" s="2">
        <v>0</v>
      </c>
      <c r="M129" s="2">
        <v>0</v>
      </c>
      <c r="N129" s="2">
        <f>SUM(B129:M129)</f>
        <v>1274</v>
      </c>
      <c r="O129" s="10">
        <f>N129/O51</f>
        <v>0.59532710280373835</v>
      </c>
      <c r="P129" s="5"/>
      <c r="Q129" s="15"/>
      <c r="R129" s="1"/>
      <c r="S129" s="1"/>
      <c r="T129" s="1"/>
      <c r="U129" s="1"/>
    </row>
    <row r="130" spans="1:21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5"/>
      <c r="P130" s="5"/>
      <c r="Q130" s="15"/>
      <c r="R130" s="1"/>
      <c r="S130" s="1"/>
      <c r="T130" s="1"/>
      <c r="U130" s="1"/>
    </row>
    <row r="131" spans="1:21">
      <c r="A131" s="5">
        <v>1991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198</v>
      </c>
      <c r="H131" s="2">
        <v>883</v>
      </c>
      <c r="I131" s="2">
        <v>537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1618</v>
      </c>
      <c r="O131" s="10">
        <f>N131/O53</f>
        <v>0.58117816091954022</v>
      </c>
      <c r="P131" s="5"/>
      <c r="Q131" s="15"/>
      <c r="R131" s="1"/>
      <c r="S131" s="1"/>
      <c r="T131" s="1"/>
      <c r="U131" s="1"/>
    </row>
    <row r="132" spans="1:21">
      <c r="A132" s="5">
        <v>1992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257</v>
      </c>
      <c r="I132" s="2">
        <v>781</v>
      </c>
      <c r="J132" s="2">
        <v>56</v>
      </c>
      <c r="K132" s="2">
        <v>0</v>
      </c>
      <c r="L132" s="2">
        <v>0</v>
      </c>
      <c r="M132" s="2">
        <v>0</v>
      </c>
      <c r="N132" s="2">
        <f>SUM(B132:M132)</f>
        <v>1094</v>
      </c>
      <c r="O132" s="10">
        <f>N132/O54</f>
        <v>0.61219921656407383</v>
      </c>
      <c r="P132" s="5"/>
      <c r="Q132" s="15"/>
      <c r="R132" s="1"/>
      <c r="S132" s="1"/>
      <c r="T132" s="1"/>
      <c r="U132" s="1"/>
    </row>
    <row r="133" spans="1:21">
      <c r="A133" s="5">
        <v>1993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16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16</v>
      </c>
      <c r="O133" s="10">
        <f>N133/O55</f>
        <v>3.0828516377649325E-2</v>
      </c>
      <c r="P133" s="5"/>
      <c r="Q133" s="15"/>
      <c r="R133" s="1"/>
      <c r="S133" s="1"/>
      <c r="T133" s="1"/>
      <c r="U133" s="1"/>
    </row>
    <row r="134" spans="1:21">
      <c r="A134" s="5">
        <v>1994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503</v>
      </c>
      <c r="H134" s="2">
        <v>528</v>
      </c>
      <c r="I134" s="2">
        <v>765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1796</v>
      </c>
      <c r="O134" s="10">
        <f>N134/O56</f>
        <v>0.50534608891389987</v>
      </c>
      <c r="P134" s="5"/>
      <c r="Q134" s="2"/>
      <c r="R134" s="1"/>
      <c r="S134" s="1"/>
      <c r="T134" s="1"/>
      <c r="U134" s="1"/>
    </row>
    <row r="135" spans="1:21" ht="15.75">
      <c r="A135" s="5">
        <v>1995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816</v>
      </c>
      <c r="I135" s="2">
        <v>907</v>
      </c>
      <c r="J135" s="2">
        <v>320</v>
      </c>
      <c r="K135" s="2">
        <v>0</v>
      </c>
      <c r="L135" s="2">
        <v>0</v>
      </c>
      <c r="M135" s="2">
        <v>0</v>
      </c>
      <c r="N135" s="2">
        <f>SUM(B135:M135)</f>
        <v>2043</v>
      </c>
      <c r="O135" s="10">
        <f>N135/O57</f>
        <v>0.51551854655563967</v>
      </c>
      <c r="P135" s="8"/>
      <c r="Q135" s="2"/>
      <c r="R135" s="1"/>
      <c r="S135" s="1"/>
      <c r="T135" s="1"/>
      <c r="U135" s="1"/>
    </row>
    <row r="136" spans="1:21" ht="15.75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8"/>
      <c r="Q136" s="2"/>
      <c r="R136" s="1"/>
      <c r="S136" s="1"/>
      <c r="T136" s="1"/>
      <c r="U136" s="1"/>
    </row>
    <row r="137" spans="1:21" ht="15.75">
      <c r="A137" s="5">
        <v>1996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514</v>
      </c>
      <c r="I137" s="2">
        <v>585</v>
      </c>
      <c r="J137" s="2">
        <v>111</v>
      </c>
      <c r="K137" s="2">
        <v>0</v>
      </c>
      <c r="L137" s="2">
        <v>0</v>
      </c>
      <c r="M137" s="2">
        <v>0</v>
      </c>
      <c r="N137" s="2">
        <f>SUM(B137:M137)</f>
        <v>1210</v>
      </c>
      <c r="O137" s="10">
        <f>N137/O59</f>
        <v>0.5440647482014388</v>
      </c>
      <c r="P137" s="8"/>
      <c r="Q137" s="2"/>
      <c r="R137" s="1"/>
      <c r="S137" s="1"/>
      <c r="T137" s="1"/>
      <c r="U137" s="1"/>
    </row>
    <row r="138" spans="1:21" ht="15.75">
      <c r="A138" s="5">
        <v>1997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1248</v>
      </c>
      <c r="I138" s="2">
        <v>567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1815</v>
      </c>
      <c r="O138" s="10">
        <f>N138/O60</f>
        <v>0.6</v>
      </c>
      <c r="P138" s="8"/>
      <c r="Q138" s="2"/>
      <c r="R138" s="1"/>
      <c r="S138" s="1"/>
      <c r="T138" s="1"/>
      <c r="U138" s="1"/>
    </row>
    <row r="139" spans="1:21" ht="15.75">
      <c r="A139" s="5">
        <v>1998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339</v>
      </c>
      <c r="H139" s="2">
        <v>690</v>
      </c>
      <c r="I139" s="2">
        <v>586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1615</v>
      </c>
      <c r="O139" s="10">
        <f>N139/O61</f>
        <v>0.61406844106463876</v>
      </c>
      <c r="P139" s="8"/>
      <c r="Q139" s="2"/>
      <c r="R139" s="1"/>
      <c r="S139" s="1"/>
      <c r="T139" s="1"/>
      <c r="U139" s="1"/>
    </row>
    <row r="140" spans="1:21" ht="15.75">
      <c r="A140" s="5">
        <v>1999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1134</v>
      </c>
      <c r="H140" s="2">
        <v>791</v>
      </c>
      <c r="I140" s="2">
        <v>28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1953</v>
      </c>
      <c r="O140" s="10">
        <f>N140/O62</f>
        <v>0.65935178933153271</v>
      </c>
      <c r="P140" s="8"/>
      <c r="Q140" s="2"/>
      <c r="R140" s="1"/>
      <c r="S140" s="1"/>
      <c r="T140" s="1"/>
      <c r="U140" s="1"/>
    </row>
    <row r="141" spans="1:21" ht="15.75">
      <c r="A141" s="5">
        <v>2000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432</v>
      </c>
      <c r="H141" s="2">
        <v>1093</v>
      </c>
      <c r="I141" s="2">
        <v>984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2509</v>
      </c>
      <c r="O141" s="10">
        <f>N141/O63</f>
        <v>0.63583375570197664</v>
      </c>
      <c r="P141" s="8"/>
      <c r="Q141" s="2"/>
      <c r="R141" s="1"/>
      <c r="S141" s="1"/>
      <c r="T141" s="1"/>
      <c r="U141" s="1"/>
    </row>
    <row r="142" spans="1:21" ht="15.75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8"/>
      <c r="Q142" s="2"/>
      <c r="R142" s="1"/>
      <c r="S142" s="1"/>
      <c r="T142" s="1"/>
      <c r="U142" s="1"/>
    </row>
    <row r="143" spans="1:21" ht="15.75">
      <c r="A143" s="5">
        <v>2001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63</v>
      </c>
      <c r="H143" s="2">
        <v>810</v>
      </c>
      <c r="I143" s="2">
        <v>1054</v>
      </c>
      <c r="J143" s="2">
        <v>146</v>
      </c>
      <c r="K143" s="2">
        <v>0</v>
      </c>
      <c r="L143" s="2">
        <v>0</v>
      </c>
      <c r="M143" s="2">
        <v>0</v>
      </c>
      <c r="N143" s="2">
        <f>SUM(B143:M143)</f>
        <v>2073</v>
      </c>
      <c r="O143" s="10">
        <f>N143/O65</f>
        <v>0.60809621589909069</v>
      </c>
      <c r="P143" s="8"/>
      <c r="Q143" s="2"/>
      <c r="R143" s="1"/>
      <c r="S143" s="1"/>
      <c r="T143" s="1"/>
      <c r="U143" s="1"/>
    </row>
    <row r="144" spans="1:21" ht="15.75">
      <c r="A144" s="5">
        <v>2002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324</v>
      </c>
      <c r="H144" s="2">
        <v>1316</v>
      </c>
      <c r="I144" s="2">
        <v>496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2136</v>
      </c>
      <c r="O144" s="10">
        <f>N144/O66</f>
        <v>0.6526122823098075</v>
      </c>
      <c r="P144" s="8"/>
      <c r="Q144" s="2"/>
      <c r="R144" s="1"/>
      <c r="S144" s="1"/>
      <c r="T144" s="1"/>
      <c r="U144" s="1"/>
    </row>
    <row r="145" spans="1:21" ht="15.75">
      <c r="A145" s="5">
        <v>2003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544</v>
      </c>
      <c r="I145" s="2">
        <v>249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793</v>
      </c>
      <c r="O145" s="10">
        <f>N145/O67</f>
        <v>0.47006520450503853</v>
      </c>
      <c r="P145" s="8"/>
      <c r="Q145" s="2"/>
      <c r="R145" s="1"/>
      <c r="S145" s="1"/>
      <c r="T145" s="1"/>
      <c r="U145" s="1"/>
    </row>
    <row r="146" spans="1:21" ht="15.75">
      <c r="A146" s="5">
        <v>2004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0</v>
      </c>
      <c r="O146" s="10">
        <v>0</v>
      </c>
      <c r="P146" s="8"/>
      <c r="Q146" s="2"/>
      <c r="R146" s="1"/>
      <c r="S146" s="1"/>
      <c r="T146" s="1"/>
      <c r="U146" s="1"/>
    </row>
    <row r="147" spans="1:21" ht="15.75">
      <c r="A147" s="5">
        <v>2005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10">
        <v>0</v>
      </c>
      <c r="P147" s="8"/>
      <c r="Q147" s="2"/>
      <c r="R147" s="1"/>
      <c r="S147" s="1"/>
      <c r="T147" s="1"/>
      <c r="U147" s="1"/>
    </row>
    <row r="148" spans="1:21" ht="15.75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0"/>
      <c r="P148" s="8"/>
      <c r="Q148" s="2"/>
      <c r="R148" s="1"/>
      <c r="S148" s="1"/>
      <c r="T148" s="1"/>
      <c r="U148" s="1"/>
    </row>
    <row r="149" spans="1:21" ht="15.75">
      <c r="A149" s="5">
        <v>2006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8"/>
      <c r="Q149" s="2"/>
      <c r="R149" s="1"/>
      <c r="S149" s="1"/>
      <c r="T149" s="1"/>
      <c r="U149" s="1"/>
    </row>
    <row r="150" spans="1:21" ht="15.75">
      <c r="A150" s="5">
        <v>2007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10">
        <v>0</v>
      </c>
      <c r="P150" s="8"/>
      <c r="Q150" s="2"/>
      <c r="R150" s="1"/>
      <c r="S150" s="1"/>
      <c r="T150" s="1"/>
      <c r="U150" s="1"/>
    </row>
    <row r="151" spans="1:21" ht="15.75">
      <c r="A151" s="5">
        <v>2008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36</v>
      </c>
      <c r="I151" s="2">
        <v>116</v>
      </c>
      <c r="J151" s="2">
        <v>0</v>
      </c>
      <c r="K151" s="2">
        <v>0</v>
      </c>
      <c r="L151" s="2">
        <v>0</v>
      </c>
      <c r="M151" s="2">
        <v>0</v>
      </c>
      <c r="N151" s="2">
        <f>SUM(B151:M151)</f>
        <v>152</v>
      </c>
      <c r="O151" s="10">
        <f>N151/O73</f>
        <v>0.2638888888888889</v>
      </c>
      <c r="P151" s="8"/>
      <c r="Q151" s="2"/>
      <c r="R151" s="1"/>
      <c r="S151" s="1"/>
      <c r="T151" s="1"/>
      <c r="U151" s="1"/>
    </row>
    <row r="152" spans="1:21" ht="15.75">
      <c r="A152" s="5">
        <v>2009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66</v>
      </c>
      <c r="H152" s="2">
        <v>99</v>
      </c>
      <c r="I152" s="2">
        <v>85</v>
      </c>
      <c r="J152" s="2">
        <v>0</v>
      </c>
      <c r="K152" s="2">
        <v>0</v>
      </c>
      <c r="L152" s="2">
        <v>0</v>
      </c>
      <c r="M152" s="2">
        <v>0</v>
      </c>
      <c r="N152" s="2">
        <f>SUM(B152:M152)</f>
        <v>250</v>
      </c>
      <c r="O152" s="10">
        <f>N152/O74</f>
        <v>0.27502750275027504</v>
      </c>
      <c r="P152" s="8"/>
      <c r="Q152" s="2"/>
      <c r="R152" s="1"/>
      <c r="S152" s="1"/>
      <c r="T152" s="1"/>
      <c r="U152" s="1"/>
    </row>
    <row r="153" spans="1:21" ht="15.75">
      <c r="A153" s="5">
        <v>2010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89</v>
      </c>
      <c r="I153" s="2">
        <v>83</v>
      </c>
      <c r="J153" s="2">
        <v>0</v>
      </c>
      <c r="K153" s="2">
        <v>0</v>
      </c>
      <c r="L153" s="2">
        <v>0</v>
      </c>
      <c r="M153" s="2">
        <v>0</v>
      </c>
      <c r="N153" s="2">
        <f>SUM(B153:M153)</f>
        <v>172</v>
      </c>
      <c r="O153" s="10">
        <f>N153/O75</f>
        <v>0.22902796271637815</v>
      </c>
      <c r="P153" s="8"/>
      <c r="Q153" s="2"/>
      <c r="R153" s="1"/>
      <c r="S153" s="1"/>
      <c r="T153" s="1"/>
      <c r="U153" s="1"/>
    </row>
    <row r="154" spans="1:21" ht="15.75">
      <c r="A154" s="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0"/>
      <c r="P154" s="8"/>
      <c r="Q154" s="2"/>
      <c r="R154" s="1"/>
      <c r="S154" s="1"/>
      <c r="T154" s="1"/>
      <c r="U154" s="1"/>
    </row>
    <row r="155" spans="1:21" ht="15.75">
      <c r="A155" s="5">
        <v>2011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36</v>
      </c>
      <c r="H155" s="2">
        <v>212</v>
      </c>
      <c r="I155" s="2">
        <v>68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316</v>
      </c>
      <c r="O155" s="10">
        <f>N155/O77</f>
        <v>0.43347050754458161</v>
      </c>
      <c r="P155" s="8"/>
      <c r="Q155" s="2"/>
      <c r="R155" s="1"/>
      <c r="S155" s="1"/>
      <c r="T155" s="1"/>
      <c r="U155" s="1"/>
    </row>
    <row r="156" spans="1:21" ht="16.5" thickBot="1">
      <c r="A156" s="12" t="s">
        <v>1</v>
      </c>
      <c r="B156" s="13">
        <f t="shared" ref="B156:M156" si="2">SUM(B85:B153)</f>
        <v>0</v>
      </c>
      <c r="C156" s="13">
        <f t="shared" si="2"/>
        <v>0</v>
      </c>
      <c r="D156" s="13">
        <f t="shared" si="2"/>
        <v>0</v>
      </c>
      <c r="E156" s="13">
        <f t="shared" si="2"/>
        <v>0</v>
      </c>
      <c r="F156" s="13">
        <f t="shared" si="2"/>
        <v>505</v>
      </c>
      <c r="G156" s="13">
        <f t="shared" si="2"/>
        <v>7449</v>
      </c>
      <c r="H156" s="13">
        <f t="shared" si="2"/>
        <v>49234</v>
      </c>
      <c r="I156" s="13">
        <f t="shared" si="2"/>
        <v>35578</v>
      </c>
      <c r="J156" s="13">
        <f t="shared" si="2"/>
        <v>2298</v>
      </c>
      <c r="K156" s="13">
        <f t="shared" si="2"/>
        <v>0</v>
      </c>
      <c r="L156" s="13">
        <f t="shared" si="2"/>
        <v>0</v>
      </c>
      <c r="M156" s="13">
        <f t="shared" si="2"/>
        <v>0</v>
      </c>
      <c r="N156" s="13">
        <f>SUM(N85:N153)</f>
        <v>95064</v>
      </c>
      <c r="O156" s="14">
        <f>N156/O78</f>
        <v>0.64518405907264631</v>
      </c>
      <c r="P156" s="8"/>
      <c r="Q156" s="15"/>
      <c r="R156" s="1"/>
      <c r="S156" s="1"/>
      <c r="T156" s="1"/>
      <c r="U156" s="1"/>
    </row>
    <row r="157" spans="1:21" ht="16.5" thickTop="1" thickBot="1">
      <c r="A157" s="25" t="s">
        <v>2</v>
      </c>
      <c r="B157" s="26">
        <f t="shared" ref="B157:M157" si="3">AVERAGE(B85:B153)</f>
        <v>0</v>
      </c>
      <c r="C157" s="26">
        <f t="shared" si="3"/>
        <v>0</v>
      </c>
      <c r="D157" s="26">
        <f t="shared" si="3"/>
        <v>0</v>
      </c>
      <c r="E157" s="26">
        <f t="shared" si="3"/>
        <v>0</v>
      </c>
      <c r="F157" s="26">
        <f t="shared" si="3"/>
        <v>8.7068965517241388</v>
      </c>
      <c r="G157" s="26">
        <f t="shared" si="3"/>
        <v>128.43103448275863</v>
      </c>
      <c r="H157" s="26">
        <f t="shared" si="3"/>
        <v>848.86206896551721</v>
      </c>
      <c r="I157" s="26">
        <f t="shared" si="3"/>
        <v>613.41379310344826</v>
      </c>
      <c r="J157" s="26">
        <f t="shared" si="3"/>
        <v>39.620689655172413</v>
      </c>
      <c r="K157" s="26">
        <f t="shared" si="3"/>
        <v>0</v>
      </c>
      <c r="L157" s="26">
        <f t="shared" si="3"/>
        <v>0</v>
      </c>
      <c r="M157" s="26">
        <f t="shared" si="3"/>
        <v>0</v>
      </c>
      <c r="N157" s="26">
        <f>AVERAGE(N85:N153)</f>
        <v>1639.0344827586207</v>
      </c>
      <c r="O157" s="27">
        <f>AVERAGE(O85:O153)</f>
        <v>0.57104028031128873</v>
      </c>
      <c r="P157" s="5"/>
      <c r="Q157" s="15"/>
      <c r="R157" s="1"/>
      <c r="S157" s="1"/>
      <c r="T157" s="1"/>
      <c r="U157" s="1"/>
    </row>
    <row r="158" spans="1:21" ht="15.75" thickTop="1">
      <c r="A158" s="34" t="s">
        <v>33</v>
      </c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5"/>
      <c r="Q158" s="5"/>
      <c r="R158" s="1"/>
      <c r="S158" s="1"/>
      <c r="T158" s="1"/>
      <c r="U158" s="1"/>
    </row>
    <row r="159" spans="1:21">
      <c r="A159" s="33" t="s">
        <v>32</v>
      </c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5"/>
      <c r="Q159" s="15"/>
      <c r="R159" s="1"/>
      <c r="S159" s="1"/>
      <c r="T159" s="1"/>
      <c r="U159" s="1"/>
    </row>
    <row r="160" spans="1:21">
      <c r="A160" s="33" t="s">
        <v>30</v>
      </c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4"/>
      <c r="P160" s="5"/>
      <c r="Q160" s="15"/>
      <c r="R160" s="1"/>
      <c r="S160" s="1"/>
      <c r="T160" s="1"/>
      <c r="U160" s="1"/>
    </row>
    <row r="161" spans="1:21">
      <c r="A161" s="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 t="s">
        <v>23</v>
      </c>
      <c r="P161" s="5"/>
      <c r="Q161" s="15"/>
      <c r="R161" s="1"/>
      <c r="S161" s="1"/>
      <c r="T161" s="1"/>
      <c r="U161" s="1"/>
    </row>
    <row r="162" spans="1:21">
      <c r="A162" s="24" t="s">
        <v>0</v>
      </c>
      <c r="B162" s="16" t="s">
        <v>3</v>
      </c>
      <c r="C162" s="16" t="s">
        <v>4</v>
      </c>
      <c r="D162" s="16" t="s">
        <v>5</v>
      </c>
      <c r="E162" s="16" t="s">
        <v>6</v>
      </c>
      <c r="F162" s="16" t="s">
        <v>7</v>
      </c>
      <c r="G162" s="16" t="s">
        <v>8</v>
      </c>
      <c r="H162" s="16" t="s">
        <v>9</v>
      </c>
      <c r="I162" s="16" t="s">
        <v>10</v>
      </c>
      <c r="J162" s="16" t="s">
        <v>11</v>
      </c>
      <c r="K162" s="16" t="s">
        <v>12</v>
      </c>
      <c r="L162" s="16" t="s">
        <v>13</v>
      </c>
      <c r="M162" s="16" t="s">
        <v>14</v>
      </c>
      <c r="N162" s="16" t="s">
        <v>16</v>
      </c>
      <c r="O162" s="24" t="s">
        <v>19</v>
      </c>
      <c r="P162" s="29" t="s">
        <v>24</v>
      </c>
      <c r="Q162" s="15"/>
      <c r="R162" s="1"/>
      <c r="S162" s="1"/>
      <c r="T162" s="1"/>
      <c r="U162" s="1"/>
    </row>
    <row r="163" spans="1:21">
      <c r="A163" s="11">
        <v>1953</v>
      </c>
      <c r="B163" s="3">
        <f t="shared" ref="B163:M163" si="4">C7-B85</f>
        <v>0</v>
      </c>
      <c r="C163" s="3">
        <f t="shared" si="4"/>
        <v>0</v>
      </c>
      <c r="D163" s="3">
        <f t="shared" si="4"/>
        <v>0</v>
      </c>
      <c r="E163" s="3">
        <f t="shared" si="4"/>
        <v>15</v>
      </c>
      <c r="F163" s="3">
        <f t="shared" si="4"/>
        <v>130</v>
      </c>
      <c r="G163" s="3">
        <f t="shared" si="4"/>
        <v>84</v>
      </c>
      <c r="H163" s="3">
        <f t="shared" si="4"/>
        <v>200</v>
      </c>
      <c r="I163" s="3">
        <f t="shared" si="4"/>
        <v>216</v>
      </c>
      <c r="J163" s="3">
        <f t="shared" si="4"/>
        <v>132</v>
      </c>
      <c r="K163" s="3">
        <f t="shared" si="4"/>
        <v>0</v>
      </c>
      <c r="L163" s="3">
        <f t="shared" si="4"/>
        <v>0</v>
      </c>
      <c r="M163" s="3">
        <f t="shared" si="4"/>
        <v>0</v>
      </c>
      <c r="N163" s="3">
        <f>SUM(B163:M163)</f>
        <v>777</v>
      </c>
      <c r="O163" s="9">
        <f>N163/O7</f>
        <v>0.3388573920627998</v>
      </c>
      <c r="P163" s="10">
        <f>O163+O85</f>
        <v>1</v>
      </c>
      <c r="Q163" s="15"/>
      <c r="R163" s="1"/>
      <c r="S163" s="1"/>
      <c r="T163" s="1"/>
      <c r="U163" s="1"/>
    </row>
    <row r="164" spans="1:21">
      <c r="A164" s="5">
        <v>1954</v>
      </c>
      <c r="B164" s="2">
        <f t="shared" ref="B164:M164" si="5">C8-B86</f>
        <v>0</v>
      </c>
      <c r="C164" s="2">
        <f t="shared" si="5"/>
        <v>0</v>
      </c>
      <c r="D164" s="2">
        <f t="shared" si="5"/>
        <v>0</v>
      </c>
      <c r="E164" s="2">
        <f t="shared" si="5"/>
        <v>9</v>
      </c>
      <c r="F164" s="2">
        <f t="shared" si="5"/>
        <v>0</v>
      </c>
      <c r="G164" s="2">
        <f t="shared" si="5"/>
        <v>151</v>
      </c>
      <c r="H164" s="2">
        <f t="shared" si="5"/>
        <v>366</v>
      </c>
      <c r="I164" s="2">
        <f t="shared" si="5"/>
        <v>181</v>
      </c>
      <c r="J164" s="2">
        <f t="shared" si="5"/>
        <v>35</v>
      </c>
      <c r="K164" s="2">
        <f t="shared" si="5"/>
        <v>0</v>
      </c>
      <c r="L164" s="2">
        <f t="shared" si="5"/>
        <v>0</v>
      </c>
      <c r="M164" s="2">
        <f t="shared" si="5"/>
        <v>0</v>
      </c>
      <c r="N164" s="2">
        <f>SUM(B164:M164)</f>
        <v>742</v>
      </c>
      <c r="O164" s="10">
        <f>N164/O8</f>
        <v>0.29212598425196851</v>
      </c>
      <c r="P164" s="10">
        <f>O164+O86</f>
        <v>1</v>
      </c>
      <c r="Q164" s="15"/>
      <c r="R164" s="1"/>
      <c r="S164" s="1"/>
      <c r="T164" s="1"/>
      <c r="U164" s="1"/>
    </row>
    <row r="165" spans="1:21">
      <c r="A165" s="5">
        <v>1955</v>
      </c>
      <c r="B165" s="2">
        <f t="shared" ref="B165:M165" si="6">C9-B87</f>
        <v>0</v>
      </c>
      <c r="C165" s="2">
        <f t="shared" si="6"/>
        <v>0</v>
      </c>
      <c r="D165" s="2">
        <f t="shared" si="6"/>
        <v>0</v>
      </c>
      <c r="E165" s="2">
        <f t="shared" si="6"/>
        <v>0</v>
      </c>
      <c r="F165" s="2">
        <f t="shared" si="6"/>
        <v>259</v>
      </c>
      <c r="G165" s="2">
        <f t="shared" si="6"/>
        <v>0</v>
      </c>
      <c r="H165" s="2">
        <f t="shared" si="6"/>
        <v>237</v>
      </c>
      <c r="I165" s="2">
        <f t="shared" si="6"/>
        <v>287</v>
      </c>
      <c r="J165" s="2">
        <f t="shared" si="6"/>
        <v>178</v>
      </c>
      <c r="K165" s="2">
        <f t="shared" si="6"/>
        <v>0</v>
      </c>
      <c r="L165" s="2">
        <f t="shared" si="6"/>
        <v>0</v>
      </c>
      <c r="M165" s="2">
        <f t="shared" si="6"/>
        <v>0</v>
      </c>
      <c r="N165" s="2">
        <f>SUM(B165:M165)</f>
        <v>961</v>
      </c>
      <c r="O165" s="10">
        <f>N165/O9</f>
        <v>0.25117616309461577</v>
      </c>
      <c r="P165" s="10">
        <f>O165+O87</f>
        <v>1</v>
      </c>
      <c r="Q165" s="15"/>
      <c r="R165" s="1"/>
      <c r="S165" s="1"/>
      <c r="T165" s="1"/>
      <c r="U165" s="1"/>
    </row>
    <row r="166" spans="1:21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0"/>
      <c r="P166" s="10"/>
      <c r="Q166" s="15"/>
      <c r="R166" s="1"/>
      <c r="S166" s="1"/>
      <c r="T166" s="1"/>
      <c r="U166" s="1"/>
    </row>
    <row r="167" spans="1:21">
      <c r="A167" s="5">
        <v>1956</v>
      </c>
      <c r="B167" s="2">
        <f t="shared" ref="B167:M167" si="7">C11-B89</f>
        <v>0</v>
      </c>
      <c r="C167" s="2">
        <f t="shared" si="7"/>
        <v>0</v>
      </c>
      <c r="D167" s="2">
        <f t="shared" si="7"/>
        <v>0</v>
      </c>
      <c r="E167" s="2">
        <f t="shared" si="7"/>
        <v>0</v>
      </c>
      <c r="F167" s="2">
        <f t="shared" si="7"/>
        <v>294</v>
      </c>
      <c r="G167" s="2">
        <f t="shared" si="7"/>
        <v>148</v>
      </c>
      <c r="H167" s="2">
        <f t="shared" si="7"/>
        <v>197</v>
      </c>
      <c r="I167" s="2">
        <f t="shared" si="7"/>
        <v>180</v>
      </c>
      <c r="J167" s="2">
        <f t="shared" si="7"/>
        <v>105</v>
      </c>
      <c r="K167" s="2">
        <f t="shared" si="7"/>
        <v>0</v>
      </c>
      <c r="L167" s="2">
        <f t="shared" si="7"/>
        <v>0</v>
      </c>
      <c r="M167" s="2">
        <f t="shared" si="7"/>
        <v>0</v>
      </c>
      <c r="N167" s="2">
        <f>SUM(B167:M167)</f>
        <v>924</v>
      </c>
      <c r="O167" s="10">
        <f>N167/O11</f>
        <v>0.24925816023738873</v>
      </c>
      <c r="P167" s="10">
        <f>O167+O89</f>
        <v>1</v>
      </c>
      <c r="Q167" s="15"/>
      <c r="R167" s="1"/>
      <c r="S167" s="1"/>
      <c r="T167" s="1"/>
      <c r="U167" s="1"/>
    </row>
    <row r="168" spans="1:21">
      <c r="A168" s="5">
        <v>1957</v>
      </c>
      <c r="B168" s="2">
        <f t="shared" ref="B168:M168" si="8">C12-B90</f>
        <v>0</v>
      </c>
      <c r="C168" s="2">
        <f t="shared" si="8"/>
        <v>0</v>
      </c>
      <c r="D168" s="2">
        <f t="shared" si="8"/>
        <v>0</v>
      </c>
      <c r="E168" s="2">
        <f t="shared" si="8"/>
        <v>0</v>
      </c>
      <c r="F168" s="2">
        <f t="shared" si="8"/>
        <v>0</v>
      </c>
      <c r="G168" s="2">
        <f t="shared" si="8"/>
        <v>0</v>
      </c>
      <c r="H168" s="2">
        <f t="shared" si="8"/>
        <v>249</v>
      </c>
      <c r="I168" s="2">
        <f t="shared" si="8"/>
        <v>115</v>
      </c>
      <c r="J168" s="2">
        <f t="shared" si="8"/>
        <v>0</v>
      </c>
      <c r="K168" s="2">
        <f t="shared" si="8"/>
        <v>0</v>
      </c>
      <c r="L168" s="2">
        <f t="shared" si="8"/>
        <v>0</v>
      </c>
      <c r="M168" s="2">
        <f t="shared" si="8"/>
        <v>0</v>
      </c>
      <c r="N168" s="2">
        <f>SUM(B168:M168)</f>
        <v>364</v>
      </c>
      <c r="O168" s="10">
        <f>N168/O12</f>
        <v>0.201885745978924</v>
      </c>
      <c r="P168" s="10">
        <f>O168+O90</f>
        <v>1</v>
      </c>
      <c r="Q168" s="15"/>
      <c r="R168" s="1"/>
      <c r="S168" s="1"/>
      <c r="T168" s="1"/>
      <c r="U168" s="1"/>
    </row>
    <row r="169" spans="1:21">
      <c r="A169" s="5">
        <v>1958</v>
      </c>
      <c r="B169" s="2">
        <f t="shared" ref="B169:M169" si="9">C13-B91</f>
        <v>0</v>
      </c>
      <c r="C169" s="2">
        <f t="shared" si="9"/>
        <v>0</v>
      </c>
      <c r="D169" s="2">
        <f t="shared" si="9"/>
        <v>0</v>
      </c>
      <c r="E169" s="2">
        <f t="shared" si="9"/>
        <v>0</v>
      </c>
      <c r="F169" s="2">
        <f t="shared" si="9"/>
        <v>0</v>
      </c>
      <c r="G169" s="2">
        <f t="shared" si="9"/>
        <v>0</v>
      </c>
      <c r="H169" s="2">
        <f t="shared" si="9"/>
        <v>85</v>
      </c>
      <c r="I169" s="2">
        <f t="shared" si="9"/>
        <v>202</v>
      </c>
      <c r="J169" s="2">
        <f t="shared" si="9"/>
        <v>0</v>
      </c>
      <c r="K169" s="2">
        <f t="shared" si="9"/>
        <v>0</v>
      </c>
      <c r="L169" s="2">
        <f t="shared" si="9"/>
        <v>0</v>
      </c>
      <c r="M169" s="2">
        <f t="shared" si="9"/>
        <v>0</v>
      </c>
      <c r="N169" s="2">
        <f>SUM(B169:M169)</f>
        <v>287</v>
      </c>
      <c r="O169" s="10">
        <f>N169/O13</f>
        <v>0.3344988344988345</v>
      </c>
      <c r="P169" s="10">
        <f>O169+O91</f>
        <v>1</v>
      </c>
      <c r="Q169" s="15"/>
      <c r="R169" s="1"/>
      <c r="S169" s="1"/>
      <c r="T169" s="1"/>
      <c r="U169" s="1"/>
    </row>
    <row r="170" spans="1:21">
      <c r="A170" s="5">
        <v>1959</v>
      </c>
      <c r="B170" s="2">
        <f t="shared" ref="B170:M170" si="10">C14-B92</f>
        <v>0</v>
      </c>
      <c r="C170" s="2">
        <f t="shared" si="10"/>
        <v>0</v>
      </c>
      <c r="D170" s="2">
        <f t="shared" si="10"/>
        <v>0</v>
      </c>
      <c r="E170" s="2">
        <f t="shared" si="10"/>
        <v>0</v>
      </c>
      <c r="F170" s="2">
        <f t="shared" si="10"/>
        <v>0</v>
      </c>
      <c r="G170" s="2">
        <f t="shared" si="10"/>
        <v>54</v>
      </c>
      <c r="H170" s="2">
        <f t="shared" si="10"/>
        <v>267</v>
      </c>
      <c r="I170" s="2">
        <f t="shared" si="10"/>
        <v>150</v>
      </c>
      <c r="J170" s="2">
        <f t="shared" si="10"/>
        <v>153</v>
      </c>
      <c r="K170" s="2">
        <f t="shared" si="10"/>
        <v>0</v>
      </c>
      <c r="L170" s="2">
        <f t="shared" si="10"/>
        <v>0</v>
      </c>
      <c r="M170" s="2">
        <f t="shared" si="10"/>
        <v>0</v>
      </c>
      <c r="N170" s="2">
        <f>SUM(B170:M170)</f>
        <v>624</v>
      </c>
      <c r="O170" s="10">
        <f>N170/O14</f>
        <v>0.20064308681672025</v>
      </c>
      <c r="P170" s="10">
        <f>O170+O92</f>
        <v>1</v>
      </c>
      <c r="Q170" s="15"/>
      <c r="R170" s="1"/>
      <c r="S170" s="1"/>
      <c r="T170" s="1"/>
      <c r="U170" s="1"/>
    </row>
    <row r="171" spans="1:21">
      <c r="A171" s="5">
        <v>1960</v>
      </c>
      <c r="B171" s="2">
        <f t="shared" ref="B171:M171" si="11">C15-B93</f>
        <v>0</v>
      </c>
      <c r="C171" s="2">
        <f t="shared" si="11"/>
        <v>0</v>
      </c>
      <c r="D171" s="2">
        <f t="shared" si="11"/>
        <v>0</v>
      </c>
      <c r="E171" s="2">
        <f t="shared" si="11"/>
        <v>0</v>
      </c>
      <c r="F171" s="2">
        <f t="shared" si="11"/>
        <v>0</v>
      </c>
      <c r="G171" s="2">
        <f t="shared" si="11"/>
        <v>0</v>
      </c>
      <c r="H171" s="2">
        <f t="shared" si="11"/>
        <v>118</v>
      </c>
      <c r="I171" s="2">
        <f t="shared" si="11"/>
        <v>468</v>
      </c>
      <c r="J171" s="2">
        <f t="shared" si="11"/>
        <v>310</v>
      </c>
      <c r="K171" s="2">
        <f t="shared" si="11"/>
        <v>0</v>
      </c>
      <c r="L171" s="2">
        <f t="shared" si="11"/>
        <v>0</v>
      </c>
      <c r="M171" s="2">
        <f t="shared" si="11"/>
        <v>0</v>
      </c>
      <c r="N171" s="2">
        <f>SUM(B171:M171)</f>
        <v>896</v>
      </c>
      <c r="O171" s="10">
        <f>N171/O15</f>
        <v>0.33482810164424515</v>
      </c>
      <c r="P171" s="10">
        <f>O171+O93</f>
        <v>1</v>
      </c>
      <c r="Q171" s="15"/>
      <c r="R171" s="1"/>
      <c r="S171" s="1"/>
      <c r="T171" s="1"/>
      <c r="U171" s="1"/>
    </row>
    <row r="172" spans="1:21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0"/>
      <c r="P172" s="10"/>
      <c r="Q172" s="15"/>
      <c r="R172" s="1"/>
      <c r="S172" s="1"/>
      <c r="T172" s="1"/>
      <c r="U172" s="1"/>
    </row>
    <row r="173" spans="1:21">
      <c r="A173" s="5">
        <v>1961</v>
      </c>
      <c r="B173" s="2">
        <f t="shared" ref="B173:M173" si="12">C17-B95</f>
        <v>0</v>
      </c>
      <c r="C173" s="2">
        <f t="shared" si="12"/>
        <v>0</v>
      </c>
      <c r="D173" s="2">
        <f t="shared" si="12"/>
        <v>0</v>
      </c>
      <c r="E173" s="2">
        <f t="shared" si="12"/>
        <v>0</v>
      </c>
      <c r="F173" s="2">
        <f t="shared" si="12"/>
        <v>0</v>
      </c>
      <c r="G173" s="2">
        <f t="shared" si="12"/>
        <v>0</v>
      </c>
      <c r="H173" s="2">
        <f t="shared" si="12"/>
        <v>378</v>
      </c>
      <c r="I173" s="2">
        <f t="shared" si="12"/>
        <v>299</v>
      </c>
      <c r="J173" s="2">
        <f t="shared" si="12"/>
        <v>87</v>
      </c>
      <c r="K173" s="2">
        <f t="shared" si="12"/>
        <v>0</v>
      </c>
      <c r="L173" s="2">
        <f t="shared" si="12"/>
        <v>0</v>
      </c>
      <c r="M173" s="2">
        <f t="shared" si="12"/>
        <v>0</v>
      </c>
      <c r="N173" s="2">
        <f>SUM(B173:M173)</f>
        <v>764</v>
      </c>
      <c r="O173" s="10">
        <f>N173/O17</f>
        <v>0.32902670111972437</v>
      </c>
      <c r="P173" s="10">
        <f>O173+O95</f>
        <v>1</v>
      </c>
      <c r="Q173" s="15"/>
    </row>
    <row r="174" spans="1:21">
      <c r="A174" s="5">
        <v>1962</v>
      </c>
      <c r="B174" s="2">
        <f t="shared" ref="B174:M174" si="13">C18-B96</f>
        <v>0</v>
      </c>
      <c r="C174" s="2">
        <f t="shared" si="13"/>
        <v>0</v>
      </c>
      <c r="D174" s="2">
        <f t="shared" si="13"/>
        <v>0</v>
      </c>
      <c r="E174" s="2">
        <f t="shared" si="13"/>
        <v>0</v>
      </c>
      <c r="F174" s="2">
        <f t="shared" si="13"/>
        <v>0</v>
      </c>
      <c r="G174" s="2">
        <f t="shared" si="13"/>
        <v>0</v>
      </c>
      <c r="H174" s="2">
        <f t="shared" si="13"/>
        <v>0</v>
      </c>
      <c r="I174" s="2">
        <f t="shared" si="13"/>
        <v>267</v>
      </c>
      <c r="J174" s="2">
        <f t="shared" si="13"/>
        <v>0</v>
      </c>
      <c r="K174" s="2">
        <f t="shared" si="13"/>
        <v>0</v>
      </c>
      <c r="L174" s="2">
        <f t="shared" si="13"/>
        <v>0</v>
      </c>
      <c r="M174" s="2">
        <f t="shared" si="13"/>
        <v>0</v>
      </c>
      <c r="N174" s="2">
        <f>SUM(B174:M174)</f>
        <v>267</v>
      </c>
      <c r="O174" s="10">
        <f>N174/O18</f>
        <v>0.66253101736972708</v>
      </c>
      <c r="P174" s="10">
        <f>O174+O96</f>
        <v>1</v>
      </c>
      <c r="Q174" s="15"/>
    </row>
    <row r="175" spans="1:21">
      <c r="A175" s="5">
        <v>1963</v>
      </c>
      <c r="B175" s="2">
        <f t="shared" ref="B175:M175" si="14">C19-B97</f>
        <v>0</v>
      </c>
      <c r="C175" s="2">
        <f t="shared" si="14"/>
        <v>0</v>
      </c>
      <c r="D175" s="2">
        <f t="shared" si="14"/>
        <v>0</v>
      </c>
      <c r="E175" s="2">
        <f t="shared" si="14"/>
        <v>0</v>
      </c>
      <c r="F175" s="2">
        <f t="shared" si="14"/>
        <v>0</v>
      </c>
      <c r="G175" s="2">
        <f t="shared" si="14"/>
        <v>123</v>
      </c>
      <c r="H175" s="2">
        <f t="shared" si="14"/>
        <v>491</v>
      </c>
      <c r="I175" s="2">
        <f t="shared" si="14"/>
        <v>209</v>
      </c>
      <c r="J175" s="2">
        <f t="shared" si="14"/>
        <v>0</v>
      </c>
      <c r="K175" s="2">
        <f t="shared" si="14"/>
        <v>0</v>
      </c>
      <c r="L175" s="2">
        <f t="shared" si="14"/>
        <v>0</v>
      </c>
      <c r="M175" s="2">
        <f t="shared" si="14"/>
        <v>0</v>
      </c>
      <c r="N175" s="2">
        <f>SUM(B175:M175)</f>
        <v>823</v>
      </c>
      <c r="O175" s="10">
        <f>N175/O19</f>
        <v>0.25487767110560544</v>
      </c>
      <c r="P175" s="10">
        <f>O175+O97</f>
        <v>1</v>
      </c>
      <c r="Q175" s="15"/>
    </row>
    <row r="176" spans="1:21">
      <c r="A176" s="5">
        <v>1964</v>
      </c>
      <c r="B176" s="2">
        <f t="shared" ref="B176:M176" si="15">C20-B98</f>
        <v>0</v>
      </c>
      <c r="C176" s="2">
        <f t="shared" si="15"/>
        <v>0</v>
      </c>
      <c r="D176" s="2">
        <f t="shared" si="15"/>
        <v>0</v>
      </c>
      <c r="E176" s="2">
        <f t="shared" si="15"/>
        <v>0</v>
      </c>
      <c r="F176" s="2">
        <f t="shared" si="15"/>
        <v>174</v>
      </c>
      <c r="G176" s="2">
        <f t="shared" si="15"/>
        <v>143</v>
      </c>
      <c r="H176" s="2">
        <f t="shared" si="15"/>
        <v>297</v>
      </c>
      <c r="I176" s="2">
        <f t="shared" si="15"/>
        <v>91</v>
      </c>
      <c r="J176" s="2">
        <f t="shared" si="15"/>
        <v>75</v>
      </c>
      <c r="K176" s="2">
        <f t="shared" si="15"/>
        <v>0</v>
      </c>
      <c r="L176" s="2">
        <f t="shared" si="15"/>
        <v>0</v>
      </c>
      <c r="M176" s="2">
        <f t="shared" si="15"/>
        <v>0</v>
      </c>
      <c r="N176" s="2">
        <f>SUM(B176:M176)</f>
        <v>780</v>
      </c>
      <c r="O176" s="10">
        <f>N176/O20</f>
        <v>0.22740524781341107</v>
      </c>
      <c r="P176" s="10">
        <f>O176+O98</f>
        <v>1</v>
      </c>
      <c r="Q176" s="15"/>
    </row>
    <row r="177" spans="1:17">
      <c r="A177" s="5">
        <v>1965</v>
      </c>
      <c r="B177" s="2">
        <f t="shared" ref="B177:M177" si="16">C21-B99</f>
        <v>0</v>
      </c>
      <c r="C177" s="2">
        <f t="shared" si="16"/>
        <v>0</v>
      </c>
      <c r="D177" s="2">
        <f t="shared" si="16"/>
        <v>0</v>
      </c>
      <c r="E177" s="2">
        <f t="shared" si="16"/>
        <v>0</v>
      </c>
      <c r="F177" s="2">
        <f t="shared" si="16"/>
        <v>0</v>
      </c>
      <c r="G177" s="2">
        <f t="shared" si="16"/>
        <v>0</v>
      </c>
      <c r="H177" s="2">
        <f t="shared" si="16"/>
        <v>339</v>
      </c>
      <c r="I177" s="2">
        <f t="shared" si="16"/>
        <v>402</v>
      </c>
      <c r="J177" s="2">
        <f t="shared" si="16"/>
        <v>0</v>
      </c>
      <c r="K177" s="2">
        <f t="shared" si="16"/>
        <v>0</v>
      </c>
      <c r="L177" s="2">
        <f t="shared" si="16"/>
        <v>0</v>
      </c>
      <c r="M177" s="2">
        <f t="shared" si="16"/>
        <v>0</v>
      </c>
      <c r="N177" s="2">
        <f>SUM(B177:M177)</f>
        <v>741</v>
      </c>
      <c r="O177" s="10">
        <f>N177/O21</f>
        <v>0.4227039361095265</v>
      </c>
      <c r="P177" s="10">
        <f>O177+O99</f>
        <v>1</v>
      </c>
      <c r="Q177" s="15"/>
    </row>
    <row r="178" spans="1:17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5"/>
    </row>
    <row r="179" spans="1:17">
      <c r="A179" s="5">
        <v>1966</v>
      </c>
      <c r="B179" s="2">
        <f t="shared" ref="B179:M179" si="17">C23-B101</f>
        <v>0</v>
      </c>
      <c r="C179" s="2">
        <f t="shared" si="17"/>
        <v>0</v>
      </c>
      <c r="D179" s="2">
        <f t="shared" si="17"/>
        <v>0</v>
      </c>
      <c r="E179" s="2">
        <f t="shared" si="17"/>
        <v>0</v>
      </c>
      <c r="F179" s="2">
        <f t="shared" si="17"/>
        <v>0</v>
      </c>
      <c r="G179" s="2">
        <f t="shared" si="17"/>
        <v>156</v>
      </c>
      <c r="H179" s="2">
        <f t="shared" si="17"/>
        <v>526</v>
      </c>
      <c r="I179" s="2">
        <f t="shared" si="17"/>
        <v>199</v>
      </c>
      <c r="J179" s="2">
        <f t="shared" si="17"/>
        <v>19</v>
      </c>
      <c r="K179" s="2">
        <f t="shared" si="17"/>
        <v>0</v>
      </c>
      <c r="L179" s="2">
        <f t="shared" si="17"/>
        <v>0</v>
      </c>
      <c r="M179" s="2">
        <f t="shared" si="17"/>
        <v>0</v>
      </c>
      <c r="N179" s="2">
        <f>SUM(B179:M179)</f>
        <v>900</v>
      </c>
      <c r="O179" s="10">
        <f>N179/O23</f>
        <v>0.33124769966875228</v>
      </c>
      <c r="P179" s="10">
        <f>O179+O101</f>
        <v>1</v>
      </c>
      <c r="Q179" s="15"/>
    </row>
    <row r="180" spans="1:17">
      <c r="A180" s="5">
        <v>1967</v>
      </c>
      <c r="B180" s="2">
        <f t="shared" ref="B180:M180" si="18">C24-B102</f>
        <v>0</v>
      </c>
      <c r="C180" s="2">
        <f t="shared" si="18"/>
        <v>0</v>
      </c>
      <c r="D180" s="2">
        <f t="shared" si="18"/>
        <v>0</v>
      </c>
      <c r="E180" s="2">
        <f t="shared" si="18"/>
        <v>0</v>
      </c>
      <c r="F180" s="2">
        <f t="shared" si="18"/>
        <v>0</v>
      </c>
      <c r="G180" s="2">
        <f t="shared" si="18"/>
        <v>0</v>
      </c>
      <c r="H180" s="2">
        <f t="shared" si="18"/>
        <v>157</v>
      </c>
      <c r="I180" s="2">
        <f t="shared" si="18"/>
        <v>650</v>
      </c>
      <c r="J180" s="2">
        <f t="shared" si="18"/>
        <v>94</v>
      </c>
      <c r="K180" s="2">
        <f t="shared" si="18"/>
        <v>0</v>
      </c>
      <c r="L180" s="2">
        <f t="shared" si="18"/>
        <v>0</v>
      </c>
      <c r="M180" s="2">
        <f t="shared" si="18"/>
        <v>0</v>
      </c>
      <c r="N180" s="2">
        <f>SUM(B180:M180)</f>
        <v>901</v>
      </c>
      <c r="O180" s="10">
        <f>N180/O24</f>
        <v>0.34640522875816993</v>
      </c>
      <c r="P180" s="10">
        <f>O180+O102</f>
        <v>1</v>
      </c>
      <c r="Q180" s="15"/>
    </row>
    <row r="181" spans="1:17">
      <c r="A181" s="5">
        <v>1968</v>
      </c>
      <c r="B181" s="2">
        <f t="shared" ref="B181:M181" si="19">C25-B103</f>
        <v>0</v>
      </c>
      <c r="C181" s="2">
        <f t="shared" si="19"/>
        <v>0</v>
      </c>
      <c r="D181" s="2">
        <f t="shared" si="19"/>
        <v>0</v>
      </c>
      <c r="E181" s="2">
        <f t="shared" si="19"/>
        <v>0</v>
      </c>
      <c r="F181" s="2">
        <f t="shared" si="19"/>
        <v>0</v>
      </c>
      <c r="G181" s="2">
        <f t="shared" si="19"/>
        <v>0</v>
      </c>
      <c r="H181" s="2">
        <f t="shared" si="19"/>
        <v>355</v>
      </c>
      <c r="I181" s="2">
        <f t="shared" si="19"/>
        <v>210</v>
      </c>
      <c r="J181" s="2">
        <f t="shared" si="19"/>
        <v>45</v>
      </c>
      <c r="K181" s="2">
        <f t="shared" si="19"/>
        <v>0</v>
      </c>
      <c r="L181" s="2">
        <f t="shared" si="19"/>
        <v>0</v>
      </c>
      <c r="M181" s="2">
        <f t="shared" si="19"/>
        <v>0</v>
      </c>
      <c r="N181" s="2">
        <f>SUM(B181:M181)</f>
        <v>610</v>
      </c>
      <c r="O181" s="10">
        <f>N181/O25</f>
        <v>0.27415730337078653</v>
      </c>
      <c r="P181" s="10">
        <f>O181+O103</f>
        <v>1</v>
      </c>
      <c r="Q181" s="15"/>
    </row>
    <row r="182" spans="1:17">
      <c r="A182" s="5">
        <v>1969</v>
      </c>
      <c r="B182" s="2">
        <f t="shared" ref="B182:M182" si="20">C26-B104</f>
        <v>0</v>
      </c>
      <c r="C182" s="2">
        <f t="shared" si="20"/>
        <v>0</v>
      </c>
      <c r="D182" s="2">
        <f t="shared" si="20"/>
        <v>0</v>
      </c>
      <c r="E182" s="2">
        <f t="shared" si="20"/>
        <v>0</v>
      </c>
      <c r="F182" s="2">
        <f t="shared" si="20"/>
        <v>0</v>
      </c>
      <c r="G182" s="2">
        <f t="shared" si="20"/>
        <v>0</v>
      </c>
      <c r="H182" s="2">
        <f t="shared" si="20"/>
        <v>150</v>
      </c>
      <c r="I182" s="2">
        <f t="shared" si="20"/>
        <v>421</v>
      </c>
      <c r="J182" s="2">
        <f t="shared" si="20"/>
        <v>0</v>
      </c>
      <c r="K182" s="2">
        <f t="shared" si="20"/>
        <v>0</v>
      </c>
      <c r="L182" s="2">
        <f t="shared" si="20"/>
        <v>0</v>
      </c>
      <c r="M182" s="2">
        <f t="shared" si="20"/>
        <v>0</v>
      </c>
      <c r="N182" s="2">
        <f>SUM(B182:M182)</f>
        <v>571</v>
      </c>
      <c r="O182" s="10">
        <f>N182/O26</f>
        <v>0.31616832779623477</v>
      </c>
      <c r="P182" s="10">
        <f>O182+O104</f>
        <v>1</v>
      </c>
      <c r="Q182" s="15"/>
    </row>
    <row r="183" spans="1:17">
      <c r="A183" s="5">
        <v>1970</v>
      </c>
      <c r="B183" s="2">
        <f t="shared" ref="B183:M183" si="21">C27-B105</f>
        <v>0</v>
      </c>
      <c r="C183" s="2">
        <f t="shared" si="21"/>
        <v>0</v>
      </c>
      <c r="D183" s="2">
        <f t="shared" si="21"/>
        <v>0</v>
      </c>
      <c r="E183" s="2">
        <f t="shared" si="21"/>
        <v>0</v>
      </c>
      <c r="F183" s="2">
        <f t="shared" si="21"/>
        <v>0</v>
      </c>
      <c r="G183" s="2">
        <f t="shared" si="21"/>
        <v>65</v>
      </c>
      <c r="H183" s="2">
        <f t="shared" si="21"/>
        <v>749</v>
      </c>
      <c r="I183" s="2">
        <f t="shared" si="21"/>
        <v>547</v>
      </c>
      <c r="J183" s="2">
        <f t="shared" si="21"/>
        <v>0</v>
      </c>
      <c r="K183" s="2">
        <f t="shared" si="21"/>
        <v>0</v>
      </c>
      <c r="L183" s="2">
        <f t="shared" si="21"/>
        <v>0</v>
      </c>
      <c r="M183" s="2">
        <f t="shared" si="21"/>
        <v>0</v>
      </c>
      <c r="N183" s="2">
        <f>SUM(B183:M183)</f>
        <v>1361</v>
      </c>
      <c r="O183" s="10">
        <f>N183/O27</f>
        <v>0.32015996236179722</v>
      </c>
      <c r="P183" s="10">
        <f>O183+O105</f>
        <v>1</v>
      </c>
      <c r="Q183" s="15"/>
    </row>
    <row r="184" spans="1:17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5"/>
    </row>
    <row r="185" spans="1:17">
      <c r="A185" s="5">
        <v>1971</v>
      </c>
      <c r="B185" s="2">
        <f t="shared" ref="B185:M185" si="22">C29-B107</f>
        <v>0</v>
      </c>
      <c r="C185" s="2">
        <f t="shared" si="22"/>
        <v>0</v>
      </c>
      <c r="D185" s="2">
        <f t="shared" si="22"/>
        <v>0</v>
      </c>
      <c r="E185" s="2">
        <f t="shared" si="22"/>
        <v>0</v>
      </c>
      <c r="F185" s="2">
        <f t="shared" si="22"/>
        <v>0</v>
      </c>
      <c r="G185" s="2">
        <f t="shared" si="22"/>
        <v>49</v>
      </c>
      <c r="H185" s="2">
        <f t="shared" si="22"/>
        <v>946</v>
      </c>
      <c r="I185" s="2">
        <f t="shared" si="22"/>
        <v>820</v>
      </c>
      <c r="J185" s="2">
        <f t="shared" si="22"/>
        <v>26</v>
      </c>
      <c r="K185" s="2">
        <f t="shared" si="22"/>
        <v>0</v>
      </c>
      <c r="L185" s="2">
        <f t="shared" si="22"/>
        <v>0</v>
      </c>
      <c r="M185" s="2">
        <f t="shared" si="22"/>
        <v>0</v>
      </c>
      <c r="N185" s="2">
        <f>SUM(B185:M185)</f>
        <v>1841</v>
      </c>
      <c r="O185" s="10">
        <f>N185/O29</f>
        <v>0.42694805194805197</v>
      </c>
      <c r="P185" s="10">
        <f>O185+O107</f>
        <v>1</v>
      </c>
      <c r="Q185" s="15"/>
    </row>
    <row r="186" spans="1:17">
      <c r="A186" s="5">
        <v>1972</v>
      </c>
      <c r="B186" s="2">
        <f t="shared" ref="B186:M186" si="23">C30-B108</f>
        <v>0</v>
      </c>
      <c r="C186" s="2">
        <f t="shared" si="23"/>
        <v>0</v>
      </c>
      <c r="D186" s="2">
        <f t="shared" si="23"/>
        <v>0</v>
      </c>
      <c r="E186" s="2">
        <f t="shared" si="23"/>
        <v>0</v>
      </c>
      <c r="F186" s="2">
        <f t="shared" si="23"/>
        <v>0</v>
      </c>
      <c r="G186" s="2">
        <f t="shared" si="23"/>
        <v>0</v>
      </c>
      <c r="H186" s="2">
        <f t="shared" si="23"/>
        <v>561</v>
      </c>
      <c r="I186" s="2">
        <f t="shared" si="23"/>
        <v>322</v>
      </c>
      <c r="J186" s="2">
        <f t="shared" si="23"/>
        <v>0</v>
      </c>
      <c r="K186" s="2">
        <f t="shared" si="23"/>
        <v>0</v>
      </c>
      <c r="L186" s="2">
        <f t="shared" si="23"/>
        <v>0</v>
      </c>
      <c r="M186" s="2">
        <f t="shared" si="23"/>
        <v>0</v>
      </c>
      <c r="N186" s="2">
        <f>SUM(B186:M186)</f>
        <v>883</v>
      </c>
      <c r="O186" s="10">
        <f>N186/O30</f>
        <v>0.31256637168141593</v>
      </c>
      <c r="P186" s="10">
        <f>O186+O108</f>
        <v>1</v>
      </c>
      <c r="Q186" s="15"/>
    </row>
    <row r="187" spans="1:17">
      <c r="A187" s="5">
        <v>1973</v>
      </c>
      <c r="B187" s="2">
        <f t="shared" ref="B187:M187" si="24">C31-B109</f>
        <v>0</v>
      </c>
      <c r="C187" s="2">
        <f t="shared" si="24"/>
        <v>0</v>
      </c>
      <c r="D187" s="2">
        <f t="shared" si="24"/>
        <v>0</v>
      </c>
      <c r="E187" s="2">
        <f t="shared" si="24"/>
        <v>0</v>
      </c>
      <c r="F187" s="2">
        <f t="shared" si="24"/>
        <v>0</v>
      </c>
      <c r="G187" s="2">
        <f t="shared" si="24"/>
        <v>255</v>
      </c>
      <c r="H187" s="2">
        <f t="shared" si="24"/>
        <v>353</v>
      </c>
      <c r="I187" s="2">
        <f t="shared" si="24"/>
        <v>477</v>
      </c>
      <c r="J187" s="2">
        <f t="shared" si="24"/>
        <v>36</v>
      </c>
      <c r="K187" s="2">
        <f t="shared" si="24"/>
        <v>0</v>
      </c>
      <c r="L187" s="2">
        <f t="shared" si="24"/>
        <v>0</v>
      </c>
      <c r="M187" s="2">
        <f t="shared" si="24"/>
        <v>0</v>
      </c>
      <c r="N187" s="2">
        <f>SUM(B187:M187)</f>
        <v>1121</v>
      </c>
      <c r="O187" s="10">
        <f>N187/O31</f>
        <v>0.32138761467889909</v>
      </c>
      <c r="P187" s="10">
        <f>O187+O109</f>
        <v>1</v>
      </c>
      <c r="Q187" s="15"/>
    </row>
    <row r="188" spans="1:17">
      <c r="A188" s="5">
        <v>1974</v>
      </c>
      <c r="B188" s="2">
        <f t="shared" ref="B188:M188" si="25">C32-B110</f>
        <v>0</v>
      </c>
      <c r="C188" s="2">
        <f t="shared" si="25"/>
        <v>0</v>
      </c>
      <c r="D188" s="2">
        <f t="shared" si="25"/>
        <v>0</v>
      </c>
      <c r="E188" s="2">
        <f t="shared" si="25"/>
        <v>0</v>
      </c>
      <c r="F188" s="2">
        <f t="shared" si="25"/>
        <v>0</v>
      </c>
      <c r="G188" s="2">
        <f t="shared" si="25"/>
        <v>128</v>
      </c>
      <c r="H188" s="2">
        <f t="shared" si="25"/>
        <v>493</v>
      </c>
      <c r="I188" s="2">
        <f t="shared" si="25"/>
        <v>306</v>
      </c>
      <c r="J188" s="2">
        <f t="shared" si="25"/>
        <v>0</v>
      </c>
      <c r="K188" s="2">
        <f t="shared" si="25"/>
        <v>0</v>
      </c>
      <c r="L188" s="2">
        <f t="shared" si="25"/>
        <v>0</v>
      </c>
      <c r="M188" s="2">
        <f t="shared" si="25"/>
        <v>0</v>
      </c>
      <c r="N188" s="2">
        <f>SUM(B188:M188)</f>
        <v>927</v>
      </c>
      <c r="O188" s="10">
        <f>N188/O32</f>
        <v>0.22888888888888889</v>
      </c>
      <c r="P188" s="10">
        <f>O188+O110</f>
        <v>1</v>
      </c>
      <c r="Q188" s="15"/>
    </row>
    <row r="189" spans="1:17">
      <c r="A189" s="5">
        <v>1975</v>
      </c>
      <c r="B189" s="2">
        <f t="shared" ref="B189:M189" si="26">C33-B111</f>
        <v>0</v>
      </c>
      <c r="C189" s="2">
        <f t="shared" si="26"/>
        <v>0</v>
      </c>
      <c r="D189" s="2">
        <f t="shared" si="26"/>
        <v>0</v>
      </c>
      <c r="E189" s="2">
        <f t="shared" si="26"/>
        <v>0</v>
      </c>
      <c r="F189" s="2">
        <f t="shared" si="26"/>
        <v>0</v>
      </c>
      <c r="G189" s="2">
        <f t="shared" si="26"/>
        <v>0</v>
      </c>
      <c r="H189" s="2">
        <f t="shared" si="26"/>
        <v>1161</v>
      </c>
      <c r="I189" s="2">
        <f t="shared" si="26"/>
        <v>642</v>
      </c>
      <c r="J189" s="2">
        <f t="shared" si="26"/>
        <v>0</v>
      </c>
      <c r="K189" s="2">
        <f t="shared" si="26"/>
        <v>0</v>
      </c>
      <c r="L189" s="2">
        <f t="shared" si="26"/>
        <v>0</v>
      </c>
      <c r="M189" s="2">
        <f t="shared" si="26"/>
        <v>0</v>
      </c>
      <c r="N189" s="2">
        <f>SUM(B189:M189)</f>
        <v>1803</v>
      </c>
      <c r="O189" s="10">
        <f>N189/O33</f>
        <v>0.52276022035372571</v>
      </c>
      <c r="P189" s="10">
        <f>O189+O111</f>
        <v>1</v>
      </c>
      <c r="Q189" s="15"/>
    </row>
    <row r="190" spans="1:17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5"/>
    </row>
    <row r="191" spans="1:17">
      <c r="A191" s="5">
        <v>1976</v>
      </c>
      <c r="B191" s="2">
        <f t="shared" ref="B191:M191" si="27">C35-B113</f>
        <v>0</v>
      </c>
      <c r="C191" s="2">
        <f t="shared" si="27"/>
        <v>0</v>
      </c>
      <c r="D191" s="2">
        <f t="shared" si="27"/>
        <v>0</v>
      </c>
      <c r="E191" s="2">
        <f t="shared" si="27"/>
        <v>0</v>
      </c>
      <c r="F191" s="2">
        <f t="shared" si="27"/>
        <v>0</v>
      </c>
      <c r="G191" s="2">
        <f t="shared" si="27"/>
        <v>224</v>
      </c>
      <c r="H191" s="2">
        <f t="shared" si="27"/>
        <v>512</v>
      </c>
      <c r="I191" s="2">
        <f t="shared" si="27"/>
        <v>423</v>
      </c>
      <c r="J191" s="2">
        <f t="shared" si="27"/>
        <v>63</v>
      </c>
      <c r="K191" s="2">
        <f t="shared" si="27"/>
        <v>0</v>
      </c>
      <c r="L191" s="2">
        <f t="shared" si="27"/>
        <v>0</v>
      </c>
      <c r="M191" s="2">
        <f t="shared" si="27"/>
        <v>0</v>
      </c>
      <c r="N191" s="2">
        <f>SUM(B191:M191)</f>
        <v>1222</v>
      </c>
      <c r="O191" s="10">
        <f>N191/O35</f>
        <v>0.29812149304708463</v>
      </c>
      <c r="P191" s="10">
        <f>O191+O113</f>
        <v>1</v>
      </c>
      <c r="Q191" s="15"/>
    </row>
    <row r="192" spans="1:17">
      <c r="A192" s="5">
        <v>1977</v>
      </c>
      <c r="B192" s="2">
        <f t="shared" ref="B192:M192" si="28">C36-B114</f>
        <v>0</v>
      </c>
      <c r="C192" s="2">
        <f t="shared" si="28"/>
        <v>0</v>
      </c>
      <c r="D192" s="2">
        <f t="shared" si="28"/>
        <v>0</v>
      </c>
      <c r="E192" s="2">
        <f t="shared" si="28"/>
        <v>0</v>
      </c>
      <c r="F192" s="2">
        <f t="shared" si="28"/>
        <v>0</v>
      </c>
      <c r="G192" s="2">
        <f t="shared" si="28"/>
        <v>415</v>
      </c>
      <c r="H192" s="2">
        <f t="shared" si="28"/>
        <v>539</v>
      </c>
      <c r="I192" s="2">
        <f t="shared" si="28"/>
        <v>68</v>
      </c>
      <c r="J192" s="2">
        <f t="shared" si="28"/>
        <v>0</v>
      </c>
      <c r="K192" s="2">
        <f t="shared" si="28"/>
        <v>0</v>
      </c>
      <c r="L192" s="2">
        <f t="shared" si="28"/>
        <v>0</v>
      </c>
      <c r="M192" s="2">
        <f t="shared" si="28"/>
        <v>0</v>
      </c>
      <c r="N192" s="2">
        <f>SUM(B192:M192)</f>
        <v>1022</v>
      </c>
      <c r="O192" s="10">
        <f>N192/O36</f>
        <v>0.33053040103492887</v>
      </c>
      <c r="P192" s="10">
        <f>O192+O114</f>
        <v>1</v>
      </c>
      <c r="Q192" s="15"/>
    </row>
    <row r="193" spans="1:17">
      <c r="A193" s="5">
        <v>1978</v>
      </c>
      <c r="B193" s="2">
        <f t="shared" ref="B193:M193" si="29">C37-B115</f>
        <v>0</v>
      </c>
      <c r="C193" s="2">
        <f t="shared" si="29"/>
        <v>0</v>
      </c>
      <c r="D193" s="2">
        <f t="shared" si="29"/>
        <v>0</v>
      </c>
      <c r="E193" s="2">
        <f t="shared" si="29"/>
        <v>0</v>
      </c>
      <c r="F193" s="2">
        <f t="shared" si="29"/>
        <v>0</v>
      </c>
      <c r="G193" s="2">
        <f t="shared" si="29"/>
        <v>182</v>
      </c>
      <c r="H193" s="2">
        <f t="shared" si="29"/>
        <v>507</v>
      </c>
      <c r="I193" s="2">
        <f t="shared" si="29"/>
        <v>213</v>
      </c>
      <c r="J193" s="2">
        <f t="shared" si="29"/>
        <v>16</v>
      </c>
      <c r="K193" s="2">
        <f t="shared" si="29"/>
        <v>0</v>
      </c>
      <c r="L193" s="2">
        <f t="shared" si="29"/>
        <v>0</v>
      </c>
      <c r="M193" s="2">
        <f t="shared" si="29"/>
        <v>0</v>
      </c>
      <c r="N193" s="2">
        <f>SUM(B193:M193)</f>
        <v>918</v>
      </c>
      <c r="O193" s="10">
        <f>N193/O37</f>
        <v>0.33887043189368771</v>
      </c>
      <c r="P193" s="10">
        <f>O193+O115</f>
        <v>1</v>
      </c>
      <c r="Q193" s="15"/>
    </row>
    <row r="194" spans="1:17">
      <c r="A194" s="5">
        <v>1979</v>
      </c>
      <c r="B194" s="2">
        <f t="shared" ref="B194:M194" si="30">C38-B116</f>
        <v>0</v>
      </c>
      <c r="C194" s="2">
        <f t="shared" si="30"/>
        <v>0</v>
      </c>
      <c r="D194" s="2">
        <f t="shared" si="30"/>
        <v>0</v>
      </c>
      <c r="E194" s="2">
        <f t="shared" si="30"/>
        <v>0</v>
      </c>
      <c r="F194" s="2">
        <f t="shared" si="30"/>
        <v>0</v>
      </c>
      <c r="G194" s="2">
        <f t="shared" si="30"/>
        <v>0</v>
      </c>
      <c r="H194" s="2">
        <f t="shared" si="30"/>
        <v>205</v>
      </c>
      <c r="I194" s="2">
        <f t="shared" si="30"/>
        <v>422</v>
      </c>
      <c r="J194" s="2">
        <f t="shared" si="30"/>
        <v>0</v>
      </c>
      <c r="K194" s="2">
        <f t="shared" si="30"/>
        <v>0</v>
      </c>
      <c r="L194" s="2">
        <f t="shared" si="30"/>
        <v>0</v>
      </c>
      <c r="M194" s="2">
        <f t="shared" si="30"/>
        <v>0</v>
      </c>
      <c r="N194" s="2">
        <f>SUM(B194:M194)</f>
        <v>627</v>
      </c>
      <c r="O194" s="10">
        <f>N194/O38</f>
        <v>0.29258049463369107</v>
      </c>
      <c r="P194" s="10">
        <f>O194+O116</f>
        <v>1</v>
      </c>
      <c r="Q194" s="15"/>
    </row>
    <row r="195" spans="1:17">
      <c r="A195" s="5">
        <v>1980</v>
      </c>
      <c r="B195" s="2">
        <f t="shared" ref="B195:M195" si="31">C39-B117</f>
        <v>0</v>
      </c>
      <c r="C195" s="2">
        <f t="shared" si="31"/>
        <v>0</v>
      </c>
      <c r="D195" s="2">
        <f t="shared" si="31"/>
        <v>0</v>
      </c>
      <c r="E195" s="2">
        <f t="shared" si="31"/>
        <v>0</v>
      </c>
      <c r="F195" s="2">
        <f t="shared" si="31"/>
        <v>0</v>
      </c>
      <c r="G195" s="2">
        <f t="shared" si="31"/>
        <v>40</v>
      </c>
      <c r="H195" s="2">
        <f t="shared" si="31"/>
        <v>563</v>
      </c>
      <c r="I195" s="2">
        <f t="shared" si="31"/>
        <v>424</v>
      </c>
      <c r="J195" s="2">
        <f t="shared" si="31"/>
        <v>3</v>
      </c>
      <c r="K195" s="2">
        <f t="shared" si="31"/>
        <v>0</v>
      </c>
      <c r="L195" s="2">
        <f t="shared" si="31"/>
        <v>0</v>
      </c>
      <c r="M195" s="2">
        <f t="shared" si="31"/>
        <v>0</v>
      </c>
      <c r="N195" s="2">
        <f>SUM(B195:M195)</f>
        <v>1030</v>
      </c>
      <c r="O195" s="10">
        <f>N195/O39</f>
        <v>0.28088355604035997</v>
      </c>
      <c r="P195" s="10">
        <f>O195+O117</f>
        <v>1</v>
      </c>
      <c r="Q195" s="15"/>
    </row>
    <row r="196" spans="1:1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5"/>
    </row>
    <row r="197" spans="1:17">
      <c r="A197" s="5">
        <v>1981</v>
      </c>
      <c r="B197" s="2">
        <f t="shared" ref="B197:M197" si="32">C41-B119</f>
        <v>0</v>
      </c>
      <c r="C197" s="2">
        <f t="shared" si="32"/>
        <v>0</v>
      </c>
      <c r="D197" s="2">
        <f t="shared" si="32"/>
        <v>0</v>
      </c>
      <c r="E197" s="2">
        <f t="shared" si="32"/>
        <v>0</v>
      </c>
      <c r="F197" s="2">
        <f t="shared" si="32"/>
        <v>0</v>
      </c>
      <c r="G197" s="2">
        <f t="shared" si="32"/>
        <v>13</v>
      </c>
      <c r="H197" s="2">
        <f t="shared" si="32"/>
        <v>348</v>
      </c>
      <c r="I197" s="2">
        <f t="shared" si="32"/>
        <v>56</v>
      </c>
      <c r="J197" s="2">
        <f t="shared" si="32"/>
        <v>0</v>
      </c>
      <c r="K197" s="2">
        <f t="shared" si="32"/>
        <v>0</v>
      </c>
      <c r="L197" s="2">
        <f t="shared" si="32"/>
        <v>0</v>
      </c>
      <c r="M197" s="2">
        <f t="shared" si="32"/>
        <v>0</v>
      </c>
      <c r="N197" s="2">
        <f>SUM(B197:M197)</f>
        <v>417</v>
      </c>
      <c r="O197" s="10">
        <f>N197/O41</f>
        <v>0.38790697674418606</v>
      </c>
      <c r="P197" s="10">
        <f>O197+O119</f>
        <v>1</v>
      </c>
      <c r="Q197" s="15"/>
    </row>
    <row r="198" spans="1:17">
      <c r="A198" s="5">
        <v>1982</v>
      </c>
      <c r="B198" s="2">
        <f t="shared" ref="B198:M198" si="33">C42-B120</f>
        <v>0</v>
      </c>
      <c r="C198" s="2">
        <f t="shared" si="33"/>
        <v>0</v>
      </c>
      <c r="D198" s="2">
        <f t="shared" si="33"/>
        <v>0</v>
      </c>
      <c r="E198" s="2">
        <f t="shared" si="33"/>
        <v>0</v>
      </c>
      <c r="F198" s="2">
        <f t="shared" si="33"/>
        <v>0</v>
      </c>
      <c r="G198" s="2">
        <f t="shared" si="33"/>
        <v>0</v>
      </c>
      <c r="H198" s="2">
        <f t="shared" si="33"/>
        <v>307</v>
      </c>
      <c r="I198" s="2">
        <f t="shared" si="33"/>
        <v>381</v>
      </c>
      <c r="J198" s="2">
        <f t="shared" si="33"/>
        <v>0</v>
      </c>
      <c r="K198" s="2">
        <f t="shared" si="33"/>
        <v>0</v>
      </c>
      <c r="L198" s="2">
        <f t="shared" si="33"/>
        <v>0</v>
      </c>
      <c r="M198" s="2">
        <f t="shared" si="33"/>
        <v>0</v>
      </c>
      <c r="N198" s="2">
        <f>SUM(B198:M198)</f>
        <v>688</v>
      </c>
      <c r="O198" s="10">
        <f>N198/O42</f>
        <v>0.3269961977186312</v>
      </c>
      <c r="P198" s="10">
        <f>O198+O120</f>
        <v>1</v>
      </c>
      <c r="Q198" s="15"/>
    </row>
    <row r="199" spans="1:17">
      <c r="A199" s="5">
        <v>1983</v>
      </c>
      <c r="B199" s="2">
        <f t="shared" ref="B199:M199" si="34">C43-B121</f>
        <v>0</v>
      </c>
      <c r="C199" s="2">
        <f t="shared" si="34"/>
        <v>0</v>
      </c>
      <c r="D199" s="2">
        <f t="shared" si="34"/>
        <v>0</v>
      </c>
      <c r="E199" s="2">
        <f t="shared" si="34"/>
        <v>0</v>
      </c>
      <c r="F199" s="2">
        <f t="shared" si="34"/>
        <v>0</v>
      </c>
      <c r="G199" s="2">
        <f t="shared" si="34"/>
        <v>0</v>
      </c>
      <c r="H199" s="2">
        <f t="shared" si="34"/>
        <v>444</v>
      </c>
      <c r="I199" s="2">
        <f t="shared" si="34"/>
        <v>396</v>
      </c>
      <c r="J199" s="2">
        <f t="shared" si="34"/>
        <v>97</v>
      </c>
      <c r="K199" s="2">
        <f t="shared" si="34"/>
        <v>0</v>
      </c>
      <c r="L199" s="2">
        <f t="shared" si="34"/>
        <v>0</v>
      </c>
      <c r="M199" s="2">
        <f t="shared" si="34"/>
        <v>0</v>
      </c>
      <c r="N199" s="2">
        <f>SUM(B199:M199)</f>
        <v>937</v>
      </c>
      <c r="O199" s="10">
        <f>N199/O43</f>
        <v>0.27870315288518738</v>
      </c>
      <c r="P199" s="10">
        <f>O199+O121</f>
        <v>1</v>
      </c>
      <c r="Q199" s="15"/>
    </row>
    <row r="200" spans="1:17">
      <c r="A200" s="5">
        <v>1984</v>
      </c>
      <c r="B200" s="2">
        <f t="shared" ref="B200:M200" si="35">C44-B122</f>
        <v>0</v>
      </c>
      <c r="C200" s="2">
        <f t="shared" si="35"/>
        <v>0</v>
      </c>
      <c r="D200" s="2">
        <f t="shared" si="35"/>
        <v>0</v>
      </c>
      <c r="E200" s="2">
        <f t="shared" si="35"/>
        <v>0</v>
      </c>
      <c r="F200" s="2">
        <f t="shared" si="35"/>
        <v>0</v>
      </c>
      <c r="G200" s="2">
        <f t="shared" si="35"/>
        <v>33</v>
      </c>
      <c r="H200" s="2">
        <f t="shared" si="35"/>
        <v>630</v>
      </c>
      <c r="I200" s="2">
        <f t="shared" si="35"/>
        <v>681</v>
      </c>
      <c r="J200" s="2">
        <f t="shared" si="35"/>
        <v>87</v>
      </c>
      <c r="K200" s="2">
        <f t="shared" si="35"/>
        <v>0</v>
      </c>
      <c r="L200" s="2">
        <f t="shared" si="35"/>
        <v>0</v>
      </c>
      <c r="M200" s="2">
        <f t="shared" si="35"/>
        <v>0</v>
      </c>
      <c r="N200" s="2">
        <f>SUM(B200:M200)</f>
        <v>1431</v>
      </c>
      <c r="O200" s="10">
        <f>N200/O44</f>
        <v>0.37343423799582465</v>
      </c>
      <c r="P200" s="10">
        <f>O200+O122</f>
        <v>1</v>
      </c>
      <c r="Q200" s="15"/>
    </row>
    <row r="201" spans="1:17">
      <c r="A201" s="5">
        <v>1985</v>
      </c>
      <c r="B201" s="2">
        <f t="shared" ref="B201:M201" si="36">C45-B123</f>
        <v>0</v>
      </c>
      <c r="C201" s="2">
        <f t="shared" si="36"/>
        <v>0</v>
      </c>
      <c r="D201" s="2">
        <f t="shared" si="36"/>
        <v>0</v>
      </c>
      <c r="E201" s="2">
        <f t="shared" si="36"/>
        <v>0</v>
      </c>
      <c r="F201" s="2">
        <f t="shared" si="36"/>
        <v>0</v>
      </c>
      <c r="G201" s="2">
        <f t="shared" si="36"/>
        <v>51</v>
      </c>
      <c r="H201" s="2">
        <f t="shared" si="36"/>
        <v>399</v>
      </c>
      <c r="I201" s="2">
        <f t="shared" si="36"/>
        <v>425</v>
      </c>
      <c r="J201" s="2">
        <f t="shared" si="36"/>
        <v>70</v>
      </c>
      <c r="K201" s="2">
        <f t="shared" si="36"/>
        <v>0</v>
      </c>
      <c r="L201" s="2">
        <f t="shared" si="36"/>
        <v>0</v>
      </c>
      <c r="M201" s="2">
        <f t="shared" si="36"/>
        <v>0</v>
      </c>
      <c r="N201" s="2">
        <f>SUM(B201:M201)</f>
        <v>945</v>
      </c>
      <c r="O201" s="10">
        <f>N201/O45</f>
        <v>0.33689839572192515</v>
      </c>
      <c r="P201" s="10">
        <f>O201+O123</f>
        <v>1</v>
      </c>
      <c r="Q201" s="15"/>
    </row>
    <row r="202" spans="1:1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5"/>
    </row>
    <row r="203" spans="1:17">
      <c r="A203" s="5">
        <v>1986</v>
      </c>
      <c r="B203" s="2">
        <f t="shared" ref="B203:M203" si="37">C47-B125</f>
        <v>0</v>
      </c>
      <c r="C203" s="2">
        <f t="shared" si="37"/>
        <v>0</v>
      </c>
      <c r="D203" s="2">
        <f t="shared" si="37"/>
        <v>0</v>
      </c>
      <c r="E203" s="2">
        <f t="shared" si="37"/>
        <v>0</v>
      </c>
      <c r="F203" s="2">
        <f t="shared" si="37"/>
        <v>0</v>
      </c>
      <c r="G203" s="2">
        <f t="shared" si="37"/>
        <v>307</v>
      </c>
      <c r="H203" s="2">
        <f t="shared" si="37"/>
        <v>803</v>
      </c>
      <c r="I203" s="2">
        <f t="shared" si="37"/>
        <v>516</v>
      </c>
      <c r="J203" s="2">
        <f t="shared" si="37"/>
        <v>0</v>
      </c>
      <c r="K203" s="2">
        <f t="shared" si="37"/>
        <v>0</v>
      </c>
      <c r="L203" s="2">
        <f t="shared" si="37"/>
        <v>0</v>
      </c>
      <c r="M203" s="2">
        <f t="shared" si="37"/>
        <v>0</v>
      </c>
      <c r="N203" s="2">
        <f>SUM(B203:M203)</f>
        <v>1626</v>
      </c>
      <c r="O203" s="10">
        <f>N203/O47</f>
        <v>0.36862389480843344</v>
      </c>
      <c r="P203" s="10">
        <f>O203+O125</f>
        <v>1</v>
      </c>
      <c r="Q203" s="15"/>
    </row>
    <row r="204" spans="1:17">
      <c r="A204" s="5">
        <v>1987</v>
      </c>
      <c r="B204" s="2">
        <f t="shared" ref="B204:M204" si="38">C48-B126</f>
        <v>0</v>
      </c>
      <c r="C204" s="2">
        <f t="shared" si="38"/>
        <v>0</v>
      </c>
      <c r="D204" s="2">
        <f t="shared" si="38"/>
        <v>0</v>
      </c>
      <c r="E204" s="2">
        <f t="shared" si="38"/>
        <v>0</v>
      </c>
      <c r="F204" s="2">
        <f t="shared" si="38"/>
        <v>0</v>
      </c>
      <c r="G204" s="2">
        <f t="shared" si="38"/>
        <v>393</v>
      </c>
      <c r="H204" s="2">
        <f t="shared" si="38"/>
        <v>540</v>
      </c>
      <c r="I204" s="2">
        <f t="shared" si="38"/>
        <v>306</v>
      </c>
      <c r="J204" s="2">
        <f t="shared" si="38"/>
        <v>0</v>
      </c>
      <c r="K204" s="2">
        <f t="shared" si="38"/>
        <v>0</v>
      </c>
      <c r="L204" s="2">
        <f t="shared" si="38"/>
        <v>0</v>
      </c>
      <c r="M204" s="2">
        <f t="shared" si="38"/>
        <v>0</v>
      </c>
      <c r="N204" s="2">
        <f>SUM(B204:M204)</f>
        <v>1239</v>
      </c>
      <c r="O204" s="10">
        <f>N204/O48</f>
        <v>0.43095652173913046</v>
      </c>
      <c r="P204" s="10">
        <f>O204+O126</f>
        <v>1</v>
      </c>
      <c r="Q204" s="15"/>
    </row>
    <row r="205" spans="1:17">
      <c r="A205" s="5">
        <v>1988</v>
      </c>
      <c r="B205" s="2">
        <f t="shared" ref="B205:M205" si="39">C49-B127</f>
        <v>0</v>
      </c>
      <c r="C205" s="2">
        <f t="shared" si="39"/>
        <v>0</v>
      </c>
      <c r="D205" s="2">
        <f t="shared" si="39"/>
        <v>0</v>
      </c>
      <c r="E205" s="2">
        <f t="shared" si="39"/>
        <v>0</v>
      </c>
      <c r="F205" s="2">
        <f t="shared" si="39"/>
        <v>0</v>
      </c>
      <c r="G205" s="2">
        <f t="shared" si="39"/>
        <v>461</v>
      </c>
      <c r="H205" s="2">
        <f t="shared" si="39"/>
        <v>622</v>
      </c>
      <c r="I205" s="2">
        <f t="shared" si="39"/>
        <v>583</v>
      </c>
      <c r="J205" s="2">
        <f t="shared" si="39"/>
        <v>30</v>
      </c>
      <c r="K205" s="2">
        <f t="shared" si="39"/>
        <v>0</v>
      </c>
      <c r="L205" s="2">
        <f t="shared" si="39"/>
        <v>0</v>
      </c>
      <c r="M205" s="2">
        <f t="shared" si="39"/>
        <v>0</v>
      </c>
      <c r="N205" s="2">
        <f>SUM(B205:M205)</f>
        <v>1696</v>
      </c>
      <c r="O205" s="10">
        <f>N205/O49</f>
        <v>0.37233809001097695</v>
      </c>
      <c r="P205" s="10">
        <f>O205+O127</f>
        <v>1</v>
      </c>
      <c r="Q205" s="15"/>
    </row>
    <row r="206" spans="1:17">
      <c r="A206" s="5">
        <v>1989</v>
      </c>
      <c r="B206" s="2">
        <f t="shared" ref="B206:M206" si="40">C50-B128</f>
        <v>0</v>
      </c>
      <c r="C206" s="2">
        <f t="shared" si="40"/>
        <v>0</v>
      </c>
      <c r="D206" s="2">
        <f t="shared" si="40"/>
        <v>0</v>
      </c>
      <c r="E206" s="2">
        <f t="shared" si="40"/>
        <v>0</v>
      </c>
      <c r="F206" s="2">
        <f t="shared" si="40"/>
        <v>0</v>
      </c>
      <c r="G206" s="2">
        <f t="shared" si="40"/>
        <v>81</v>
      </c>
      <c r="H206" s="2">
        <f t="shared" si="40"/>
        <v>512</v>
      </c>
      <c r="I206" s="2">
        <f t="shared" si="40"/>
        <v>401</v>
      </c>
      <c r="J206" s="2">
        <f t="shared" si="40"/>
        <v>0</v>
      </c>
      <c r="K206" s="2">
        <f t="shared" si="40"/>
        <v>0</v>
      </c>
      <c r="L206" s="2">
        <f t="shared" si="40"/>
        <v>0</v>
      </c>
      <c r="M206" s="2">
        <f t="shared" si="40"/>
        <v>0</v>
      </c>
      <c r="N206" s="2">
        <f>SUM(B206:M206)</f>
        <v>994</v>
      </c>
      <c r="O206" s="10">
        <f>N206/O50</f>
        <v>0.35474660956459669</v>
      </c>
      <c r="P206" s="10">
        <f>O206+O128</f>
        <v>1</v>
      </c>
      <c r="Q206" s="15"/>
    </row>
    <row r="207" spans="1:17">
      <c r="A207" s="4">
        <v>1990</v>
      </c>
      <c r="B207" s="2">
        <f t="shared" ref="B207:M207" si="41">C51-B129</f>
        <v>0</v>
      </c>
      <c r="C207" s="2">
        <f t="shared" si="41"/>
        <v>0</v>
      </c>
      <c r="D207" s="2">
        <f t="shared" si="41"/>
        <v>0</v>
      </c>
      <c r="E207" s="2">
        <f t="shared" si="41"/>
        <v>0</v>
      </c>
      <c r="F207" s="2">
        <f t="shared" si="41"/>
        <v>0</v>
      </c>
      <c r="G207" s="2">
        <f t="shared" si="41"/>
        <v>0</v>
      </c>
      <c r="H207" s="2">
        <f t="shared" si="41"/>
        <v>706</v>
      </c>
      <c r="I207" s="2">
        <f t="shared" si="41"/>
        <v>0</v>
      </c>
      <c r="J207" s="2">
        <f t="shared" si="41"/>
        <v>160</v>
      </c>
      <c r="K207" s="2">
        <f t="shared" si="41"/>
        <v>0</v>
      </c>
      <c r="L207" s="2">
        <f t="shared" si="41"/>
        <v>0</v>
      </c>
      <c r="M207" s="2">
        <f t="shared" si="41"/>
        <v>0</v>
      </c>
      <c r="N207" s="2">
        <f>SUM(B207:M207)</f>
        <v>866</v>
      </c>
      <c r="O207" s="10">
        <f>N207/O51</f>
        <v>0.4046728971962617</v>
      </c>
      <c r="P207" s="10">
        <f>O207+O129</f>
        <v>1</v>
      </c>
      <c r="Q207" s="15"/>
    </row>
    <row r="208" spans="1:1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5"/>
    </row>
    <row r="209" spans="1:17">
      <c r="A209" s="5">
        <v>1991</v>
      </c>
      <c r="B209" s="2">
        <f t="shared" ref="B209:M209" si="42">C53-B131</f>
        <v>0</v>
      </c>
      <c r="C209" s="2">
        <f t="shared" si="42"/>
        <v>0</v>
      </c>
      <c r="D209" s="2">
        <f t="shared" si="42"/>
        <v>0</v>
      </c>
      <c r="E209" s="2">
        <f t="shared" si="42"/>
        <v>0</v>
      </c>
      <c r="F209" s="2">
        <f t="shared" si="42"/>
        <v>0</v>
      </c>
      <c r="G209" s="2">
        <f t="shared" si="42"/>
        <v>301</v>
      </c>
      <c r="H209" s="2">
        <f t="shared" si="42"/>
        <v>536</v>
      </c>
      <c r="I209" s="2">
        <f t="shared" si="42"/>
        <v>329</v>
      </c>
      <c r="J209" s="2">
        <f t="shared" si="42"/>
        <v>0</v>
      </c>
      <c r="K209" s="2">
        <f t="shared" si="42"/>
        <v>0</v>
      </c>
      <c r="L209" s="2">
        <f t="shared" si="42"/>
        <v>0</v>
      </c>
      <c r="M209" s="2">
        <f t="shared" si="42"/>
        <v>0</v>
      </c>
      <c r="N209" s="2">
        <f>SUM(B209:M209)</f>
        <v>1166</v>
      </c>
      <c r="O209" s="10">
        <f>N209/O53</f>
        <v>0.41882183908045978</v>
      </c>
      <c r="P209" s="10">
        <f>O209+O131</f>
        <v>1</v>
      </c>
      <c r="Q209" s="15"/>
    </row>
    <row r="210" spans="1:17">
      <c r="A210" s="5">
        <v>1992</v>
      </c>
      <c r="B210" s="2">
        <f t="shared" ref="B210:M210" si="43">C54-B132</f>
        <v>0</v>
      </c>
      <c r="C210" s="2">
        <f t="shared" si="43"/>
        <v>0</v>
      </c>
      <c r="D210" s="2">
        <f t="shared" si="43"/>
        <v>0</v>
      </c>
      <c r="E210" s="2">
        <f t="shared" si="43"/>
        <v>0</v>
      </c>
      <c r="F210" s="2">
        <f t="shared" si="43"/>
        <v>0</v>
      </c>
      <c r="G210" s="2">
        <f t="shared" si="43"/>
        <v>15</v>
      </c>
      <c r="H210" s="2">
        <f t="shared" si="43"/>
        <v>250</v>
      </c>
      <c r="I210" s="2">
        <f t="shared" si="43"/>
        <v>367</v>
      </c>
      <c r="J210" s="2">
        <f t="shared" si="43"/>
        <v>61</v>
      </c>
      <c r="K210" s="2">
        <f t="shared" si="43"/>
        <v>0</v>
      </c>
      <c r="L210" s="2">
        <f t="shared" si="43"/>
        <v>0</v>
      </c>
      <c r="M210" s="2">
        <f t="shared" si="43"/>
        <v>0</v>
      </c>
      <c r="N210" s="2">
        <f>SUM(B210:M210)</f>
        <v>693</v>
      </c>
      <c r="O210" s="10">
        <f>N210/O54</f>
        <v>0.38780078343592611</v>
      </c>
      <c r="P210" s="10">
        <f>O210+O132</f>
        <v>1</v>
      </c>
      <c r="Q210" s="15"/>
    </row>
    <row r="211" spans="1:17">
      <c r="A211" s="5">
        <v>1993</v>
      </c>
      <c r="B211" s="2">
        <f t="shared" ref="B211:M211" si="44">C55-B133</f>
        <v>0</v>
      </c>
      <c r="C211" s="2">
        <f t="shared" si="44"/>
        <v>0</v>
      </c>
      <c r="D211" s="2">
        <f t="shared" si="44"/>
        <v>0</v>
      </c>
      <c r="E211" s="2">
        <f t="shared" si="44"/>
        <v>0</v>
      </c>
      <c r="F211" s="2">
        <f t="shared" si="44"/>
        <v>0</v>
      </c>
      <c r="G211" s="2">
        <f t="shared" si="44"/>
        <v>0</v>
      </c>
      <c r="H211" s="2">
        <f t="shared" si="44"/>
        <v>0</v>
      </c>
      <c r="I211" s="2">
        <f t="shared" si="44"/>
        <v>503</v>
      </c>
      <c r="J211" s="2">
        <f t="shared" si="44"/>
        <v>0</v>
      </c>
      <c r="K211" s="2">
        <f t="shared" si="44"/>
        <v>0</v>
      </c>
      <c r="L211" s="2">
        <f t="shared" si="44"/>
        <v>0</v>
      </c>
      <c r="M211" s="2">
        <f t="shared" si="44"/>
        <v>0</v>
      </c>
      <c r="N211" s="2">
        <f>SUM(B211:M211)</f>
        <v>503</v>
      </c>
      <c r="O211" s="10">
        <f>N211/O55</f>
        <v>0.96917148362235073</v>
      </c>
      <c r="P211" s="10">
        <f>O211+O133</f>
        <v>1</v>
      </c>
      <c r="Q211" s="15"/>
    </row>
    <row r="212" spans="1:17">
      <c r="A212" s="5">
        <v>1994</v>
      </c>
      <c r="B212" s="2">
        <f t="shared" ref="B212:M212" si="45">C56-B134</f>
        <v>0</v>
      </c>
      <c r="C212" s="2">
        <f t="shared" si="45"/>
        <v>0</v>
      </c>
      <c r="D212" s="2">
        <f t="shared" si="45"/>
        <v>0</v>
      </c>
      <c r="E212" s="2">
        <f t="shared" si="45"/>
        <v>0</v>
      </c>
      <c r="F212" s="2">
        <f t="shared" si="45"/>
        <v>0</v>
      </c>
      <c r="G212" s="2">
        <f t="shared" si="45"/>
        <v>439</v>
      </c>
      <c r="H212" s="2">
        <f t="shared" si="45"/>
        <v>519</v>
      </c>
      <c r="I212" s="2">
        <f t="shared" si="45"/>
        <v>800</v>
      </c>
      <c r="J212" s="2">
        <f t="shared" si="45"/>
        <v>0</v>
      </c>
      <c r="K212" s="2">
        <f t="shared" si="45"/>
        <v>0</v>
      </c>
      <c r="L212" s="2">
        <f t="shared" si="45"/>
        <v>0</v>
      </c>
      <c r="M212" s="2">
        <f t="shared" si="45"/>
        <v>0</v>
      </c>
      <c r="N212" s="2">
        <f>SUM(B212:M212)</f>
        <v>1758</v>
      </c>
      <c r="O212" s="10">
        <f>N212/O56</f>
        <v>0.49465391108610018</v>
      </c>
      <c r="P212" s="10">
        <f>O212+O134</f>
        <v>1</v>
      </c>
      <c r="Q212" s="15"/>
    </row>
    <row r="213" spans="1:17">
      <c r="A213" s="5">
        <v>1995</v>
      </c>
      <c r="B213" s="2">
        <f t="shared" ref="B213:M213" si="46">C57-B135</f>
        <v>0</v>
      </c>
      <c r="C213" s="2">
        <f t="shared" si="46"/>
        <v>0</v>
      </c>
      <c r="D213" s="2">
        <f t="shared" si="46"/>
        <v>0</v>
      </c>
      <c r="E213" s="2">
        <f t="shared" si="46"/>
        <v>0</v>
      </c>
      <c r="F213" s="2">
        <f t="shared" si="46"/>
        <v>0</v>
      </c>
      <c r="G213" s="2">
        <f t="shared" si="46"/>
        <v>0</v>
      </c>
      <c r="H213" s="2">
        <f t="shared" si="46"/>
        <v>701</v>
      </c>
      <c r="I213" s="2">
        <f t="shared" si="46"/>
        <v>857</v>
      </c>
      <c r="J213" s="2">
        <f t="shared" si="46"/>
        <v>362</v>
      </c>
      <c r="K213" s="2">
        <f t="shared" si="46"/>
        <v>0</v>
      </c>
      <c r="L213" s="2">
        <f t="shared" si="46"/>
        <v>0</v>
      </c>
      <c r="M213" s="2">
        <f t="shared" si="46"/>
        <v>0</v>
      </c>
      <c r="N213" s="2">
        <f>SUM(B213:M213)</f>
        <v>1920</v>
      </c>
      <c r="O213" s="10">
        <f>N213/O57</f>
        <v>0.48448145344436033</v>
      </c>
      <c r="P213" s="10">
        <f>O213+O135</f>
        <v>1</v>
      </c>
      <c r="Q213" s="15"/>
    </row>
    <row r="214" spans="1:1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5"/>
    </row>
    <row r="215" spans="1:17">
      <c r="A215" s="5">
        <v>1996</v>
      </c>
      <c r="B215" s="2">
        <f t="shared" ref="B215:M215" si="47">C59-B137</f>
        <v>0</v>
      </c>
      <c r="C215" s="2">
        <f t="shared" si="47"/>
        <v>0</v>
      </c>
      <c r="D215" s="2">
        <f t="shared" si="47"/>
        <v>0</v>
      </c>
      <c r="E215" s="2">
        <f t="shared" si="47"/>
        <v>0</v>
      </c>
      <c r="F215" s="2">
        <f t="shared" si="47"/>
        <v>0</v>
      </c>
      <c r="G215" s="2">
        <f t="shared" si="47"/>
        <v>0</v>
      </c>
      <c r="H215" s="2">
        <f t="shared" si="47"/>
        <v>398</v>
      </c>
      <c r="I215" s="2">
        <f t="shared" si="47"/>
        <v>479</v>
      </c>
      <c r="J215" s="2">
        <f t="shared" si="47"/>
        <v>137</v>
      </c>
      <c r="K215" s="2">
        <f t="shared" si="47"/>
        <v>0</v>
      </c>
      <c r="L215" s="2">
        <f t="shared" si="47"/>
        <v>0</v>
      </c>
      <c r="M215" s="2">
        <f t="shared" si="47"/>
        <v>0</v>
      </c>
      <c r="N215" s="2">
        <f>SUM(B215:M215)</f>
        <v>1014</v>
      </c>
      <c r="O215" s="10">
        <f>N215/O59</f>
        <v>0.45593525179856115</v>
      </c>
      <c r="P215" s="10">
        <f>O215+O137</f>
        <v>1</v>
      </c>
      <c r="Q215" s="15"/>
    </row>
    <row r="216" spans="1:17">
      <c r="A216" s="5">
        <v>1997</v>
      </c>
      <c r="B216" s="2">
        <f t="shared" ref="B216:M216" si="48">C60-B138</f>
        <v>0</v>
      </c>
      <c r="C216" s="2">
        <f t="shared" si="48"/>
        <v>0</v>
      </c>
      <c r="D216" s="2">
        <f t="shared" si="48"/>
        <v>0</v>
      </c>
      <c r="E216" s="2">
        <f t="shared" si="48"/>
        <v>0</v>
      </c>
      <c r="F216" s="2">
        <f t="shared" si="48"/>
        <v>0</v>
      </c>
      <c r="G216" s="2">
        <f t="shared" si="48"/>
        <v>9</v>
      </c>
      <c r="H216" s="2">
        <f t="shared" si="48"/>
        <v>816</v>
      </c>
      <c r="I216" s="2">
        <f t="shared" si="48"/>
        <v>367</v>
      </c>
      <c r="J216" s="2">
        <f t="shared" si="48"/>
        <v>18</v>
      </c>
      <c r="K216" s="2">
        <f t="shared" si="48"/>
        <v>0</v>
      </c>
      <c r="L216" s="2">
        <f t="shared" si="48"/>
        <v>0</v>
      </c>
      <c r="M216" s="2">
        <f t="shared" si="48"/>
        <v>0</v>
      </c>
      <c r="N216" s="2">
        <f>SUM(B216:M216)</f>
        <v>1210</v>
      </c>
      <c r="O216" s="10">
        <f>N216/O60</f>
        <v>0.4</v>
      </c>
      <c r="P216" s="10">
        <f>O216+O138</f>
        <v>1</v>
      </c>
      <c r="Q216" s="15"/>
    </row>
    <row r="217" spans="1:17">
      <c r="A217" s="5">
        <v>1998</v>
      </c>
      <c r="B217" s="2">
        <f t="shared" ref="B217:M217" si="49">C61-B139</f>
        <v>0</v>
      </c>
      <c r="C217" s="2">
        <f t="shared" si="49"/>
        <v>0</v>
      </c>
      <c r="D217" s="2">
        <f t="shared" si="49"/>
        <v>0</v>
      </c>
      <c r="E217" s="2">
        <f t="shared" si="49"/>
        <v>0</v>
      </c>
      <c r="F217" s="2">
        <f t="shared" si="49"/>
        <v>0</v>
      </c>
      <c r="G217" s="2">
        <f t="shared" si="49"/>
        <v>199</v>
      </c>
      <c r="H217" s="2">
        <f t="shared" si="49"/>
        <v>463</v>
      </c>
      <c r="I217" s="2">
        <f t="shared" si="49"/>
        <v>353</v>
      </c>
      <c r="J217" s="2">
        <f t="shared" si="49"/>
        <v>0</v>
      </c>
      <c r="K217" s="2">
        <f t="shared" si="49"/>
        <v>0</v>
      </c>
      <c r="L217" s="2">
        <f t="shared" si="49"/>
        <v>0</v>
      </c>
      <c r="M217" s="2">
        <f t="shared" si="49"/>
        <v>0</v>
      </c>
      <c r="N217" s="2">
        <f>SUM(B217:M217)</f>
        <v>1015</v>
      </c>
      <c r="O217" s="10">
        <f>N217/O61</f>
        <v>0.38593155893536124</v>
      </c>
      <c r="P217" s="10">
        <f>O217+O139</f>
        <v>1</v>
      </c>
      <c r="Q217" s="15"/>
    </row>
    <row r="218" spans="1:17">
      <c r="A218" s="5">
        <v>1999</v>
      </c>
      <c r="B218" s="2">
        <f t="shared" ref="B218:M218" si="50">C62-B140</f>
        <v>0</v>
      </c>
      <c r="C218" s="2">
        <f t="shared" si="50"/>
        <v>0</v>
      </c>
      <c r="D218" s="2">
        <f t="shared" si="50"/>
        <v>0</v>
      </c>
      <c r="E218" s="2">
        <f t="shared" si="50"/>
        <v>0</v>
      </c>
      <c r="F218" s="2">
        <f t="shared" si="50"/>
        <v>0</v>
      </c>
      <c r="G218" s="2">
        <f t="shared" si="50"/>
        <v>495</v>
      </c>
      <c r="H218" s="2">
        <f t="shared" si="50"/>
        <v>460</v>
      </c>
      <c r="I218" s="2">
        <f t="shared" si="50"/>
        <v>54</v>
      </c>
      <c r="J218" s="2">
        <f t="shared" si="50"/>
        <v>0</v>
      </c>
      <c r="K218" s="2">
        <f t="shared" si="50"/>
        <v>0</v>
      </c>
      <c r="L218" s="2">
        <f t="shared" si="50"/>
        <v>0</v>
      </c>
      <c r="M218" s="2">
        <f t="shared" si="50"/>
        <v>0</v>
      </c>
      <c r="N218" s="2">
        <f>SUM(B218:M218)</f>
        <v>1009</v>
      </c>
      <c r="O218" s="10">
        <f>N218/O62</f>
        <v>0.34064821066846723</v>
      </c>
      <c r="P218" s="10">
        <f>O218+O140</f>
        <v>1</v>
      </c>
      <c r="Q218" s="15"/>
    </row>
    <row r="219" spans="1:17">
      <c r="A219" s="5">
        <v>2000</v>
      </c>
      <c r="B219" s="2">
        <f t="shared" ref="B219:M219" si="51">C63-B141</f>
        <v>0</v>
      </c>
      <c r="C219" s="2">
        <f t="shared" si="51"/>
        <v>0</v>
      </c>
      <c r="D219" s="2">
        <f t="shared" si="51"/>
        <v>0</v>
      </c>
      <c r="E219" s="2">
        <f t="shared" si="51"/>
        <v>0</v>
      </c>
      <c r="F219" s="2">
        <f t="shared" si="51"/>
        <v>0</v>
      </c>
      <c r="G219" s="2">
        <f t="shared" si="51"/>
        <v>277</v>
      </c>
      <c r="H219" s="2">
        <f t="shared" si="51"/>
        <v>524</v>
      </c>
      <c r="I219" s="2">
        <f t="shared" si="51"/>
        <v>636</v>
      </c>
      <c r="J219" s="2">
        <f t="shared" si="51"/>
        <v>0</v>
      </c>
      <c r="K219" s="2">
        <f t="shared" si="51"/>
        <v>0</v>
      </c>
      <c r="L219" s="2">
        <f t="shared" si="51"/>
        <v>0</v>
      </c>
      <c r="M219" s="2">
        <f t="shared" si="51"/>
        <v>0</v>
      </c>
      <c r="N219" s="2">
        <f>SUM(B219:M219)</f>
        <v>1437</v>
      </c>
      <c r="O219" s="10">
        <f>N219/O63</f>
        <v>0.3641662442980233</v>
      </c>
      <c r="P219" s="10">
        <f>O219+O141</f>
        <v>1</v>
      </c>
      <c r="Q219" s="15"/>
    </row>
    <row r="220" spans="1:1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5"/>
    </row>
    <row r="221" spans="1:17">
      <c r="A221" s="5">
        <v>2001</v>
      </c>
      <c r="B221" s="2">
        <f t="shared" ref="B221:M221" si="52">C65-B143</f>
        <v>0</v>
      </c>
      <c r="C221" s="2">
        <f t="shared" si="52"/>
        <v>0</v>
      </c>
      <c r="D221" s="2">
        <f t="shared" si="52"/>
        <v>0</v>
      </c>
      <c r="E221" s="2">
        <f t="shared" si="52"/>
        <v>0</v>
      </c>
      <c r="F221" s="2">
        <f t="shared" si="52"/>
        <v>0</v>
      </c>
      <c r="G221" s="2">
        <f t="shared" si="52"/>
        <v>45</v>
      </c>
      <c r="H221" s="2">
        <f t="shared" si="52"/>
        <v>533</v>
      </c>
      <c r="I221" s="2">
        <f t="shared" si="52"/>
        <v>628</v>
      </c>
      <c r="J221" s="2">
        <f t="shared" si="52"/>
        <v>130</v>
      </c>
      <c r="K221" s="2">
        <f t="shared" si="52"/>
        <v>0</v>
      </c>
      <c r="L221" s="2">
        <f t="shared" si="52"/>
        <v>0</v>
      </c>
      <c r="M221" s="2">
        <f t="shared" si="52"/>
        <v>0</v>
      </c>
      <c r="N221" s="2">
        <f>SUM(B221:M221)</f>
        <v>1336</v>
      </c>
      <c r="O221" s="10">
        <f>N221/O65</f>
        <v>0.39190378410090937</v>
      </c>
      <c r="P221" s="10">
        <f>O221+O143</f>
        <v>1</v>
      </c>
      <c r="Q221" s="15"/>
    </row>
    <row r="222" spans="1:17">
      <c r="A222" s="5">
        <v>2002</v>
      </c>
      <c r="B222" s="2">
        <f t="shared" ref="B222:M222" si="53">C66-B144</f>
        <v>0</v>
      </c>
      <c r="C222" s="2">
        <f t="shared" si="53"/>
        <v>0</v>
      </c>
      <c r="D222" s="2">
        <f t="shared" si="53"/>
        <v>0</v>
      </c>
      <c r="E222" s="2">
        <f t="shared" si="53"/>
        <v>0</v>
      </c>
      <c r="F222" s="2">
        <f t="shared" si="53"/>
        <v>0</v>
      </c>
      <c r="G222" s="2">
        <f t="shared" si="53"/>
        <v>179</v>
      </c>
      <c r="H222" s="2">
        <f t="shared" si="53"/>
        <v>695</v>
      </c>
      <c r="I222" s="2">
        <f t="shared" si="53"/>
        <v>263</v>
      </c>
      <c r="J222" s="2">
        <f t="shared" si="53"/>
        <v>0</v>
      </c>
      <c r="K222" s="2">
        <f t="shared" si="53"/>
        <v>0</v>
      </c>
      <c r="L222" s="2">
        <f t="shared" si="53"/>
        <v>0</v>
      </c>
      <c r="M222" s="2">
        <f t="shared" si="53"/>
        <v>0</v>
      </c>
      <c r="N222" s="2">
        <f>SUM(B222:M222)</f>
        <v>1137</v>
      </c>
      <c r="O222" s="10">
        <f>N222/O66</f>
        <v>0.3473877176901925</v>
      </c>
      <c r="P222" s="10">
        <f>O222+O144</f>
        <v>1</v>
      </c>
      <c r="Q222" s="15"/>
    </row>
    <row r="223" spans="1:17">
      <c r="A223" s="5">
        <v>2003</v>
      </c>
      <c r="B223" s="2">
        <f t="shared" ref="B223:M223" si="54">C67-B145</f>
        <v>0</v>
      </c>
      <c r="C223" s="2">
        <f t="shared" si="54"/>
        <v>0</v>
      </c>
      <c r="D223" s="2">
        <f t="shared" si="54"/>
        <v>0</v>
      </c>
      <c r="E223" s="2">
        <f t="shared" si="54"/>
        <v>0</v>
      </c>
      <c r="F223" s="2">
        <f t="shared" si="54"/>
        <v>0</v>
      </c>
      <c r="G223" s="2">
        <f t="shared" si="54"/>
        <v>0</v>
      </c>
      <c r="H223" s="2">
        <f t="shared" si="54"/>
        <v>640</v>
      </c>
      <c r="I223" s="2">
        <f t="shared" si="54"/>
        <v>254</v>
      </c>
      <c r="J223" s="2">
        <f t="shared" si="54"/>
        <v>0</v>
      </c>
      <c r="K223" s="2">
        <f t="shared" si="54"/>
        <v>0</v>
      </c>
      <c r="L223" s="2">
        <f t="shared" si="54"/>
        <v>0</v>
      </c>
      <c r="M223" s="2">
        <f t="shared" si="54"/>
        <v>0</v>
      </c>
      <c r="N223" s="2">
        <f>SUM(B223:M223)</f>
        <v>894</v>
      </c>
      <c r="O223" s="10">
        <f>N223/O67</f>
        <v>0.52993479549496147</v>
      </c>
      <c r="P223" s="10">
        <f>O223+O145</f>
        <v>1</v>
      </c>
      <c r="Q223" s="15"/>
    </row>
    <row r="224" spans="1:17">
      <c r="A224" s="5">
        <v>2004</v>
      </c>
      <c r="B224" s="2">
        <f t="shared" ref="B224:M224" si="55">C68-B146</f>
        <v>0</v>
      </c>
      <c r="C224" s="2">
        <f t="shared" si="55"/>
        <v>0</v>
      </c>
      <c r="D224" s="2">
        <f t="shared" si="55"/>
        <v>0</v>
      </c>
      <c r="E224" s="2">
        <f t="shared" si="55"/>
        <v>0</v>
      </c>
      <c r="F224" s="2">
        <f t="shared" si="55"/>
        <v>0</v>
      </c>
      <c r="G224" s="2">
        <f t="shared" si="55"/>
        <v>0</v>
      </c>
      <c r="H224" s="2">
        <f t="shared" si="55"/>
        <v>0</v>
      </c>
      <c r="I224" s="2">
        <f t="shared" si="55"/>
        <v>0</v>
      </c>
      <c r="J224" s="2">
        <f t="shared" si="55"/>
        <v>0</v>
      </c>
      <c r="K224" s="2">
        <f t="shared" si="55"/>
        <v>0</v>
      </c>
      <c r="L224" s="2">
        <f t="shared" si="55"/>
        <v>0</v>
      </c>
      <c r="M224" s="2">
        <f t="shared" si="55"/>
        <v>0</v>
      </c>
      <c r="N224" s="2">
        <f>SUM(B224:M224)</f>
        <v>0</v>
      </c>
      <c r="O224" s="10">
        <v>0</v>
      </c>
      <c r="P224" s="10">
        <v>0</v>
      </c>
      <c r="Q224" s="15"/>
    </row>
    <row r="225" spans="1:17">
      <c r="A225" s="5">
        <v>2005</v>
      </c>
      <c r="B225" s="2">
        <v>0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10">
        <v>0</v>
      </c>
      <c r="P225" s="10">
        <v>0</v>
      </c>
      <c r="Q225" s="15"/>
    </row>
    <row r="226" spans="1:17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5"/>
    </row>
    <row r="227" spans="1:17">
      <c r="A227" s="5">
        <v>2006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1">
        <v>0</v>
      </c>
      <c r="P227" s="21">
        <v>0</v>
      </c>
      <c r="Q227" s="15"/>
    </row>
    <row r="228" spans="1:17">
      <c r="A228" s="5">
        <v>2007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1">
        <v>0</v>
      </c>
      <c r="P228" s="21">
        <v>0</v>
      </c>
      <c r="Q228" s="15"/>
    </row>
    <row r="229" spans="1:17">
      <c r="A229" s="5">
        <v>2008</v>
      </c>
      <c r="B229" s="2">
        <v>0</v>
      </c>
      <c r="C229" s="2">
        <v>0</v>
      </c>
      <c r="D229" s="2">
        <v>0</v>
      </c>
      <c r="E229" s="2">
        <v>0</v>
      </c>
      <c r="F229" s="2">
        <f t="shared" ref="F229:K229" si="56">G73-F151</f>
        <v>0</v>
      </c>
      <c r="G229" s="2">
        <f t="shared" si="56"/>
        <v>0</v>
      </c>
      <c r="H229" s="2">
        <f t="shared" si="56"/>
        <v>167</v>
      </c>
      <c r="I229" s="2">
        <f t="shared" si="56"/>
        <v>257</v>
      </c>
      <c r="J229" s="2">
        <f t="shared" si="56"/>
        <v>0</v>
      </c>
      <c r="K229" s="2">
        <f t="shared" si="56"/>
        <v>0</v>
      </c>
      <c r="L229" s="2">
        <v>0</v>
      </c>
      <c r="M229" s="2">
        <v>0</v>
      </c>
      <c r="N229" s="2">
        <f>SUM(B229:M229)</f>
        <v>424</v>
      </c>
      <c r="O229" s="10">
        <f>N229/O73</f>
        <v>0.73611111111111116</v>
      </c>
      <c r="P229" s="10">
        <f>O229+O151</f>
        <v>1</v>
      </c>
      <c r="Q229" s="15"/>
    </row>
    <row r="230" spans="1:17">
      <c r="A230" s="5">
        <v>2009</v>
      </c>
      <c r="B230" s="2">
        <v>0</v>
      </c>
      <c r="C230" s="2">
        <v>0</v>
      </c>
      <c r="D230" s="2">
        <v>0</v>
      </c>
      <c r="E230" s="2">
        <v>0</v>
      </c>
      <c r="F230" s="2">
        <f t="shared" ref="F230" si="57">G74-F152</f>
        <v>0</v>
      </c>
      <c r="G230" s="2">
        <f t="shared" ref="G230" si="58">H74-G152</f>
        <v>148</v>
      </c>
      <c r="H230" s="2">
        <f t="shared" ref="H230" si="59">I74-H152</f>
        <v>272</v>
      </c>
      <c r="I230" s="2">
        <f t="shared" ref="I230" si="60">J74-I152</f>
        <v>239</v>
      </c>
      <c r="J230" s="2">
        <f t="shared" ref="J230" si="61">K74-J152</f>
        <v>0</v>
      </c>
      <c r="K230" s="2">
        <f t="shared" ref="K230" si="62">L74-K152</f>
        <v>0</v>
      </c>
      <c r="L230" s="2">
        <v>0</v>
      </c>
      <c r="M230" s="2">
        <v>0</v>
      </c>
      <c r="N230" s="2">
        <f>SUM(B230:M230)</f>
        <v>659</v>
      </c>
      <c r="O230" s="10">
        <f>N230/O74</f>
        <v>0.72497249724972501</v>
      </c>
      <c r="P230" s="10">
        <f>O230+O152</f>
        <v>1</v>
      </c>
      <c r="Q230" s="15"/>
    </row>
    <row r="231" spans="1:17">
      <c r="A231" s="5">
        <v>2010</v>
      </c>
      <c r="B231" s="2">
        <v>0</v>
      </c>
      <c r="C231" s="2">
        <v>0</v>
      </c>
      <c r="D231" s="2">
        <v>0</v>
      </c>
      <c r="E231" s="2">
        <v>0</v>
      </c>
      <c r="F231" s="2">
        <f t="shared" ref="F231" si="63">G75-F153</f>
        <v>0</v>
      </c>
      <c r="G231" s="2">
        <f t="shared" ref="G231" si="64">H75-G153</f>
        <v>0</v>
      </c>
      <c r="H231" s="2">
        <f t="shared" ref="H231" si="65">I75-H153</f>
        <v>292</v>
      </c>
      <c r="I231" s="2">
        <f t="shared" ref="I231" si="66">J75-I153</f>
        <v>287</v>
      </c>
      <c r="J231" s="2">
        <f t="shared" ref="J231" si="67">K75-J153</f>
        <v>0</v>
      </c>
      <c r="K231" s="2">
        <f t="shared" ref="K231" si="68">L75-K153</f>
        <v>0</v>
      </c>
      <c r="L231" s="2">
        <v>0</v>
      </c>
      <c r="M231" s="2">
        <v>0</v>
      </c>
      <c r="N231" s="2">
        <f>SUM(B231:M231)</f>
        <v>579</v>
      </c>
      <c r="O231" s="10">
        <f>N231/O75</f>
        <v>0.77097203728362185</v>
      </c>
      <c r="P231" s="10">
        <f>O231+O153</f>
        <v>1</v>
      </c>
      <c r="Q231" s="15"/>
    </row>
    <row r="232" spans="1:17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5"/>
    </row>
    <row r="233" spans="1:17">
      <c r="A233" s="5">
        <v>2011</v>
      </c>
      <c r="B233" s="2">
        <v>0</v>
      </c>
      <c r="C233" s="2">
        <v>0</v>
      </c>
      <c r="D233" s="2">
        <v>0</v>
      </c>
      <c r="E233" s="2">
        <v>0</v>
      </c>
      <c r="F233" s="2">
        <f t="shared" ref="F233" si="69">G77-F155</f>
        <v>0</v>
      </c>
      <c r="G233" s="2">
        <f t="shared" ref="G233" si="70">H77-G155</f>
        <v>27</v>
      </c>
      <c r="H233" s="2">
        <f t="shared" ref="H233" si="71">I77-H155</f>
        <v>319</v>
      </c>
      <c r="I233" s="2">
        <f t="shared" ref="I233" si="72">J77-I155</f>
        <v>67</v>
      </c>
      <c r="J233" s="2">
        <f t="shared" ref="J233" si="73">K77-J155</f>
        <v>0</v>
      </c>
      <c r="K233" s="2">
        <f t="shared" ref="K233" si="74">L77-K155</f>
        <v>0</v>
      </c>
      <c r="L233" s="2">
        <v>0</v>
      </c>
      <c r="M233" s="2">
        <v>0</v>
      </c>
      <c r="N233" s="2">
        <f>SUM(B233:M233)</f>
        <v>413</v>
      </c>
      <c r="O233" s="10">
        <f>N233/O77</f>
        <v>0.56652949245541839</v>
      </c>
      <c r="P233" s="10">
        <f>O233+O155</f>
        <v>1</v>
      </c>
      <c r="Q233" s="15"/>
    </row>
    <row r="234" spans="1:17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  <c r="Q234" s="15"/>
    </row>
    <row r="235" spans="1:17" ht="15.75" thickBot="1">
      <c r="A235" s="16" t="s">
        <v>1</v>
      </c>
      <c r="B235" s="13">
        <f>SUM(B163:B230)</f>
        <v>0</v>
      </c>
      <c r="C235" s="13">
        <f t="shared" ref="C235:M235" si="75">SUM(C163:C230)</f>
        <v>0</v>
      </c>
      <c r="D235" s="13">
        <f t="shared" si="75"/>
        <v>0</v>
      </c>
      <c r="E235" s="13">
        <f t="shared" si="75"/>
        <v>24</v>
      </c>
      <c r="F235" s="13">
        <f t="shared" si="75"/>
        <v>857</v>
      </c>
      <c r="G235" s="13">
        <f t="shared" si="75"/>
        <v>5663</v>
      </c>
      <c r="H235" s="13">
        <f t="shared" si="75"/>
        <v>23286</v>
      </c>
      <c r="I235" s="13">
        <f t="shared" si="75"/>
        <v>19342</v>
      </c>
      <c r="J235" s="13">
        <f t="shared" si="75"/>
        <v>2529</v>
      </c>
      <c r="K235" s="13">
        <f t="shared" si="75"/>
        <v>0</v>
      </c>
      <c r="L235" s="13">
        <f t="shared" si="75"/>
        <v>0</v>
      </c>
      <c r="M235" s="13">
        <f t="shared" si="75"/>
        <v>0</v>
      </c>
      <c r="N235" s="13">
        <f>SUM(N163:N231)</f>
        <v>52280</v>
      </c>
      <c r="O235" s="14">
        <f>N235/O78</f>
        <v>0.35481594092735369</v>
      </c>
      <c r="P235" s="14">
        <f>O235+O156</f>
        <v>1</v>
      </c>
      <c r="Q235" s="15"/>
    </row>
    <row r="236" spans="1:17" ht="16.5" thickTop="1" thickBot="1">
      <c r="A236" s="25" t="s">
        <v>2</v>
      </c>
      <c r="B236" s="26">
        <f>AVERAGE(B163:B230)</f>
        <v>0</v>
      </c>
      <c r="C236" s="26">
        <f t="shared" ref="C236:M236" si="76">AVERAGE(C163:C230)</f>
        <v>0</v>
      </c>
      <c r="D236" s="26">
        <f t="shared" si="76"/>
        <v>0</v>
      </c>
      <c r="E236" s="26">
        <f t="shared" si="76"/>
        <v>0.42105263157894735</v>
      </c>
      <c r="F236" s="26">
        <f t="shared" si="76"/>
        <v>15.035087719298245</v>
      </c>
      <c r="G236" s="26">
        <f t="shared" si="76"/>
        <v>99.350877192982452</v>
      </c>
      <c r="H236" s="26">
        <f t="shared" si="76"/>
        <v>408.5263157894737</v>
      </c>
      <c r="I236" s="26">
        <f t="shared" si="76"/>
        <v>339.33333333333331</v>
      </c>
      <c r="J236" s="26">
        <f t="shared" si="76"/>
        <v>44.368421052631582</v>
      </c>
      <c r="K236" s="26">
        <f t="shared" si="76"/>
        <v>0</v>
      </c>
      <c r="L236" s="26">
        <f t="shared" si="76"/>
        <v>0</v>
      </c>
      <c r="M236" s="26">
        <f t="shared" si="76"/>
        <v>0</v>
      </c>
      <c r="N236" s="26">
        <f>AVERAGE(N163:N231)</f>
        <v>901.37931034482756</v>
      </c>
      <c r="O236" s="27">
        <f>AVERAGE(O163:O231)</f>
        <v>0.35999420244733182</v>
      </c>
      <c r="P236" s="17"/>
      <c r="Q236" s="15"/>
    </row>
    <row r="237" spans="1:17" ht="15.75" thickTop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19"/>
      <c r="Q237" s="15"/>
    </row>
    <row r="238" spans="1:17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1:17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</sheetData>
  <mergeCells count="9">
    <mergeCell ref="A160:O160"/>
    <mergeCell ref="B80:O80"/>
    <mergeCell ref="B81:O81"/>
    <mergeCell ref="B82:O82"/>
    <mergeCell ref="B2:O2"/>
    <mergeCell ref="B3:O3"/>
    <mergeCell ref="B4:O4"/>
    <mergeCell ref="A158:O158"/>
    <mergeCell ref="A159:O159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79" max="16383" man="1"/>
    <brk id="1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38"/>
  </sheetPr>
  <dimension ref="A1:S237"/>
  <sheetViews>
    <sheetView topLeftCell="A190" zoomScaleNormal="100" workbookViewId="0">
      <selection activeCell="A228" sqref="A228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  <c r="R1" s="15"/>
      <c r="S1" s="1"/>
    </row>
    <row r="2" spans="1:19">
      <c r="A2" s="5"/>
      <c r="B2" s="33" t="s">
        <v>34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"/>
    </row>
    <row r="3" spans="1:19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"/>
    </row>
    <row r="4" spans="1:19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"/>
    </row>
    <row r="5" spans="1:19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"/>
    </row>
    <row r="6" spans="1:19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  <c r="S6" s="1"/>
    </row>
    <row r="7" spans="1:19">
      <c r="A7" s="5"/>
      <c r="B7" s="11">
        <v>1955</v>
      </c>
      <c r="C7" s="3">
        <v>0</v>
      </c>
      <c r="D7" s="3">
        <v>0</v>
      </c>
      <c r="E7" s="3">
        <v>0</v>
      </c>
      <c r="F7" s="3">
        <v>0</v>
      </c>
      <c r="G7" s="3">
        <v>202</v>
      </c>
      <c r="H7" s="3">
        <v>29</v>
      </c>
      <c r="I7" s="3">
        <v>441</v>
      </c>
      <c r="J7" s="3">
        <v>728</v>
      </c>
      <c r="K7" s="3">
        <v>299</v>
      </c>
      <c r="L7" s="3">
        <v>0</v>
      </c>
      <c r="M7" s="3">
        <v>0</v>
      </c>
      <c r="N7" s="3">
        <v>0</v>
      </c>
      <c r="O7" s="3">
        <f>SUM(C7:N7)</f>
        <v>1699</v>
      </c>
      <c r="P7" s="5"/>
      <c r="Q7" s="15"/>
      <c r="R7" s="15"/>
      <c r="S7" s="1"/>
    </row>
    <row r="8" spans="1:19">
      <c r="A8" s="5"/>
      <c r="B8" s="1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5"/>
      <c r="Q8" s="15"/>
      <c r="R8" s="15"/>
      <c r="S8" s="1"/>
    </row>
    <row r="9" spans="1:19">
      <c r="A9" s="5"/>
      <c r="B9" s="15">
        <v>1956</v>
      </c>
      <c r="C9" s="2">
        <v>0</v>
      </c>
      <c r="D9" s="2">
        <v>0</v>
      </c>
      <c r="E9" s="2">
        <v>0</v>
      </c>
      <c r="F9" s="2">
        <v>0</v>
      </c>
      <c r="G9" s="2">
        <v>75</v>
      </c>
      <c r="H9" s="2">
        <v>117</v>
      </c>
      <c r="I9" s="2">
        <v>954</v>
      </c>
      <c r="J9" s="2">
        <v>722</v>
      </c>
      <c r="K9" s="2">
        <v>175</v>
      </c>
      <c r="L9" s="2">
        <v>0</v>
      </c>
      <c r="M9" s="2">
        <v>0</v>
      </c>
      <c r="N9" s="2">
        <v>0</v>
      </c>
      <c r="O9" s="2">
        <f>SUM(C9:N9)</f>
        <v>2043</v>
      </c>
      <c r="P9" s="5"/>
      <c r="Q9" s="15"/>
      <c r="R9" s="15"/>
      <c r="S9" s="1"/>
    </row>
    <row r="10" spans="1:19">
      <c r="A10" s="5"/>
      <c r="B10" s="15">
        <v>1957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780</v>
      </c>
      <c r="J10" s="2">
        <v>1158</v>
      </c>
      <c r="K10" s="2">
        <v>0</v>
      </c>
      <c r="L10" s="2">
        <v>0</v>
      </c>
      <c r="M10" s="2">
        <v>0</v>
      </c>
      <c r="N10" s="2">
        <v>0</v>
      </c>
      <c r="O10" s="2">
        <f>SUM(C10:N10)</f>
        <v>1938</v>
      </c>
      <c r="P10" s="5"/>
      <c r="Q10" s="15"/>
      <c r="R10" s="15"/>
      <c r="S10" s="1"/>
    </row>
    <row r="11" spans="1:19">
      <c r="A11" s="5"/>
      <c r="B11" s="15">
        <v>1958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119</v>
      </c>
      <c r="J11" s="2">
        <v>288</v>
      </c>
      <c r="K11" s="2">
        <v>0</v>
      </c>
      <c r="L11" s="2">
        <v>0</v>
      </c>
      <c r="M11" s="2">
        <v>0</v>
      </c>
      <c r="N11" s="2">
        <v>0</v>
      </c>
      <c r="O11" s="2">
        <f>SUM(C11:N11)</f>
        <v>407</v>
      </c>
      <c r="P11" s="5"/>
      <c r="Q11" s="15"/>
      <c r="R11" s="15"/>
      <c r="S11" s="1"/>
    </row>
    <row r="12" spans="1:19">
      <c r="A12" s="5"/>
      <c r="B12" s="15">
        <v>1959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254</v>
      </c>
      <c r="I12" s="2">
        <v>1612</v>
      </c>
      <c r="J12" s="2">
        <v>1307</v>
      </c>
      <c r="K12" s="2">
        <v>50</v>
      </c>
      <c r="L12" s="2">
        <v>0</v>
      </c>
      <c r="M12" s="2">
        <v>0</v>
      </c>
      <c r="N12" s="2">
        <v>0</v>
      </c>
      <c r="O12" s="2">
        <f>SUM(C12:N12)</f>
        <v>3223</v>
      </c>
      <c r="P12" s="5"/>
      <c r="Q12" s="15"/>
      <c r="R12" s="15"/>
      <c r="S12" s="1"/>
    </row>
    <row r="13" spans="1:19">
      <c r="A13" s="5"/>
      <c r="B13" s="15">
        <v>1960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1051</v>
      </c>
      <c r="J13" s="2">
        <v>1117</v>
      </c>
      <c r="K13" s="2">
        <v>125</v>
      </c>
      <c r="L13" s="2">
        <v>0</v>
      </c>
      <c r="M13" s="2">
        <v>0</v>
      </c>
      <c r="N13" s="2">
        <v>0</v>
      </c>
      <c r="O13" s="2">
        <f>SUM(C13:N13)</f>
        <v>2293</v>
      </c>
      <c r="P13" s="5"/>
      <c r="Q13" s="15"/>
      <c r="R13" s="15"/>
      <c r="S13" s="1"/>
    </row>
    <row r="14" spans="1:19">
      <c r="A14" s="5"/>
      <c r="B14" s="1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5"/>
      <c r="Q14" s="15"/>
      <c r="R14" s="15"/>
      <c r="S14" s="1"/>
    </row>
    <row r="15" spans="1:19">
      <c r="A15" s="5"/>
      <c r="B15" s="15">
        <v>1961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26</v>
      </c>
      <c r="I15" s="2">
        <v>1432</v>
      </c>
      <c r="J15" s="2">
        <v>1466</v>
      </c>
      <c r="K15" s="2">
        <v>315</v>
      </c>
      <c r="L15" s="2">
        <v>0</v>
      </c>
      <c r="M15" s="2">
        <v>0</v>
      </c>
      <c r="N15" s="2">
        <v>0</v>
      </c>
      <c r="O15" s="2">
        <f>SUM(C15:N15)</f>
        <v>3239</v>
      </c>
      <c r="P15" s="5"/>
      <c r="Q15" s="15"/>
      <c r="R15" s="15"/>
      <c r="S15" s="1"/>
    </row>
    <row r="16" spans="1:19">
      <c r="A16" s="5"/>
      <c r="B16" s="15">
        <v>1962</v>
      </c>
      <c r="C16" s="2">
        <v>0</v>
      </c>
      <c r="D16" s="2">
        <v>0</v>
      </c>
      <c r="E16" s="2">
        <v>0</v>
      </c>
      <c r="F16" s="2">
        <v>0</v>
      </c>
      <c r="G16" s="2">
        <v>268</v>
      </c>
      <c r="H16" s="2">
        <v>186</v>
      </c>
      <c r="I16" s="2">
        <v>774</v>
      </c>
      <c r="J16" s="2">
        <v>916</v>
      </c>
      <c r="K16" s="2">
        <v>8</v>
      </c>
      <c r="L16" s="2">
        <v>0</v>
      </c>
      <c r="M16" s="2">
        <v>0</v>
      </c>
      <c r="N16" s="2">
        <v>0</v>
      </c>
      <c r="O16" s="2">
        <f>SUM(C16:N16)</f>
        <v>2152</v>
      </c>
      <c r="P16" s="5"/>
      <c r="Q16" s="15"/>
      <c r="R16" s="15"/>
      <c r="S16" s="1"/>
    </row>
    <row r="17" spans="1:19">
      <c r="A17" s="5"/>
      <c r="B17" s="15">
        <v>1963</v>
      </c>
      <c r="C17" s="2">
        <v>0</v>
      </c>
      <c r="D17" s="2">
        <v>0</v>
      </c>
      <c r="E17" s="2">
        <v>0</v>
      </c>
      <c r="F17" s="2">
        <v>0</v>
      </c>
      <c r="G17" s="2">
        <v>102</v>
      </c>
      <c r="H17" s="2">
        <v>226</v>
      </c>
      <c r="I17" s="2">
        <v>2093</v>
      </c>
      <c r="J17" s="2">
        <v>712</v>
      </c>
      <c r="K17" s="2">
        <v>26</v>
      </c>
      <c r="L17" s="2">
        <v>0</v>
      </c>
      <c r="M17" s="2">
        <v>0</v>
      </c>
      <c r="N17" s="2">
        <v>0</v>
      </c>
      <c r="O17" s="2">
        <f>SUM(C17:N17)</f>
        <v>3159</v>
      </c>
      <c r="P17" s="5"/>
      <c r="Q17" s="15"/>
      <c r="R17" s="15"/>
      <c r="S17" s="1"/>
    </row>
    <row r="18" spans="1:19">
      <c r="A18" s="5"/>
      <c r="B18" s="15">
        <v>1964</v>
      </c>
      <c r="C18" s="2">
        <v>0</v>
      </c>
      <c r="D18" s="2">
        <v>0</v>
      </c>
      <c r="E18" s="2">
        <v>0</v>
      </c>
      <c r="F18" s="2">
        <v>0</v>
      </c>
      <c r="G18" s="2">
        <v>265</v>
      </c>
      <c r="H18" s="2">
        <v>34</v>
      </c>
      <c r="I18" s="2">
        <v>2352</v>
      </c>
      <c r="J18" s="2">
        <v>1061</v>
      </c>
      <c r="K18" s="2">
        <v>48</v>
      </c>
      <c r="L18" s="2">
        <v>0</v>
      </c>
      <c r="M18" s="2">
        <v>0</v>
      </c>
      <c r="N18" s="2">
        <v>0</v>
      </c>
      <c r="O18" s="2">
        <f>SUM(C18:N18)</f>
        <v>3760</v>
      </c>
      <c r="P18" s="5"/>
      <c r="Q18" s="15"/>
      <c r="R18" s="15"/>
      <c r="S18" s="1"/>
    </row>
    <row r="19" spans="1:19">
      <c r="A19" s="5"/>
      <c r="B19" s="15">
        <v>1965</v>
      </c>
      <c r="C19" s="2">
        <v>0</v>
      </c>
      <c r="D19" s="2">
        <v>0</v>
      </c>
      <c r="E19" s="2">
        <v>0</v>
      </c>
      <c r="F19" s="2">
        <v>0</v>
      </c>
      <c r="G19" s="2">
        <v>172</v>
      </c>
      <c r="H19" s="2">
        <v>172</v>
      </c>
      <c r="I19" s="2">
        <v>789</v>
      </c>
      <c r="J19" s="2">
        <v>1281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2414</v>
      </c>
      <c r="P19" s="5"/>
      <c r="Q19" s="15"/>
      <c r="R19" s="15"/>
      <c r="S19" s="1"/>
    </row>
    <row r="20" spans="1:19">
      <c r="A20" s="5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5"/>
      <c r="Q20" s="15"/>
      <c r="R20" s="15"/>
      <c r="S20" s="1"/>
    </row>
    <row r="21" spans="1:19">
      <c r="A21" s="5"/>
      <c r="B21" s="15">
        <v>1966</v>
      </c>
      <c r="C21" s="2">
        <v>0</v>
      </c>
      <c r="D21" s="2">
        <v>0</v>
      </c>
      <c r="E21" s="2">
        <v>0</v>
      </c>
      <c r="F21" s="2">
        <v>0</v>
      </c>
      <c r="G21" s="2">
        <v>152</v>
      </c>
      <c r="H21" s="2">
        <v>98</v>
      </c>
      <c r="I21" s="2">
        <v>1601</v>
      </c>
      <c r="J21" s="2">
        <v>703</v>
      </c>
      <c r="K21" s="2">
        <v>50</v>
      </c>
      <c r="L21" s="2">
        <v>0</v>
      </c>
      <c r="M21" s="2">
        <v>0</v>
      </c>
      <c r="N21" s="2">
        <v>0</v>
      </c>
      <c r="O21" s="2">
        <f>SUM(C21:N21)</f>
        <v>2604</v>
      </c>
      <c r="P21" s="5"/>
      <c r="Q21" s="15"/>
      <c r="R21" s="15"/>
      <c r="S21" s="1"/>
    </row>
    <row r="22" spans="1:19">
      <c r="A22" s="5"/>
      <c r="B22" s="15">
        <v>1967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1009</v>
      </c>
      <c r="J22" s="2">
        <v>1505</v>
      </c>
      <c r="K22" s="2">
        <v>92</v>
      </c>
      <c r="L22" s="2">
        <v>0</v>
      </c>
      <c r="M22" s="2">
        <v>0</v>
      </c>
      <c r="N22" s="2">
        <v>0</v>
      </c>
      <c r="O22" s="2">
        <f>SUM(C22:N22)</f>
        <v>2606</v>
      </c>
      <c r="P22" s="5"/>
      <c r="Q22" s="15"/>
      <c r="R22" s="15"/>
      <c r="S22" s="1"/>
    </row>
    <row r="23" spans="1:19">
      <c r="A23" s="5"/>
      <c r="B23" s="15">
        <v>1968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1962</v>
      </c>
      <c r="J23" s="2">
        <v>828</v>
      </c>
      <c r="K23" s="2">
        <v>43</v>
      </c>
      <c r="L23" s="2">
        <v>0</v>
      </c>
      <c r="M23" s="2">
        <v>0</v>
      </c>
      <c r="N23" s="2">
        <v>0</v>
      </c>
      <c r="O23" s="2">
        <f>SUM(C23:N23)</f>
        <v>2833</v>
      </c>
      <c r="P23" s="5"/>
      <c r="Q23" s="15"/>
      <c r="R23" s="15"/>
      <c r="S23" s="1"/>
    </row>
    <row r="24" spans="1:19">
      <c r="A24" s="5"/>
      <c r="B24" s="15">
        <v>1969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621</v>
      </c>
      <c r="J24" s="2">
        <v>1601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2222</v>
      </c>
      <c r="P24" s="5"/>
      <c r="Q24" s="15"/>
      <c r="R24" s="15"/>
      <c r="S24" s="1"/>
    </row>
    <row r="25" spans="1:19">
      <c r="A25" s="5"/>
      <c r="B25" s="15">
        <v>1970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520</v>
      </c>
      <c r="I25" s="2">
        <v>2551</v>
      </c>
      <c r="J25" s="2">
        <v>1242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4313</v>
      </c>
      <c r="P25" s="5"/>
      <c r="Q25" s="15"/>
      <c r="R25" s="15"/>
      <c r="S25" s="1"/>
    </row>
    <row r="26" spans="1:19">
      <c r="A26" s="5"/>
      <c r="B26" s="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5"/>
      <c r="Q26" s="15"/>
      <c r="R26" s="15"/>
      <c r="S26" s="1"/>
    </row>
    <row r="27" spans="1:19">
      <c r="A27" s="5"/>
      <c r="B27" s="15">
        <v>1971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289</v>
      </c>
      <c r="I27" s="2">
        <v>1963</v>
      </c>
      <c r="J27" s="2">
        <v>1901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4153</v>
      </c>
      <c r="P27" s="5"/>
      <c r="Q27" s="15"/>
      <c r="R27" s="15"/>
      <c r="S27" s="1"/>
    </row>
    <row r="28" spans="1:19">
      <c r="A28" s="5"/>
      <c r="B28" s="15">
        <v>1972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2127</v>
      </c>
      <c r="J28" s="2">
        <v>1227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3354</v>
      </c>
      <c r="P28" s="5"/>
      <c r="Q28" s="15"/>
      <c r="R28" s="15"/>
      <c r="S28" s="1"/>
    </row>
    <row r="29" spans="1:19">
      <c r="A29" s="5"/>
      <c r="B29" s="15">
        <v>1973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210</v>
      </c>
      <c r="I29" s="2">
        <v>1408</v>
      </c>
      <c r="J29" s="2">
        <v>1811</v>
      </c>
      <c r="K29" s="2">
        <v>54</v>
      </c>
      <c r="L29" s="2">
        <v>0</v>
      </c>
      <c r="M29" s="2">
        <v>0</v>
      </c>
      <c r="N29" s="2">
        <v>0</v>
      </c>
      <c r="O29" s="2">
        <f>SUM(C29:N29)</f>
        <v>3483</v>
      </c>
      <c r="P29" s="5"/>
      <c r="Q29" s="15"/>
      <c r="R29" s="15"/>
      <c r="S29" s="1"/>
    </row>
    <row r="30" spans="1:19">
      <c r="A30" s="5"/>
      <c r="B30" s="15">
        <v>1974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499</v>
      </c>
      <c r="I30" s="2">
        <v>2566</v>
      </c>
      <c r="J30" s="2">
        <v>755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3820</v>
      </c>
      <c r="P30" s="5"/>
      <c r="Q30" s="15"/>
      <c r="R30" s="15"/>
      <c r="S30" s="1"/>
    </row>
    <row r="31" spans="1:19">
      <c r="A31" s="5"/>
      <c r="B31" s="15">
        <v>1975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1911</v>
      </c>
      <c r="J31" s="2">
        <v>1468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3387</v>
      </c>
      <c r="P31" s="5"/>
      <c r="Q31" s="15"/>
      <c r="R31" s="15"/>
      <c r="S31" s="1"/>
    </row>
    <row r="32" spans="1:19">
      <c r="A32" s="5"/>
      <c r="B32" s="1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5"/>
      <c r="Q32" s="15"/>
      <c r="R32" s="15"/>
      <c r="S32" s="1"/>
    </row>
    <row r="33" spans="1:19">
      <c r="A33" s="5"/>
      <c r="B33" s="15">
        <v>1976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353</v>
      </c>
      <c r="I33" s="2">
        <v>2556</v>
      </c>
      <c r="J33" s="2">
        <v>1744</v>
      </c>
      <c r="K33" s="2">
        <v>8</v>
      </c>
      <c r="L33" s="2">
        <v>0</v>
      </c>
      <c r="M33" s="2">
        <v>0</v>
      </c>
      <c r="N33" s="2">
        <v>0</v>
      </c>
      <c r="O33" s="2">
        <f>SUM(C33:N33)</f>
        <v>4661</v>
      </c>
      <c r="P33" s="5"/>
      <c r="Q33" s="15"/>
      <c r="R33" s="15"/>
      <c r="S33" s="1"/>
    </row>
    <row r="34" spans="1:19">
      <c r="A34" s="5"/>
      <c r="B34" s="15">
        <v>1977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641</v>
      </c>
      <c r="I34" s="2">
        <v>1856</v>
      </c>
      <c r="J34" s="2">
        <v>418</v>
      </c>
      <c r="K34" s="2">
        <v>0</v>
      </c>
      <c r="L34" s="2">
        <v>0</v>
      </c>
      <c r="M34" s="2">
        <v>0</v>
      </c>
      <c r="N34" s="2">
        <v>0</v>
      </c>
      <c r="O34" s="2">
        <f>SUM(C34:N34)</f>
        <v>2915</v>
      </c>
      <c r="P34" s="5"/>
      <c r="Q34" s="15"/>
      <c r="R34" s="15"/>
      <c r="S34" s="1"/>
    </row>
    <row r="35" spans="1:19">
      <c r="A35" s="5"/>
      <c r="B35" s="15">
        <v>1978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530</v>
      </c>
      <c r="I35" s="2">
        <v>1757</v>
      </c>
      <c r="J35" s="2">
        <v>620</v>
      </c>
      <c r="K35" s="2">
        <v>80</v>
      </c>
      <c r="L35" s="2">
        <v>0</v>
      </c>
      <c r="M35" s="2">
        <v>0</v>
      </c>
      <c r="N35" s="2">
        <v>0</v>
      </c>
      <c r="O35" s="2">
        <f>SUM(C35:N35)</f>
        <v>2987</v>
      </c>
      <c r="P35" s="5"/>
      <c r="Q35" s="15"/>
      <c r="R35" s="15"/>
      <c r="S35" s="1"/>
    </row>
    <row r="36" spans="1:19">
      <c r="A36" s="5"/>
      <c r="B36" s="15">
        <v>1979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4</v>
      </c>
      <c r="I36" s="2">
        <v>678</v>
      </c>
      <c r="J36" s="2">
        <v>1534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2216</v>
      </c>
      <c r="P36" s="5"/>
      <c r="Q36" s="15"/>
      <c r="R36" s="15"/>
      <c r="S36" s="1"/>
    </row>
    <row r="37" spans="1:19">
      <c r="A37" s="5"/>
      <c r="B37" s="15">
        <v>1980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349</v>
      </c>
      <c r="I37" s="2">
        <v>2406</v>
      </c>
      <c r="J37" s="2">
        <v>1232</v>
      </c>
      <c r="K37" s="2">
        <v>12</v>
      </c>
      <c r="L37" s="2">
        <v>0</v>
      </c>
      <c r="M37" s="2">
        <v>0</v>
      </c>
      <c r="N37" s="2">
        <v>0</v>
      </c>
      <c r="O37" s="2">
        <f>SUM(C37:N37)</f>
        <v>3999</v>
      </c>
      <c r="P37" s="5"/>
      <c r="Q37" s="15"/>
      <c r="R37" s="15"/>
      <c r="S37" s="1"/>
    </row>
    <row r="38" spans="1:19">
      <c r="A38" s="5"/>
      <c r="B38" s="1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5"/>
      <c r="Q38" s="15"/>
      <c r="R38" s="15"/>
      <c r="S38" s="1"/>
    </row>
    <row r="39" spans="1:19">
      <c r="A39" s="5"/>
      <c r="B39" s="15">
        <v>1981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66</v>
      </c>
      <c r="I39" s="2">
        <v>1166</v>
      </c>
      <c r="J39" s="2">
        <v>444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1676</v>
      </c>
      <c r="P39" s="5"/>
      <c r="Q39" s="15"/>
      <c r="R39" s="15"/>
      <c r="S39" s="1"/>
    </row>
    <row r="40" spans="1:19">
      <c r="A40" s="5"/>
      <c r="B40" s="15">
        <v>1982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943</v>
      </c>
      <c r="J40" s="2">
        <v>963</v>
      </c>
      <c r="K40" s="2">
        <v>350</v>
      </c>
      <c r="L40" s="2">
        <v>0</v>
      </c>
      <c r="M40" s="2">
        <v>0</v>
      </c>
      <c r="N40" s="2">
        <v>0</v>
      </c>
      <c r="O40" s="2">
        <f>SUM(C40:N40)</f>
        <v>2256</v>
      </c>
      <c r="P40" s="5"/>
      <c r="Q40" s="15"/>
      <c r="R40" s="15"/>
      <c r="S40" s="1"/>
    </row>
    <row r="41" spans="1:19">
      <c r="A41" s="5"/>
      <c r="B41" s="15">
        <v>1983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</v>
      </c>
      <c r="I41" s="2">
        <v>1583</v>
      </c>
      <c r="J41" s="2">
        <v>1563</v>
      </c>
      <c r="K41" s="2">
        <v>119</v>
      </c>
      <c r="L41" s="2">
        <v>0</v>
      </c>
      <c r="M41" s="2">
        <v>0</v>
      </c>
      <c r="N41" s="2">
        <v>0</v>
      </c>
      <c r="O41" s="2">
        <f>SUM(C41:N41)</f>
        <v>3272</v>
      </c>
      <c r="P41" s="5"/>
      <c r="Q41" s="15"/>
      <c r="R41" s="15"/>
      <c r="S41" s="1"/>
    </row>
    <row r="42" spans="1:19">
      <c r="A42" s="5"/>
      <c r="B42" s="15">
        <v>1984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53</v>
      </c>
      <c r="I42" s="2">
        <v>1830</v>
      </c>
      <c r="J42" s="2">
        <v>1643</v>
      </c>
      <c r="K42" s="2">
        <v>218</v>
      </c>
      <c r="L42" s="2">
        <v>0</v>
      </c>
      <c r="M42" s="2">
        <v>0</v>
      </c>
      <c r="N42" s="2">
        <v>0</v>
      </c>
      <c r="O42" s="2">
        <f>SUM(C42:N42)</f>
        <v>3744</v>
      </c>
      <c r="P42" s="5"/>
      <c r="Q42" s="15"/>
      <c r="R42" s="15"/>
      <c r="S42" s="1"/>
    </row>
    <row r="43" spans="1:19">
      <c r="A43" s="5"/>
      <c r="B43" s="15">
        <v>1985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457</v>
      </c>
      <c r="I43" s="2">
        <v>1542</v>
      </c>
      <c r="J43" s="2">
        <v>1254</v>
      </c>
      <c r="K43" s="2">
        <v>217</v>
      </c>
      <c r="L43" s="2">
        <v>0</v>
      </c>
      <c r="M43" s="2">
        <v>0</v>
      </c>
      <c r="N43" s="2">
        <v>0</v>
      </c>
      <c r="O43" s="2">
        <f>SUM(C43:N43)</f>
        <v>3470</v>
      </c>
      <c r="P43" s="5"/>
      <c r="Q43" s="15"/>
      <c r="R43" s="15"/>
      <c r="S43" s="1"/>
    </row>
    <row r="44" spans="1:19">
      <c r="A44" s="5"/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5"/>
      <c r="Q44" s="15"/>
      <c r="R44" s="15"/>
      <c r="S44" s="1"/>
    </row>
    <row r="45" spans="1:19">
      <c r="A45" s="5"/>
      <c r="B45" s="15">
        <v>1986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714</v>
      </c>
      <c r="I45" s="2">
        <v>1935</v>
      </c>
      <c r="J45" s="2">
        <v>1144</v>
      </c>
      <c r="K45" s="2">
        <v>38</v>
      </c>
      <c r="L45" s="2">
        <v>0</v>
      </c>
      <c r="M45" s="2">
        <v>0</v>
      </c>
      <c r="N45" s="2">
        <v>0</v>
      </c>
      <c r="O45" s="2">
        <f>SUM(C45:N45)</f>
        <v>3831</v>
      </c>
      <c r="P45" s="5"/>
      <c r="Q45" s="15"/>
      <c r="R45" s="15"/>
      <c r="S45" s="1"/>
    </row>
    <row r="46" spans="1:19">
      <c r="A46" s="5"/>
      <c r="B46" s="15">
        <v>1987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702</v>
      </c>
      <c r="I46" s="2">
        <v>1159</v>
      </c>
      <c r="J46" s="2">
        <v>738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2599</v>
      </c>
      <c r="P46" s="5"/>
      <c r="Q46" s="15"/>
      <c r="R46" s="15"/>
      <c r="S46" s="1"/>
    </row>
    <row r="47" spans="1:19">
      <c r="A47" s="5"/>
      <c r="B47" s="15">
        <v>1988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1170</v>
      </c>
      <c r="I47" s="2">
        <v>1226</v>
      </c>
      <c r="J47" s="2">
        <v>926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3322</v>
      </c>
      <c r="P47" s="5"/>
      <c r="Q47" s="15"/>
      <c r="R47" s="15"/>
      <c r="S47" s="1"/>
    </row>
    <row r="48" spans="1:19">
      <c r="A48" s="5"/>
      <c r="B48" s="15">
        <v>1989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175</v>
      </c>
      <c r="I48" s="2">
        <v>1237</v>
      </c>
      <c r="J48" s="2">
        <v>965</v>
      </c>
      <c r="K48" s="2">
        <v>188</v>
      </c>
      <c r="L48" s="2">
        <v>0</v>
      </c>
      <c r="M48" s="2">
        <v>0</v>
      </c>
      <c r="N48" s="2">
        <v>0</v>
      </c>
      <c r="O48" s="2">
        <f>SUM(C48:N48)</f>
        <v>2565</v>
      </c>
      <c r="P48" s="5"/>
      <c r="Q48" s="15"/>
      <c r="R48" s="15"/>
      <c r="S48" s="1"/>
    </row>
    <row r="49" spans="1:19">
      <c r="A49" s="5"/>
      <c r="B49" s="4">
        <v>1990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228</v>
      </c>
      <c r="I49" s="15">
        <v>1800</v>
      </c>
      <c r="J49" s="15">
        <v>320</v>
      </c>
      <c r="K49" s="15">
        <v>237</v>
      </c>
      <c r="L49" s="15">
        <v>0</v>
      </c>
      <c r="M49" s="15">
        <v>0</v>
      </c>
      <c r="N49" s="15">
        <v>0</v>
      </c>
      <c r="O49" s="2">
        <f>SUM(C49:N49)</f>
        <v>2585</v>
      </c>
      <c r="P49" s="5"/>
      <c r="Q49" s="15"/>
      <c r="R49" s="15"/>
      <c r="S49" s="1"/>
    </row>
    <row r="50" spans="1:19">
      <c r="A50" s="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5"/>
      <c r="Q50" s="15"/>
      <c r="R50" s="15"/>
      <c r="S50" s="1"/>
    </row>
    <row r="51" spans="1:19">
      <c r="A51" s="5"/>
      <c r="B51" s="15">
        <v>1991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187</v>
      </c>
      <c r="I51" s="2">
        <v>1061</v>
      </c>
      <c r="J51" s="2">
        <v>846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2094</v>
      </c>
      <c r="P51" s="5"/>
      <c r="Q51" s="15"/>
      <c r="R51" s="15"/>
      <c r="S51" s="1"/>
    </row>
    <row r="52" spans="1:19">
      <c r="A52" s="5"/>
      <c r="B52" s="15">
        <v>1992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303</v>
      </c>
      <c r="J52" s="2">
        <v>779</v>
      </c>
      <c r="K52" s="2">
        <v>57</v>
      </c>
      <c r="L52" s="2">
        <v>0</v>
      </c>
      <c r="M52" s="2">
        <v>0</v>
      </c>
      <c r="N52" s="2">
        <v>0</v>
      </c>
      <c r="O52" s="2">
        <f>SUM(C52:N52)</f>
        <v>1139</v>
      </c>
      <c r="P52" s="5"/>
      <c r="Q52" s="15"/>
      <c r="R52" s="15"/>
      <c r="S52" s="2"/>
    </row>
    <row r="53" spans="1:19">
      <c r="A53" s="5"/>
      <c r="B53" s="15">
        <v>1993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13</v>
      </c>
      <c r="I53" s="2">
        <v>0</v>
      </c>
      <c r="J53" s="2">
        <v>548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561</v>
      </c>
      <c r="P53" s="2"/>
      <c r="Q53" s="2"/>
      <c r="R53" s="2"/>
      <c r="S53" s="1"/>
    </row>
    <row r="54" spans="1:19">
      <c r="A54" s="5"/>
      <c r="B54" s="15">
        <v>1994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699</v>
      </c>
      <c r="I54" s="2">
        <v>704</v>
      </c>
      <c r="J54" s="2">
        <v>1400</v>
      </c>
      <c r="K54" s="2">
        <v>7</v>
      </c>
      <c r="L54" s="2">
        <v>0</v>
      </c>
      <c r="M54" s="2">
        <v>0</v>
      </c>
      <c r="N54" s="2">
        <v>0</v>
      </c>
      <c r="O54" s="2">
        <f>SUM(C54:N54)</f>
        <v>2810</v>
      </c>
      <c r="P54" s="5"/>
      <c r="Q54" s="2"/>
      <c r="R54" s="2"/>
      <c r="S54" s="1"/>
    </row>
    <row r="55" spans="1:19" ht="15.75">
      <c r="A55" s="5"/>
      <c r="B55" s="15">
        <v>1995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156</v>
      </c>
      <c r="I55" s="2">
        <v>1324</v>
      </c>
      <c r="J55" s="2">
        <v>1423</v>
      </c>
      <c r="K55" s="2">
        <v>282</v>
      </c>
      <c r="L55" s="2">
        <v>0</v>
      </c>
      <c r="M55" s="2">
        <v>0</v>
      </c>
      <c r="N55" s="2">
        <v>0</v>
      </c>
      <c r="O55" s="2">
        <f>SUM(C55:N55)</f>
        <v>3185</v>
      </c>
      <c r="P55" s="8"/>
      <c r="Q55" s="2"/>
      <c r="R55" s="2"/>
      <c r="S55" s="1"/>
    </row>
    <row r="56" spans="1:19" ht="15.75">
      <c r="A56" s="5"/>
      <c r="B56" s="1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8"/>
      <c r="Q56" s="2"/>
      <c r="R56" s="2"/>
      <c r="S56" s="1"/>
    </row>
    <row r="57" spans="1:19" ht="15.75">
      <c r="A57" s="5"/>
      <c r="B57" s="15">
        <v>1996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811</v>
      </c>
      <c r="J57" s="2">
        <v>651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1462</v>
      </c>
      <c r="P57" s="8"/>
      <c r="Q57" s="2"/>
      <c r="R57" s="2"/>
      <c r="S57" s="10"/>
    </row>
    <row r="58" spans="1:19" ht="15.75">
      <c r="A58" s="5"/>
      <c r="B58" s="15">
        <v>1997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510</v>
      </c>
      <c r="I58" s="2">
        <v>1831</v>
      </c>
      <c r="J58" s="2">
        <v>809</v>
      </c>
      <c r="K58" s="2">
        <v>52</v>
      </c>
      <c r="L58" s="2">
        <v>0</v>
      </c>
      <c r="M58" s="2">
        <v>0</v>
      </c>
      <c r="N58" s="2">
        <v>0</v>
      </c>
      <c r="O58" s="2">
        <f>SUM(C58:N58)</f>
        <v>3202</v>
      </c>
      <c r="P58" s="8"/>
      <c r="Q58" s="2"/>
      <c r="R58" s="2"/>
      <c r="S58" s="10"/>
    </row>
    <row r="59" spans="1:19" ht="15.75">
      <c r="A59" s="5"/>
      <c r="B59" s="15">
        <v>1998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746</v>
      </c>
      <c r="I59" s="2">
        <v>815</v>
      </c>
      <c r="J59" s="2">
        <v>758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2319</v>
      </c>
      <c r="P59" s="8"/>
      <c r="Q59" s="2"/>
      <c r="R59" s="2"/>
      <c r="S59" s="10"/>
    </row>
    <row r="60" spans="1:19" ht="15.75">
      <c r="A60" s="5"/>
      <c r="B60" s="15">
        <v>1999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44</v>
      </c>
      <c r="I60" s="2">
        <v>1605</v>
      </c>
      <c r="J60" s="2">
        <v>1146</v>
      </c>
      <c r="K60" s="2">
        <v>34</v>
      </c>
      <c r="L60" s="2">
        <v>0</v>
      </c>
      <c r="M60" s="2">
        <v>0</v>
      </c>
      <c r="N60" s="2">
        <v>0</v>
      </c>
      <c r="O60" s="2">
        <f>SUM(C60:N60)</f>
        <v>2829</v>
      </c>
      <c r="P60" s="8"/>
      <c r="Q60" s="2"/>
      <c r="R60" s="2"/>
      <c r="S60" s="10"/>
    </row>
    <row r="61" spans="1:19" ht="15.75">
      <c r="A61" s="5"/>
      <c r="B61" s="15">
        <v>2000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976</v>
      </c>
      <c r="I61" s="2">
        <v>1073</v>
      </c>
      <c r="J61" s="2">
        <v>1589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3638</v>
      </c>
      <c r="P61" s="8"/>
      <c r="Q61" s="2"/>
      <c r="R61" s="2"/>
      <c r="S61" s="1"/>
    </row>
    <row r="62" spans="1:19" ht="15.75">
      <c r="A62" s="5"/>
      <c r="B62" s="1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8"/>
      <c r="Q62" s="2"/>
      <c r="R62" s="2"/>
      <c r="S62" s="10"/>
    </row>
    <row r="63" spans="1:19" ht="15.75">
      <c r="A63" s="5"/>
      <c r="B63" s="15">
        <v>2001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448</v>
      </c>
      <c r="I63" s="2">
        <v>1158</v>
      </c>
      <c r="J63" s="2">
        <v>1285</v>
      </c>
      <c r="K63" s="2">
        <v>97</v>
      </c>
      <c r="L63" s="2">
        <v>0</v>
      </c>
      <c r="M63" s="2">
        <v>0</v>
      </c>
      <c r="N63" s="2">
        <v>0</v>
      </c>
      <c r="O63" s="2">
        <f>SUM(C63:N63)</f>
        <v>2988</v>
      </c>
      <c r="P63" s="8"/>
      <c r="Q63" s="2"/>
      <c r="R63" s="2"/>
      <c r="S63" s="10"/>
    </row>
    <row r="64" spans="1:19" ht="15.75">
      <c r="A64" s="5"/>
      <c r="B64" s="15">
        <v>2002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342</v>
      </c>
      <c r="I64" s="2">
        <v>1550</v>
      </c>
      <c r="J64" s="2">
        <v>552</v>
      </c>
      <c r="K64" s="2">
        <v>0</v>
      </c>
      <c r="L64" s="2">
        <v>0</v>
      </c>
      <c r="M64" s="2">
        <v>0</v>
      </c>
      <c r="N64" s="2">
        <v>0</v>
      </c>
      <c r="O64" s="2">
        <f>SUM(C64:N64)</f>
        <v>2444</v>
      </c>
      <c r="P64" s="8"/>
      <c r="Q64" s="2"/>
      <c r="R64" s="2"/>
      <c r="S64" s="10"/>
    </row>
    <row r="65" spans="1:19" ht="15.75">
      <c r="A65" s="5"/>
      <c r="B65" s="15">
        <v>2003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1488</v>
      </c>
      <c r="J65" s="2">
        <v>674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2162</v>
      </c>
      <c r="P65" s="8"/>
      <c r="Q65" s="2"/>
      <c r="R65" s="2"/>
      <c r="S65" s="10"/>
    </row>
    <row r="66" spans="1:19" ht="15.75">
      <c r="A66" s="5"/>
      <c r="B66" s="15">
        <v>2004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8"/>
      <c r="Q66" s="2"/>
      <c r="R66" s="2"/>
      <c r="S66" s="10"/>
    </row>
    <row r="67" spans="1:19" ht="15.75">
      <c r="A67" s="5"/>
      <c r="B67" s="15">
        <v>2005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8"/>
      <c r="Q67" s="2"/>
      <c r="R67" s="2"/>
      <c r="S67" s="10"/>
    </row>
    <row r="68" spans="1:19" ht="15.75">
      <c r="A68" s="5"/>
      <c r="B68" s="1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8"/>
      <c r="Q68" s="2"/>
      <c r="R68" s="2"/>
      <c r="S68" s="10"/>
    </row>
    <row r="69" spans="1:19" ht="15.75">
      <c r="A69" s="5"/>
      <c r="B69" s="15">
        <v>2006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8"/>
      <c r="Q69" s="2"/>
      <c r="R69" s="2"/>
      <c r="S69" s="10"/>
    </row>
    <row r="70" spans="1:19" ht="15.75">
      <c r="A70" s="5"/>
      <c r="B70" s="15">
        <v>2007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8"/>
      <c r="Q70" s="2"/>
      <c r="R70" s="2"/>
      <c r="S70" s="10"/>
    </row>
    <row r="71" spans="1:19" ht="15.75">
      <c r="A71" s="5"/>
      <c r="B71" s="15">
        <v>2008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234</v>
      </c>
      <c r="J71" s="2">
        <v>82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316</v>
      </c>
      <c r="P71" s="8"/>
      <c r="Q71" s="2"/>
      <c r="R71" s="2"/>
      <c r="S71" s="10"/>
    </row>
    <row r="72" spans="1:19" ht="15.75">
      <c r="A72" s="5"/>
      <c r="B72" s="15">
        <v>2009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74</v>
      </c>
      <c r="I72" s="2">
        <v>421</v>
      </c>
      <c r="J72" s="2">
        <v>538</v>
      </c>
      <c r="K72" s="2">
        <v>62</v>
      </c>
      <c r="L72" s="2">
        <v>0</v>
      </c>
      <c r="M72" s="2">
        <v>0</v>
      </c>
      <c r="N72" s="2">
        <v>0</v>
      </c>
      <c r="O72" s="2">
        <f>SUM(C72:N72)</f>
        <v>1095</v>
      </c>
      <c r="P72" s="8"/>
      <c r="Q72" s="2"/>
      <c r="R72" s="2"/>
      <c r="S72" s="10"/>
    </row>
    <row r="73" spans="1:19" ht="15.75">
      <c r="A73" s="5"/>
      <c r="B73" s="15">
        <v>2010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308</v>
      </c>
      <c r="J73" s="2">
        <v>375</v>
      </c>
      <c r="K73" s="2">
        <v>7</v>
      </c>
      <c r="L73" s="2">
        <v>0</v>
      </c>
      <c r="M73" s="2">
        <v>0</v>
      </c>
      <c r="N73" s="2">
        <v>0</v>
      </c>
      <c r="O73" s="2">
        <f>SUM(C73:N73)</f>
        <v>690</v>
      </c>
      <c r="P73" s="8"/>
      <c r="Q73" s="2"/>
      <c r="R73" s="2"/>
      <c r="S73" s="10"/>
    </row>
    <row r="74" spans="1:19" ht="15.75">
      <c r="A74" s="5"/>
      <c r="B74" s="1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8"/>
      <c r="Q74" s="2"/>
      <c r="R74" s="2"/>
      <c r="S74" s="10"/>
    </row>
    <row r="75" spans="1:19" ht="15.75">
      <c r="A75" s="5"/>
      <c r="B75" s="15">
        <v>2011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39</v>
      </c>
      <c r="I75" s="2">
        <v>661</v>
      </c>
      <c r="J75" s="2">
        <v>482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1182</v>
      </c>
      <c r="P75" s="8"/>
      <c r="Q75" s="2"/>
      <c r="R75" s="2"/>
      <c r="S75" s="10"/>
    </row>
    <row r="76" spans="1:19" ht="16.5" thickBot="1">
      <c r="A76" s="5"/>
      <c r="B76" s="12" t="s">
        <v>1</v>
      </c>
      <c r="C76" s="13">
        <f t="shared" ref="C76:N76" si="0">SUM(C7:C73)</f>
        <v>0</v>
      </c>
      <c r="D76" s="13">
        <f t="shared" si="0"/>
        <v>0</v>
      </c>
      <c r="E76" s="13">
        <f t="shared" si="0"/>
        <v>0</v>
      </c>
      <c r="F76" s="13">
        <f t="shared" si="0"/>
        <v>0</v>
      </c>
      <c r="G76" s="13">
        <f t="shared" si="0"/>
        <v>1236</v>
      </c>
      <c r="H76" s="13">
        <f t="shared" si="0"/>
        <v>12312</v>
      </c>
      <c r="I76" s="13">
        <f t="shared" si="0"/>
        <v>68476</v>
      </c>
      <c r="J76" s="13">
        <f t="shared" si="0"/>
        <v>52760</v>
      </c>
      <c r="K76" s="13">
        <f t="shared" si="0"/>
        <v>3350</v>
      </c>
      <c r="L76" s="13">
        <f t="shared" si="0"/>
        <v>0</v>
      </c>
      <c r="M76" s="13">
        <f t="shared" si="0"/>
        <v>0</v>
      </c>
      <c r="N76" s="13">
        <f t="shared" si="0"/>
        <v>0</v>
      </c>
      <c r="O76" s="13">
        <f>SUM(O7:O73)</f>
        <v>138134</v>
      </c>
      <c r="P76" s="8"/>
      <c r="Q76" s="15"/>
      <c r="R76" s="15"/>
      <c r="S76" s="10"/>
    </row>
    <row r="77" spans="1:19" ht="16.5" thickTop="1" thickBot="1">
      <c r="A77" s="5"/>
      <c r="B77" s="25" t="s">
        <v>2</v>
      </c>
      <c r="C77" s="26">
        <f t="shared" ref="C77:N77" si="1">AVERAGE(C7:C73)</f>
        <v>0</v>
      </c>
      <c r="D77" s="26">
        <f t="shared" si="1"/>
        <v>0</v>
      </c>
      <c r="E77" s="26">
        <f t="shared" si="1"/>
        <v>0</v>
      </c>
      <c r="F77" s="26">
        <f t="shared" si="1"/>
        <v>0</v>
      </c>
      <c r="G77" s="26">
        <f t="shared" si="1"/>
        <v>22.071428571428573</v>
      </c>
      <c r="H77" s="26">
        <f t="shared" si="1"/>
        <v>219.85714285714286</v>
      </c>
      <c r="I77" s="26">
        <f t="shared" si="1"/>
        <v>1222.7857142857142</v>
      </c>
      <c r="J77" s="26">
        <f t="shared" si="1"/>
        <v>942.14285714285711</v>
      </c>
      <c r="K77" s="26">
        <f t="shared" si="1"/>
        <v>59.821428571428569</v>
      </c>
      <c r="L77" s="26">
        <f t="shared" si="1"/>
        <v>0</v>
      </c>
      <c r="M77" s="26">
        <f t="shared" si="1"/>
        <v>0</v>
      </c>
      <c r="N77" s="26">
        <f t="shared" si="1"/>
        <v>0</v>
      </c>
      <c r="O77" s="26">
        <f>AVERAGE(O7:O73)</f>
        <v>2466.6785714285716</v>
      </c>
      <c r="P77" s="5"/>
      <c r="Q77" s="15"/>
      <c r="R77" s="15"/>
      <c r="S77" s="10"/>
    </row>
    <row r="78" spans="1:19" ht="15.75" thickTop="1">
      <c r="A78" s="5"/>
      <c r="B78" s="35" t="s">
        <v>34</v>
      </c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5"/>
      <c r="Q78" s="5"/>
      <c r="R78" s="5"/>
      <c r="S78" s="1"/>
    </row>
    <row r="79" spans="1:19">
      <c r="A79" s="5"/>
      <c r="B79" s="36" t="s">
        <v>31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5"/>
      <c r="Q79" s="15"/>
      <c r="R79" s="15"/>
      <c r="S79" s="10"/>
    </row>
    <row r="80" spans="1:19">
      <c r="A80" s="5"/>
      <c r="B80" s="36" t="s">
        <v>30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5"/>
      <c r="P80" s="5"/>
      <c r="Q80" s="15"/>
      <c r="R80" s="15"/>
      <c r="S80" s="10"/>
    </row>
    <row r="81" spans="1:19">
      <c r="A81" s="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 t="s">
        <v>22</v>
      </c>
      <c r="P81" s="5"/>
      <c r="Q81" s="15"/>
      <c r="R81" s="15"/>
      <c r="S81" s="10"/>
    </row>
    <row r="82" spans="1:19">
      <c r="A82" s="24" t="s">
        <v>0</v>
      </c>
      <c r="B82" s="16" t="s">
        <v>3</v>
      </c>
      <c r="C82" s="16" t="s">
        <v>4</v>
      </c>
      <c r="D82" s="16" t="s">
        <v>5</v>
      </c>
      <c r="E82" s="16" t="s">
        <v>6</v>
      </c>
      <c r="F82" s="16" t="s">
        <v>7</v>
      </c>
      <c r="G82" s="16" t="s">
        <v>8</v>
      </c>
      <c r="H82" s="16" t="s">
        <v>9</v>
      </c>
      <c r="I82" s="16" t="s">
        <v>10</v>
      </c>
      <c r="J82" s="16" t="s">
        <v>11</v>
      </c>
      <c r="K82" s="16" t="s">
        <v>12</v>
      </c>
      <c r="L82" s="16" t="s">
        <v>13</v>
      </c>
      <c r="M82" s="16" t="s">
        <v>14</v>
      </c>
      <c r="N82" s="16" t="s">
        <v>15</v>
      </c>
      <c r="O82" s="24" t="s">
        <v>19</v>
      </c>
      <c r="P82" s="28"/>
      <c r="Q82" s="15"/>
      <c r="R82" s="15"/>
      <c r="S82" s="10"/>
    </row>
    <row r="83" spans="1:19">
      <c r="A83" s="11">
        <v>1955</v>
      </c>
      <c r="B83" s="3">
        <v>0</v>
      </c>
      <c r="C83" s="3">
        <v>0</v>
      </c>
      <c r="D83" s="3">
        <v>0</v>
      </c>
      <c r="E83" s="3">
        <v>0</v>
      </c>
      <c r="F83" s="3">
        <v>66</v>
      </c>
      <c r="G83" s="3">
        <v>0</v>
      </c>
      <c r="H83" s="3">
        <v>236</v>
      </c>
      <c r="I83" s="3">
        <v>551</v>
      </c>
      <c r="J83" s="3">
        <v>169</v>
      </c>
      <c r="K83" s="3">
        <v>0</v>
      </c>
      <c r="L83" s="3">
        <v>0</v>
      </c>
      <c r="M83" s="3">
        <v>0</v>
      </c>
      <c r="N83" s="3">
        <f>SUM(B83:M83)</f>
        <v>1022</v>
      </c>
      <c r="O83" s="9">
        <f>N83/O7</f>
        <v>0.60153031194820483</v>
      </c>
      <c r="P83" s="5"/>
      <c r="Q83" s="15"/>
      <c r="R83" s="15"/>
      <c r="S83" s="1"/>
    </row>
    <row r="84" spans="1:19">
      <c r="A84" s="5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15"/>
      <c r="P84" s="5"/>
      <c r="Q84" s="15"/>
      <c r="R84" s="15"/>
      <c r="S84" s="10"/>
    </row>
    <row r="85" spans="1:19">
      <c r="A85" s="5">
        <v>1956</v>
      </c>
      <c r="B85" s="2">
        <v>0</v>
      </c>
      <c r="C85" s="2">
        <v>0</v>
      </c>
      <c r="D85" s="2">
        <v>0</v>
      </c>
      <c r="E85" s="2">
        <v>0</v>
      </c>
      <c r="F85" s="2">
        <v>10</v>
      </c>
      <c r="G85" s="2">
        <v>36</v>
      </c>
      <c r="H85" s="2">
        <v>708</v>
      </c>
      <c r="I85" s="2">
        <v>412</v>
      </c>
      <c r="J85" s="2">
        <v>93</v>
      </c>
      <c r="K85" s="2">
        <v>0</v>
      </c>
      <c r="L85" s="2">
        <v>0</v>
      </c>
      <c r="M85" s="2">
        <v>0</v>
      </c>
      <c r="N85" s="2">
        <f>SUM(B85:L85)</f>
        <v>1259</v>
      </c>
      <c r="O85" s="10">
        <f>N85/O9</f>
        <v>0.61625061184532548</v>
      </c>
      <c r="P85" s="5"/>
      <c r="Q85" s="15"/>
      <c r="R85" s="15"/>
      <c r="S85" s="10"/>
    </row>
    <row r="86" spans="1:19">
      <c r="A86" s="5">
        <v>1957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664</v>
      </c>
      <c r="I86" s="2">
        <v>924</v>
      </c>
      <c r="J86" s="2">
        <v>0</v>
      </c>
      <c r="K86" s="2">
        <v>0</v>
      </c>
      <c r="L86" s="2">
        <v>0</v>
      </c>
      <c r="M86" s="2">
        <v>0</v>
      </c>
      <c r="N86" s="2">
        <f>SUM(B86:L86)</f>
        <v>1588</v>
      </c>
      <c r="O86" s="10">
        <f>N86/O10</f>
        <v>0.81940144478844168</v>
      </c>
      <c r="P86" s="5"/>
      <c r="Q86" s="15"/>
      <c r="R86" s="15"/>
      <c r="S86" s="10"/>
    </row>
    <row r="87" spans="1:19">
      <c r="A87" s="5">
        <v>1958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17</v>
      </c>
      <c r="I87" s="2">
        <v>234</v>
      </c>
      <c r="J87" s="2">
        <v>0</v>
      </c>
      <c r="K87" s="2">
        <v>0</v>
      </c>
      <c r="L87" s="2">
        <v>0</v>
      </c>
      <c r="M87" s="2">
        <v>0</v>
      </c>
      <c r="N87" s="2">
        <f>SUM(B87:L87)</f>
        <v>251</v>
      </c>
      <c r="O87" s="10">
        <f>N87/O11</f>
        <v>0.61670761670761676</v>
      </c>
      <c r="P87" s="5"/>
      <c r="Q87" s="15"/>
      <c r="R87" s="15"/>
      <c r="S87" s="10"/>
    </row>
    <row r="88" spans="1:19">
      <c r="A88" s="5">
        <v>1959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60</v>
      </c>
      <c r="H88" s="2">
        <v>1268</v>
      </c>
      <c r="I88" s="2">
        <v>1068</v>
      </c>
      <c r="J88" s="2">
        <v>28</v>
      </c>
      <c r="K88" s="2">
        <v>0</v>
      </c>
      <c r="L88" s="2">
        <v>0</v>
      </c>
      <c r="M88" s="2">
        <v>0</v>
      </c>
      <c r="N88" s="2">
        <f>SUM(B88:M88)</f>
        <v>2424</v>
      </c>
      <c r="O88" s="10">
        <f>N88/O12</f>
        <v>0.75209432206019233</v>
      </c>
      <c r="P88" s="5"/>
      <c r="Q88" s="15"/>
      <c r="R88" s="15"/>
      <c r="S88" s="10"/>
    </row>
    <row r="89" spans="1:19">
      <c r="A89" s="5">
        <v>1960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713</v>
      </c>
      <c r="I89" s="2">
        <v>671</v>
      </c>
      <c r="J89" s="2">
        <v>102</v>
      </c>
      <c r="K89" s="2">
        <v>0</v>
      </c>
      <c r="L89" s="2">
        <v>0</v>
      </c>
      <c r="M89" s="2">
        <v>0</v>
      </c>
      <c r="N89" s="2">
        <f>SUM(B89:M89)</f>
        <v>1486</v>
      </c>
      <c r="O89" s="10">
        <f>N89/O13</f>
        <v>0.64805931094635849</v>
      </c>
      <c r="P89" s="5"/>
      <c r="Q89" s="15"/>
      <c r="R89" s="15"/>
      <c r="S89" s="1"/>
    </row>
    <row r="90" spans="1:19">
      <c r="A90" s="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0"/>
      <c r="P90" s="5"/>
      <c r="Q90" s="15"/>
      <c r="R90" s="15"/>
      <c r="S90" s="10"/>
    </row>
    <row r="91" spans="1:19">
      <c r="A91" s="5">
        <v>1961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839</v>
      </c>
      <c r="I91" s="2">
        <v>977</v>
      </c>
      <c r="J91" s="2">
        <v>178</v>
      </c>
      <c r="K91" s="2">
        <v>0</v>
      </c>
      <c r="L91" s="2">
        <v>0</v>
      </c>
      <c r="M91" s="2">
        <v>0</v>
      </c>
      <c r="N91" s="2">
        <f>SUM(B91:M91)</f>
        <v>1994</v>
      </c>
      <c r="O91" s="10">
        <f>N91/O15</f>
        <v>0.61562210558814445</v>
      </c>
      <c r="P91" s="5"/>
      <c r="Q91" s="15"/>
      <c r="R91" s="15"/>
      <c r="S91" s="10"/>
    </row>
    <row r="92" spans="1:19">
      <c r="A92" s="5">
        <v>1962</v>
      </c>
      <c r="B92" s="2">
        <v>0</v>
      </c>
      <c r="C92" s="2">
        <v>0</v>
      </c>
      <c r="D92" s="2">
        <v>0</v>
      </c>
      <c r="E92" s="2">
        <v>0</v>
      </c>
      <c r="F92" s="2">
        <v>11</v>
      </c>
      <c r="G92" s="2">
        <v>7</v>
      </c>
      <c r="H92" s="2">
        <v>294</v>
      </c>
      <c r="I92" s="2">
        <v>435</v>
      </c>
      <c r="J92" s="2">
        <v>0</v>
      </c>
      <c r="K92" s="2">
        <v>0</v>
      </c>
      <c r="L92" s="2">
        <v>0</v>
      </c>
      <c r="M92" s="2">
        <v>0</v>
      </c>
      <c r="N92" s="2">
        <f>SUM(B92:M92)</f>
        <v>747</v>
      </c>
      <c r="O92" s="10">
        <f>N92/O16</f>
        <v>0.34711895910780671</v>
      </c>
      <c r="P92" s="5"/>
      <c r="Q92" s="15"/>
      <c r="R92" s="15"/>
      <c r="S92" s="10"/>
    </row>
    <row r="93" spans="1:19">
      <c r="A93" s="5">
        <v>1963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23</v>
      </c>
      <c r="H93" s="2">
        <v>1638</v>
      </c>
      <c r="I93" s="2">
        <v>448</v>
      </c>
      <c r="J93" s="2">
        <v>8</v>
      </c>
      <c r="K93" s="2">
        <v>0</v>
      </c>
      <c r="L93" s="2">
        <v>0</v>
      </c>
      <c r="M93" s="2">
        <v>0</v>
      </c>
      <c r="N93" s="2">
        <f>SUM(B93:M93)</f>
        <v>2117</v>
      </c>
      <c r="O93" s="10">
        <f>N93/O17</f>
        <v>0.67014878125989241</v>
      </c>
      <c r="P93" s="5"/>
      <c r="Q93" s="15"/>
      <c r="R93" s="15"/>
      <c r="S93" s="10"/>
    </row>
    <row r="94" spans="1:19">
      <c r="A94" s="5">
        <v>1964</v>
      </c>
      <c r="B94" s="2">
        <v>0</v>
      </c>
      <c r="C94" s="2">
        <v>0</v>
      </c>
      <c r="D94" s="2">
        <v>0</v>
      </c>
      <c r="E94" s="2">
        <v>0</v>
      </c>
      <c r="F94" s="2">
        <v>6</v>
      </c>
      <c r="G94" s="2">
        <v>0</v>
      </c>
      <c r="H94" s="2">
        <v>1676</v>
      </c>
      <c r="I94" s="2">
        <v>752</v>
      </c>
      <c r="J94" s="2">
        <v>28</v>
      </c>
      <c r="K94" s="2">
        <v>0</v>
      </c>
      <c r="L94" s="2">
        <v>0</v>
      </c>
      <c r="M94" s="2">
        <v>0</v>
      </c>
      <c r="N94" s="2">
        <f>SUM(B94:M94)</f>
        <v>2462</v>
      </c>
      <c r="O94" s="10">
        <f>N94/O18</f>
        <v>0.65478723404255323</v>
      </c>
      <c r="P94" s="5"/>
      <c r="Q94" s="15"/>
      <c r="R94" s="15"/>
      <c r="S94" s="10"/>
    </row>
    <row r="95" spans="1:19">
      <c r="A95" s="5">
        <v>1965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417</v>
      </c>
      <c r="I95" s="2">
        <v>894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1311</v>
      </c>
      <c r="O95" s="10">
        <f>N95/O19</f>
        <v>0.54308202154101082</v>
      </c>
      <c r="P95" s="5"/>
      <c r="Q95" s="15"/>
      <c r="R95" s="15"/>
      <c r="S95" s="1"/>
    </row>
    <row r="96" spans="1:19">
      <c r="A96" s="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0"/>
      <c r="P96" s="5"/>
      <c r="Q96" s="15"/>
      <c r="R96" s="15"/>
      <c r="S96" s="10"/>
    </row>
    <row r="97" spans="1:19">
      <c r="A97" s="5">
        <v>1966</v>
      </c>
      <c r="B97" s="2">
        <v>0</v>
      </c>
      <c r="C97" s="2">
        <v>0</v>
      </c>
      <c r="D97" s="2">
        <v>0</v>
      </c>
      <c r="E97" s="2">
        <v>0</v>
      </c>
      <c r="F97" s="2">
        <v>36</v>
      </c>
      <c r="G97" s="2">
        <v>14</v>
      </c>
      <c r="H97" s="2">
        <v>1151</v>
      </c>
      <c r="I97" s="2">
        <v>400</v>
      </c>
      <c r="J97" s="2">
        <v>17</v>
      </c>
      <c r="K97" s="2">
        <v>0</v>
      </c>
      <c r="L97" s="2">
        <v>0</v>
      </c>
      <c r="M97" s="2">
        <v>0</v>
      </c>
      <c r="N97" s="2">
        <f>SUM(B97:M97)</f>
        <v>1618</v>
      </c>
      <c r="O97" s="10">
        <f>N97/O21</f>
        <v>0.62135176651305679</v>
      </c>
      <c r="P97" s="5"/>
      <c r="Q97" s="15"/>
      <c r="R97" s="15"/>
      <c r="S97" s="1"/>
    </row>
    <row r="98" spans="1:19">
      <c r="A98" s="5">
        <v>1967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540</v>
      </c>
      <c r="I98" s="2">
        <v>928</v>
      </c>
      <c r="J98" s="2">
        <v>33</v>
      </c>
      <c r="K98" s="2">
        <v>0</v>
      </c>
      <c r="L98" s="2">
        <v>0</v>
      </c>
      <c r="M98" s="2">
        <v>0</v>
      </c>
      <c r="N98" s="2">
        <f>SUM(B98:M98)</f>
        <v>1501</v>
      </c>
      <c r="O98" s="10">
        <f>N98/O22</f>
        <v>0.57597851112816578</v>
      </c>
      <c r="P98" s="5"/>
      <c r="Q98" s="15"/>
      <c r="R98" s="15"/>
      <c r="S98" s="1"/>
    </row>
    <row r="99" spans="1:19">
      <c r="A99" s="5">
        <v>1968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1374</v>
      </c>
      <c r="I99" s="2">
        <v>557</v>
      </c>
      <c r="J99" s="2">
        <v>18</v>
      </c>
      <c r="K99" s="2">
        <v>0</v>
      </c>
      <c r="L99" s="2">
        <v>0</v>
      </c>
      <c r="M99" s="2">
        <v>0</v>
      </c>
      <c r="N99" s="2">
        <f>SUM(B99:M99)</f>
        <v>1949</v>
      </c>
      <c r="O99" s="10">
        <f>N99/O23</f>
        <v>0.68796328979879984</v>
      </c>
      <c r="P99" s="5"/>
      <c r="Q99" s="15"/>
      <c r="R99" s="15"/>
      <c r="S99" s="1"/>
    </row>
    <row r="100" spans="1:19">
      <c r="A100" s="5">
        <v>1969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440</v>
      </c>
      <c r="I100" s="2">
        <v>1131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1571</v>
      </c>
      <c r="O100" s="10">
        <f>N100/O24</f>
        <v>0.70702070207020706</v>
      </c>
      <c r="P100" s="5"/>
      <c r="Q100" s="15"/>
      <c r="R100" s="15"/>
      <c r="S100" s="1"/>
    </row>
    <row r="101" spans="1:19">
      <c r="A101" s="5">
        <v>1970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369</v>
      </c>
      <c r="H101" s="2">
        <v>1728</v>
      </c>
      <c r="I101" s="2">
        <v>849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2946</v>
      </c>
      <c r="O101" s="10">
        <f>N101/O25</f>
        <v>0.68305124043589149</v>
      </c>
      <c r="P101" s="5"/>
      <c r="Q101" s="15"/>
      <c r="R101" s="15"/>
      <c r="S101" s="1"/>
    </row>
    <row r="102" spans="1:19">
      <c r="A102" s="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0"/>
      <c r="P102" s="5"/>
      <c r="Q102" s="15"/>
      <c r="R102" s="15"/>
      <c r="S102" s="1"/>
    </row>
    <row r="103" spans="1:19">
      <c r="A103" s="5">
        <v>1971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171</v>
      </c>
      <c r="H103" s="2">
        <v>1388</v>
      </c>
      <c r="I103" s="2">
        <v>1202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2761</v>
      </c>
      <c r="O103" s="10">
        <f>N103/O27</f>
        <v>0.66482061160606787</v>
      </c>
      <c r="P103" s="5"/>
      <c r="Q103" s="15"/>
      <c r="R103" s="15"/>
      <c r="S103" s="1"/>
    </row>
    <row r="104" spans="1:19">
      <c r="A104" s="5">
        <v>1972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1374</v>
      </c>
      <c r="I104" s="2">
        <v>798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2172</v>
      </c>
      <c r="O104" s="10">
        <f>N104/O28</f>
        <v>0.64758497316636854</v>
      </c>
      <c r="P104" s="5"/>
      <c r="Q104" s="15"/>
      <c r="R104" s="15"/>
      <c r="S104" s="1"/>
    </row>
    <row r="105" spans="1:19">
      <c r="A105" s="5">
        <v>1973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132</v>
      </c>
      <c r="H105" s="2">
        <v>977</v>
      </c>
      <c r="I105" s="2">
        <v>1250</v>
      </c>
      <c r="J105" s="2">
        <v>34</v>
      </c>
      <c r="K105" s="2">
        <v>0</v>
      </c>
      <c r="L105" s="2">
        <v>0</v>
      </c>
      <c r="M105" s="2">
        <v>0</v>
      </c>
      <c r="N105" s="2">
        <f>SUM(B105:M105)</f>
        <v>2393</v>
      </c>
      <c r="O105" s="10">
        <f>N105/O29</f>
        <v>0.68705139247774905</v>
      </c>
      <c r="P105" s="5"/>
      <c r="Q105" s="15"/>
      <c r="R105" s="15"/>
      <c r="S105" s="1"/>
    </row>
    <row r="106" spans="1:19">
      <c r="A106" s="5">
        <v>1974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310</v>
      </c>
      <c r="H106" s="2">
        <v>1824</v>
      </c>
      <c r="I106" s="2">
        <v>424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2558</v>
      </c>
      <c r="O106" s="10">
        <f>N106/O30</f>
        <v>0.66963350785340314</v>
      </c>
      <c r="P106" s="5"/>
      <c r="Q106" s="15"/>
      <c r="R106" s="15"/>
      <c r="S106" s="1"/>
    </row>
    <row r="107" spans="1:19">
      <c r="A107" s="5">
        <v>1975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1326</v>
      </c>
      <c r="I107" s="2">
        <v>916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2242</v>
      </c>
      <c r="O107" s="10">
        <f>N107/O31</f>
        <v>0.66194272217301442</v>
      </c>
      <c r="P107" s="5"/>
      <c r="Q107" s="15"/>
      <c r="R107" s="15"/>
      <c r="S107" s="1"/>
    </row>
    <row r="108" spans="1:19">
      <c r="A108" s="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0"/>
      <c r="P108" s="5"/>
      <c r="Q108" s="15"/>
      <c r="R108" s="15"/>
      <c r="S108" s="1"/>
    </row>
    <row r="109" spans="1:19">
      <c r="A109" s="5">
        <v>1976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168</v>
      </c>
      <c r="H109" s="2">
        <v>1799</v>
      </c>
      <c r="I109" s="2">
        <v>1068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3035</v>
      </c>
      <c r="O109" s="10">
        <f>N109/O33</f>
        <v>0.65114782235571766</v>
      </c>
      <c r="P109" s="5"/>
      <c r="Q109" s="15"/>
      <c r="R109" s="15"/>
      <c r="S109" s="1"/>
    </row>
    <row r="110" spans="1:19">
      <c r="A110" s="5">
        <v>1977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271</v>
      </c>
      <c r="H110" s="2">
        <v>1138</v>
      </c>
      <c r="I110" s="2">
        <v>218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1627</v>
      </c>
      <c r="O110" s="10">
        <f>N110/O34</f>
        <v>0.55814751286449404</v>
      </c>
      <c r="P110" s="5"/>
      <c r="Q110" s="15"/>
      <c r="R110" s="15"/>
      <c r="S110" s="10"/>
    </row>
    <row r="111" spans="1:19">
      <c r="A111" s="5">
        <v>1978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218</v>
      </c>
      <c r="H111" s="2">
        <v>965</v>
      </c>
      <c r="I111" s="2">
        <v>306</v>
      </c>
      <c r="J111" s="2">
        <v>14</v>
      </c>
      <c r="K111" s="2">
        <v>0</v>
      </c>
      <c r="L111" s="2">
        <v>0</v>
      </c>
      <c r="M111" s="2">
        <v>0</v>
      </c>
      <c r="N111" s="2">
        <f>SUM(B111:M111)</f>
        <v>1503</v>
      </c>
      <c r="O111" s="10">
        <f>N111/O35</f>
        <v>0.50318044861064615</v>
      </c>
      <c r="P111" s="5"/>
      <c r="Q111" s="15"/>
      <c r="R111" s="15"/>
      <c r="S111" s="10"/>
    </row>
    <row r="112" spans="1:19">
      <c r="A112" s="5">
        <v>1979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298</v>
      </c>
      <c r="I112" s="2">
        <v>895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1193</v>
      </c>
      <c r="O112" s="10">
        <f>N112/O36</f>
        <v>0.53835740072202165</v>
      </c>
      <c r="P112" s="5"/>
      <c r="Q112" s="15"/>
      <c r="R112" s="15"/>
      <c r="S112" s="2"/>
    </row>
    <row r="113" spans="1:19">
      <c r="A113" s="5">
        <v>1980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189</v>
      </c>
      <c r="H113" s="2">
        <v>1601</v>
      </c>
      <c r="I113" s="2">
        <v>798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2588</v>
      </c>
      <c r="O113" s="10">
        <f>N113/O37</f>
        <v>0.64716179044761191</v>
      </c>
      <c r="P113" s="5"/>
      <c r="Q113" s="15"/>
      <c r="R113" s="15"/>
      <c r="S113" s="1"/>
    </row>
    <row r="114" spans="1:19">
      <c r="A114" s="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0"/>
      <c r="P114" s="5"/>
      <c r="Q114" s="15"/>
      <c r="R114" s="15"/>
      <c r="S114" s="1"/>
    </row>
    <row r="115" spans="1:19">
      <c r="A115" s="5">
        <v>1981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4</v>
      </c>
      <c r="H115" s="2">
        <v>639</v>
      </c>
      <c r="I115" s="2">
        <v>270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913</v>
      </c>
      <c r="O115" s="10">
        <f>N115/O39</f>
        <v>0.54474940334128874</v>
      </c>
      <c r="P115" s="5"/>
      <c r="Q115" s="15"/>
      <c r="R115" s="15"/>
      <c r="S115" s="1"/>
    </row>
    <row r="116" spans="1:19">
      <c r="A116" s="5">
        <v>1982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480</v>
      </c>
      <c r="I116" s="2">
        <v>544</v>
      </c>
      <c r="J116" s="2">
        <v>190</v>
      </c>
      <c r="K116" s="2">
        <v>0</v>
      </c>
      <c r="L116" s="2">
        <v>0</v>
      </c>
      <c r="M116" s="2">
        <v>0</v>
      </c>
      <c r="N116" s="2">
        <f>SUM(B116:M116)</f>
        <v>1214</v>
      </c>
      <c r="O116" s="10">
        <f>N116/O40</f>
        <v>0.53812056737588654</v>
      </c>
      <c r="P116" s="5"/>
      <c r="Q116" s="15"/>
      <c r="R116" s="15"/>
      <c r="S116" s="1"/>
    </row>
    <row r="117" spans="1:19">
      <c r="A117" s="5">
        <v>1983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985</v>
      </c>
      <c r="I117" s="2">
        <v>946</v>
      </c>
      <c r="J117" s="2">
        <v>54</v>
      </c>
      <c r="K117" s="2">
        <v>0</v>
      </c>
      <c r="L117" s="2">
        <v>0</v>
      </c>
      <c r="M117" s="2">
        <v>0</v>
      </c>
      <c r="N117" s="2">
        <f>SUM(B117:M117)</f>
        <v>1985</v>
      </c>
      <c r="O117" s="10">
        <f>N117/O41</f>
        <v>0.60666259168704162</v>
      </c>
      <c r="P117" s="5"/>
      <c r="Q117" s="15"/>
      <c r="R117" s="15"/>
      <c r="S117" s="1"/>
    </row>
    <row r="118" spans="1:19">
      <c r="A118" s="5">
        <v>1984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10</v>
      </c>
      <c r="H118" s="2">
        <v>1199</v>
      </c>
      <c r="I118" s="2">
        <v>990</v>
      </c>
      <c r="J118" s="2">
        <v>80</v>
      </c>
      <c r="K118" s="2">
        <v>0</v>
      </c>
      <c r="L118" s="2">
        <v>0</v>
      </c>
      <c r="M118" s="2">
        <v>0</v>
      </c>
      <c r="N118" s="2">
        <f>SUM(B118:M118)</f>
        <v>2279</v>
      </c>
      <c r="O118" s="10">
        <f>N118/O42</f>
        <v>0.6087072649572649</v>
      </c>
      <c r="P118" s="5"/>
      <c r="Q118" s="15"/>
      <c r="R118" s="15"/>
      <c r="S118" s="1"/>
    </row>
    <row r="119" spans="1:19">
      <c r="A119" s="5">
        <v>1985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263</v>
      </c>
      <c r="H119" s="2">
        <v>914</v>
      </c>
      <c r="I119" s="2">
        <v>611</v>
      </c>
      <c r="J119" s="2">
        <v>78</v>
      </c>
      <c r="K119" s="2">
        <v>0</v>
      </c>
      <c r="L119" s="2">
        <v>0</v>
      </c>
      <c r="M119" s="2">
        <v>0</v>
      </c>
      <c r="N119" s="2">
        <f>SUM(B119:M119)</f>
        <v>1866</v>
      </c>
      <c r="O119" s="10">
        <f>N119/O43</f>
        <v>0.5377521613832853</v>
      </c>
      <c r="P119" s="5"/>
      <c r="Q119" s="15"/>
      <c r="R119" s="15"/>
      <c r="S119" s="1"/>
    </row>
    <row r="120" spans="1:19">
      <c r="A120" s="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0"/>
      <c r="P120" s="5"/>
      <c r="Q120" s="15"/>
      <c r="R120" s="15"/>
      <c r="S120" s="1"/>
    </row>
    <row r="121" spans="1:19">
      <c r="A121" s="5">
        <v>1986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375</v>
      </c>
      <c r="H121" s="2">
        <v>1070</v>
      </c>
      <c r="I121" s="2">
        <v>549</v>
      </c>
      <c r="J121" s="2">
        <v>10</v>
      </c>
      <c r="K121" s="2">
        <v>0</v>
      </c>
      <c r="L121" s="2">
        <v>0</v>
      </c>
      <c r="M121" s="2">
        <v>0</v>
      </c>
      <c r="N121" s="2">
        <f>SUM(B121:M121)</f>
        <v>2004</v>
      </c>
      <c r="O121" s="10">
        <f>N121/O45</f>
        <v>0.5231010180109632</v>
      </c>
      <c r="P121" s="5"/>
      <c r="Q121" s="15"/>
      <c r="R121" s="15"/>
      <c r="S121" s="1"/>
    </row>
    <row r="122" spans="1:19">
      <c r="A122" s="5">
        <v>1987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327</v>
      </c>
      <c r="H122" s="2">
        <v>753</v>
      </c>
      <c r="I122" s="2">
        <v>446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1526</v>
      </c>
      <c r="O122" s="10">
        <f>N122/O46</f>
        <v>0.58714890342439396</v>
      </c>
      <c r="P122" s="5"/>
      <c r="Q122" s="15"/>
      <c r="R122" s="15"/>
      <c r="S122" s="1"/>
    </row>
    <row r="123" spans="1:19">
      <c r="A123" s="5">
        <v>1988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749</v>
      </c>
      <c r="H123" s="2">
        <v>832</v>
      </c>
      <c r="I123" s="2">
        <v>542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2123</v>
      </c>
      <c r="O123" s="10">
        <f>N123/O47</f>
        <v>0.63907284768211925</v>
      </c>
      <c r="P123" s="5"/>
      <c r="Q123" s="15"/>
      <c r="R123" s="15"/>
      <c r="S123" s="1"/>
    </row>
    <row r="124" spans="1:19">
      <c r="A124" s="5">
        <v>1989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81</v>
      </c>
      <c r="H124" s="2">
        <v>709</v>
      </c>
      <c r="I124" s="2">
        <v>553</v>
      </c>
      <c r="J124" s="2">
        <v>107</v>
      </c>
      <c r="K124" s="2">
        <v>0</v>
      </c>
      <c r="L124" s="2">
        <v>0</v>
      </c>
      <c r="M124" s="2">
        <v>0</v>
      </c>
      <c r="N124" s="2">
        <f>SUM(B124:M124)</f>
        <v>1450</v>
      </c>
      <c r="O124" s="10">
        <f>N124/O48</f>
        <v>0.56530214424951264</v>
      </c>
      <c r="P124" s="5"/>
      <c r="Q124" s="15"/>
      <c r="R124" s="15"/>
      <c r="S124" s="1"/>
    </row>
    <row r="125" spans="1:19">
      <c r="A125" s="4">
        <v>1990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132</v>
      </c>
      <c r="H125" s="2">
        <v>1022</v>
      </c>
      <c r="I125" s="2">
        <v>157</v>
      </c>
      <c r="J125" s="2">
        <v>115</v>
      </c>
      <c r="K125" s="2">
        <v>0</v>
      </c>
      <c r="L125" s="2">
        <v>0</v>
      </c>
      <c r="M125" s="2">
        <v>0</v>
      </c>
      <c r="N125" s="2">
        <f>SUM(B125:M125)</f>
        <v>1426</v>
      </c>
      <c r="O125" s="10">
        <f>N125/O49</f>
        <v>0.5516441005802708</v>
      </c>
      <c r="P125" s="5"/>
      <c r="Q125" s="15"/>
      <c r="R125" s="15"/>
      <c r="S125" s="1"/>
    </row>
    <row r="126" spans="1:19">
      <c r="A126" s="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0"/>
      <c r="P126" s="5"/>
      <c r="Q126" s="15"/>
      <c r="R126" s="15"/>
      <c r="S126" s="1"/>
    </row>
    <row r="127" spans="1:19">
      <c r="A127" s="5">
        <v>1991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93</v>
      </c>
      <c r="H127" s="2">
        <v>560</v>
      </c>
      <c r="I127" s="2">
        <v>508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1161</v>
      </c>
      <c r="O127" s="10">
        <f>N127/O51</f>
        <v>0.55444126074498568</v>
      </c>
      <c r="P127" s="5"/>
      <c r="Q127" s="15"/>
      <c r="R127" s="15"/>
      <c r="S127" s="1"/>
    </row>
    <row r="128" spans="1:19">
      <c r="A128" s="5">
        <v>1992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125</v>
      </c>
      <c r="I128" s="2">
        <v>462</v>
      </c>
      <c r="J128" s="2">
        <v>14</v>
      </c>
      <c r="K128" s="2">
        <v>0</v>
      </c>
      <c r="L128" s="2">
        <v>0</v>
      </c>
      <c r="M128" s="2">
        <v>0</v>
      </c>
      <c r="N128" s="2">
        <f>SUM(B128:M128)</f>
        <v>601</v>
      </c>
      <c r="O128" s="10">
        <f>N128/O52</f>
        <v>0.52765583845478492</v>
      </c>
      <c r="P128" s="5"/>
      <c r="Q128" s="15"/>
      <c r="R128" s="15"/>
      <c r="S128" s="1"/>
    </row>
    <row r="129" spans="1:19">
      <c r="A129" s="5">
        <v>1993</v>
      </c>
      <c r="B129" s="15">
        <v>0</v>
      </c>
      <c r="C129" s="15">
        <v>0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209</v>
      </c>
      <c r="J129" s="15">
        <v>0</v>
      </c>
      <c r="K129" s="15">
        <v>0</v>
      </c>
      <c r="L129" s="15">
        <v>0</v>
      </c>
      <c r="M129" s="15">
        <v>0</v>
      </c>
      <c r="N129" s="2">
        <f>SUM(B129:M129)</f>
        <v>209</v>
      </c>
      <c r="O129" s="10">
        <f>N129/O53</f>
        <v>0.37254901960784315</v>
      </c>
      <c r="P129" s="5"/>
      <c r="Q129" s="15"/>
      <c r="R129" s="15"/>
      <c r="S129" s="1"/>
    </row>
    <row r="130" spans="1:19">
      <c r="A130" s="5">
        <v>1994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334</v>
      </c>
      <c r="H130" s="2">
        <v>310</v>
      </c>
      <c r="I130" s="2">
        <v>626</v>
      </c>
      <c r="J130" s="2">
        <v>3</v>
      </c>
      <c r="K130" s="2">
        <v>0</v>
      </c>
      <c r="L130" s="2">
        <v>0</v>
      </c>
      <c r="M130" s="2">
        <v>0</v>
      </c>
      <c r="N130" s="2">
        <f>SUM(B130:M130)</f>
        <v>1273</v>
      </c>
      <c r="O130" s="10">
        <f>N130/O54</f>
        <v>0.45302491103202847</v>
      </c>
      <c r="P130" s="5"/>
      <c r="Q130" s="2"/>
      <c r="R130" s="2"/>
      <c r="S130" s="1"/>
    </row>
    <row r="131" spans="1:19" ht="15.75">
      <c r="A131" s="5">
        <v>1995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54</v>
      </c>
      <c r="H131" s="2">
        <v>676</v>
      </c>
      <c r="I131" s="2">
        <v>730</v>
      </c>
      <c r="J131" s="2">
        <v>159</v>
      </c>
      <c r="K131" s="2">
        <v>0</v>
      </c>
      <c r="L131" s="2">
        <v>0</v>
      </c>
      <c r="M131" s="2">
        <v>0</v>
      </c>
      <c r="N131" s="2">
        <f>SUM(B131:M131)</f>
        <v>1619</v>
      </c>
      <c r="O131" s="10">
        <f>N131/O55</f>
        <v>0.50832025117739399</v>
      </c>
      <c r="P131" s="8"/>
      <c r="Q131" s="2"/>
      <c r="R131" s="2"/>
      <c r="S131" s="1"/>
    </row>
    <row r="132" spans="1:19" ht="15.75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8"/>
      <c r="Q132" s="2"/>
      <c r="R132" s="2"/>
      <c r="S132" s="1"/>
    </row>
    <row r="133" spans="1:19" ht="15.75">
      <c r="A133" s="5">
        <v>1996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234</v>
      </c>
      <c r="I133" s="2">
        <v>290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524</v>
      </c>
      <c r="O133" s="10">
        <f>N133/O57</f>
        <v>0.35841313269493846</v>
      </c>
      <c r="P133" s="8"/>
      <c r="Q133" s="2"/>
      <c r="R133" s="2"/>
      <c r="S133" s="1"/>
    </row>
    <row r="134" spans="1:19" ht="15.75">
      <c r="A134" s="5">
        <v>1997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251</v>
      </c>
      <c r="H134" s="2">
        <v>888</v>
      </c>
      <c r="I134" s="2">
        <v>401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1540</v>
      </c>
      <c r="O134" s="10">
        <f>N134/O58</f>
        <v>0.48094940662086194</v>
      </c>
      <c r="P134" s="8"/>
      <c r="Q134" s="2"/>
      <c r="R134" s="2"/>
      <c r="S134" s="1"/>
    </row>
    <row r="135" spans="1:19" ht="15.75">
      <c r="A135" s="5">
        <v>1998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403</v>
      </c>
      <c r="H135" s="2">
        <v>438</v>
      </c>
      <c r="I135" s="2">
        <v>379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1220</v>
      </c>
      <c r="O135" s="10">
        <f>N135/O59</f>
        <v>0.52608883139284179</v>
      </c>
      <c r="P135" s="8"/>
      <c r="Q135" s="2"/>
      <c r="R135" s="2"/>
      <c r="S135" s="1"/>
    </row>
    <row r="136" spans="1:19" ht="15.75">
      <c r="A136" s="5">
        <v>1999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4</v>
      </c>
      <c r="H136" s="2">
        <v>830</v>
      </c>
      <c r="I136" s="2">
        <v>537</v>
      </c>
      <c r="J136" s="2">
        <v>22</v>
      </c>
      <c r="K136" s="2">
        <v>0</v>
      </c>
      <c r="L136" s="2">
        <v>0</v>
      </c>
      <c r="M136" s="2">
        <v>0</v>
      </c>
      <c r="N136" s="2">
        <f>SUM(B136:M136)</f>
        <v>1393</v>
      </c>
      <c r="O136" s="10">
        <f>N136/O60</f>
        <v>0.49240014139271826</v>
      </c>
      <c r="P136" s="8"/>
      <c r="Q136" s="2"/>
      <c r="R136" s="2"/>
      <c r="S136" s="1"/>
    </row>
    <row r="137" spans="1:19" ht="15.75">
      <c r="A137" s="5">
        <v>2000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378</v>
      </c>
      <c r="H137" s="2">
        <v>549</v>
      </c>
      <c r="I137" s="2">
        <v>838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1765</v>
      </c>
      <c r="O137" s="10">
        <f>N137/O61</f>
        <v>0.48515667949422758</v>
      </c>
      <c r="P137" s="8"/>
      <c r="Q137" s="2"/>
      <c r="R137" s="2"/>
      <c r="S137" s="1"/>
    </row>
    <row r="138" spans="1:19" ht="15.75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8"/>
      <c r="Q138" s="2"/>
      <c r="R138" s="2"/>
      <c r="S138" s="1"/>
    </row>
    <row r="139" spans="1:19" ht="15.75">
      <c r="A139" s="5">
        <v>2001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261</v>
      </c>
      <c r="H139" s="2">
        <v>605</v>
      </c>
      <c r="I139" s="2">
        <v>702</v>
      </c>
      <c r="J139" s="2">
        <v>40</v>
      </c>
      <c r="K139" s="2">
        <v>0</v>
      </c>
      <c r="L139" s="2">
        <v>0</v>
      </c>
      <c r="M139" s="2">
        <v>0</v>
      </c>
      <c r="N139" s="2">
        <f>SUM(B139:M139)</f>
        <v>1608</v>
      </c>
      <c r="O139" s="10">
        <f>N139/O63</f>
        <v>0.5381526104417671</v>
      </c>
      <c r="P139" s="8"/>
      <c r="Q139" s="2"/>
      <c r="R139" s="2"/>
      <c r="S139" s="1"/>
    </row>
    <row r="140" spans="1:19" ht="15.75">
      <c r="A140" s="5">
        <v>2002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175</v>
      </c>
      <c r="H140" s="2">
        <v>874</v>
      </c>
      <c r="I140" s="2">
        <v>356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1405</v>
      </c>
      <c r="O140" s="10">
        <f>N140/O64</f>
        <v>0.57487725040916526</v>
      </c>
      <c r="P140" s="8"/>
      <c r="Q140" s="2"/>
      <c r="R140" s="2"/>
      <c r="S140" s="1"/>
    </row>
    <row r="141" spans="1:19" ht="15.75">
      <c r="A141" s="5">
        <v>2003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797</v>
      </c>
      <c r="I141" s="2">
        <v>376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1173</v>
      </c>
      <c r="O141" s="10">
        <f>N141/O65</f>
        <v>0.54255319148936165</v>
      </c>
      <c r="P141" s="8"/>
      <c r="Q141" s="2"/>
      <c r="R141" s="2"/>
      <c r="S141" s="1"/>
    </row>
    <row r="142" spans="1:19" ht="15.75">
      <c r="A142" s="5">
        <v>2004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0</v>
      </c>
      <c r="O142" s="10">
        <v>0</v>
      </c>
      <c r="P142" s="8"/>
      <c r="Q142" s="2"/>
      <c r="R142" s="2"/>
      <c r="S142" s="1"/>
    </row>
    <row r="143" spans="1:19" ht="15.75">
      <c r="A143" s="5">
        <v>2005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10">
        <v>0</v>
      </c>
      <c r="P143" s="8"/>
      <c r="Q143" s="2"/>
      <c r="R143" s="2"/>
      <c r="S143" s="1"/>
    </row>
    <row r="144" spans="1:19" ht="15.75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8"/>
      <c r="Q144" s="2"/>
      <c r="R144" s="2"/>
      <c r="S144" s="1"/>
    </row>
    <row r="145" spans="1:19" ht="15.75">
      <c r="A145" s="5">
        <v>2006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10">
        <v>0</v>
      </c>
      <c r="P145" s="8"/>
      <c r="Q145" s="2"/>
      <c r="R145" s="2"/>
      <c r="S145" s="1"/>
    </row>
    <row r="146" spans="1:19" ht="15.75">
      <c r="A146" s="5">
        <v>2007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10">
        <v>0</v>
      </c>
      <c r="P146" s="8"/>
      <c r="Q146" s="2"/>
      <c r="R146" s="2"/>
      <c r="S146" s="1"/>
    </row>
    <row r="147" spans="1:19" ht="15.75">
      <c r="A147" s="5">
        <v>2008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121</v>
      </c>
      <c r="I147" s="2">
        <v>38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159</v>
      </c>
      <c r="O147" s="10">
        <f>N147/O71</f>
        <v>0.50316455696202533</v>
      </c>
      <c r="P147" s="8"/>
      <c r="Q147" s="2"/>
      <c r="R147" s="2"/>
      <c r="S147" s="1"/>
    </row>
    <row r="148" spans="1:19" ht="15.75">
      <c r="A148" s="5">
        <v>2009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10</v>
      </c>
      <c r="H148" s="2">
        <v>94</v>
      </c>
      <c r="I148" s="2">
        <v>115</v>
      </c>
      <c r="J148" s="2">
        <v>27</v>
      </c>
      <c r="K148" s="2">
        <v>0</v>
      </c>
      <c r="L148" s="2">
        <v>0</v>
      </c>
      <c r="M148" s="2">
        <v>0</v>
      </c>
      <c r="N148" s="2">
        <f>SUM(B148:M148)</f>
        <v>246</v>
      </c>
      <c r="O148" s="10">
        <f>N148/O72</f>
        <v>0.22465753424657534</v>
      </c>
      <c r="P148" s="8"/>
      <c r="Q148" s="2"/>
      <c r="R148" s="2"/>
      <c r="S148" s="1"/>
    </row>
    <row r="149" spans="1:19" ht="15.75">
      <c r="A149" s="5">
        <v>2010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81</v>
      </c>
      <c r="I149" s="2">
        <v>90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171</v>
      </c>
      <c r="O149" s="10">
        <f>N149/O73</f>
        <v>0.24782608695652175</v>
      </c>
      <c r="P149" s="8"/>
      <c r="Q149" s="2"/>
      <c r="R149" s="2"/>
      <c r="S149" s="1"/>
    </row>
    <row r="150" spans="1:19" ht="15.75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8"/>
      <c r="Q150" s="2"/>
      <c r="R150" s="2"/>
      <c r="S150" s="1"/>
    </row>
    <row r="151" spans="1:19" ht="15.75">
      <c r="A151" s="5">
        <v>2011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13</v>
      </c>
      <c r="H151" s="2">
        <v>417</v>
      </c>
      <c r="I151" s="2">
        <v>275</v>
      </c>
      <c r="J151" s="2"/>
      <c r="K151" s="2"/>
      <c r="L151" s="2"/>
      <c r="M151" s="2"/>
      <c r="N151" s="2">
        <f>SUM(B151:M151)</f>
        <v>705</v>
      </c>
      <c r="O151" s="10">
        <f>N151/O75</f>
        <v>0.59644670050761417</v>
      </c>
      <c r="P151" s="8"/>
      <c r="Q151" s="2"/>
      <c r="R151" s="2"/>
      <c r="S151" s="1"/>
    </row>
    <row r="152" spans="1:19" ht="16.5" thickBot="1">
      <c r="A152" s="12" t="s">
        <v>1</v>
      </c>
      <c r="B152" s="13">
        <f t="shared" ref="B152:M152" si="2">SUM(B83:B149)</f>
        <v>0</v>
      </c>
      <c r="C152" s="13">
        <f t="shared" si="2"/>
        <v>0</v>
      </c>
      <c r="D152" s="13">
        <f t="shared" si="2"/>
        <v>0</v>
      </c>
      <c r="E152" s="13">
        <f t="shared" si="2"/>
        <v>0</v>
      </c>
      <c r="F152" s="13">
        <f t="shared" si="2"/>
        <v>129</v>
      </c>
      <c r="G152" s="13">
        <f t="shared" si="2"/>
        <v>5872</v>
      </c>
      <c r="H152" s="13">
        <f t="shared" si="2"/>
        <v>42178</v>
      </c>
      <c r="I152" s="13">
        <f t="shared" si="2"/>
        <v>31371</v>
      </c>
      <c r="J152" s="13">
        <f t="shared" si="2"/>
        <v>1621</v>
      </c>
      <c r="K152" s="13">
        <f t="shared" si="2"/>
        <v>0</v>
      </c>
      <c r="L152" s="13">
        <f t="shared" si="2"/>
        <v>0</v>
      </c>
      <c r="M152" s="13">
        <f t="shared" si="2"/>
        <v>0</v>
      </c>
      <c r="N152" s="13">
        <f>SUM(N83:N149)</f>
        <v>81171</v>
      </c>
      <c r="O152" s="14">
        <f>N152/O76</f>
        <v>0.58762505972461521</v>
      </c>
      <c r="P152" s="8"/>
      <c r="Q152" s="15"/>
      <c r="R152" s="15"/>
      <c r="S152" s="1"/>
    </row>
    <row r="153" spans="1:19" ht="16.5" thickTop="1" thickBot="1">
      <c r="A153" s="25" t="s">
        <v>2</v>
      </c>
      <c r="B153" s="26">
        <f t="shared" ref="B153:M153" si="3">AVERAGE(B83:B149)</f>
        <v>0</v>
      </c>
      <c r="C153" s="26">
        <f t="shared" si="3"/>
        <v>0</v>
      </c>
      <c r="D153" s="26">
        <f t="shared" si="3"/>
        <v>0</v>
      </c>
      <c r="E153" s="26">
        <f t="shared" si="3"/>
        <v>0</v>
      </c>
      <c r="F153" s="26">
        <f t="shared" si="3"/>
        <v>2.3035714285714284</v>
      </c>
      <c r="G153" s="26">
        <f t="shared" si="3"/>
        <v>104.85714285714286</v>
      </c>
      <c r="H153" s="26">
        <f t="shared" si="3"/>
        <v>753.17857142857144</v>
      </c>
      <c r="I153" s="26">
        <f t="shared" si="3"/>
        <v>560.19642857142856</v>
      </c>
      <c r="J153" s="26">
        <f t="shared" si="3"/>
        <v>28.946428571428573</v>
      </c>
      <c r="K153" s="26">
        <f t="shared" si="3"/>
        <v>0</v>
      </c>
      <c r="L153" s="26">
        <f t="shared" si="3"/>
        <v>0</v>
      </c>
      <c r="M153" s="26">
        <f t="shared" si="3"/>
        <v>0</v>
      </c>
      <c r="N153" s="26">
        <f>AVERAGE(N83:N149)</f>
        <v>1449.4821428571429</v>
      </c>
      <c r="O153" s="27">
        <f>AVERAGE(O83:O149)</f>
        <v>0.52645871639051467</v>
      </c>
      <c r="P153" s="5"/>
      <c r="Q153" s="15"/>
      <c r="R153" s="15"/>
      <c r="S153" s="1"/>
    </row>
    <row r="154" spans="1:19" ht="15.75" thickTop="1">
      <c r="A154" s="34" t="s">
        <v>34</v>
      </c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5"/>
      <c r="Q154" s="5"/>
      <c r="R154" s="5"/>
      <c r="S154" s="1"/>
    </row>
    <row r="155" spans="1:19">
      <c r="A155" s="33" t="s">
        <v>32</v>
      </c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5"/>
      <c r="Q155" s="15"/>
      <c r="R155" s="15"/>
      <c r="S155" s="1"/>
    </row>
    <row r="156" spans="1:19">
      <c r="A156" s="33" t="s">
        <v>30</v>
      </c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4"/>
      <c r="P156" s="5"/>
      <c r="Q156" s="15"/>
      <c r="R156" s="15"/>
      <c r="S156" s="1"/>
    </row>
    <row r="157" spans="1:19">
      <c r="A157" s="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 t="s">
        <v>23</v>
      </c>
      <c r="P157" s="5"/>
      <c r="Q157" s="15"/>
      <c r="R157" s="15"/>
      <c r="S157" s="1"/>
    </row>
    <row r="158" spans="1:19">
      <c r="A158" s="24" t="s">
        <v>0</v>
      </c>
      <c r="B158" s="16" t="s">
        <v>3</v>
      </c>
      <c r="C158" s="16" t="s">
        <v>4</v>
      </c>
      <c r="D158" s="16" t="s">
        <v>5</v>
      </c>
      <c r="E158" s="16" t="s">
        <v>6</v>
      </c>
      <c r="F158" s="16" t="s">
        <v>7</v>
      </c>
      <c r="G158" s="16" t="s">
        <v>8</v>
      </c>
      <c r="H158" s="16" t="s">
        <v>9</v>
      </c>
      <c r="I158" s="16" t="s">
        <v>10</v>
      </c>
      <c r="J158" s="16" t="s">
        <v>11</v>
      </c>
      <c r="K158" s="16" t="s">
        <v>12</v>
      </c>
      <c r="L158" s="16" t="s">
        <v>13</v>
      </c>
      <c r="M158" s="16" t="s">
        <v>14</v>
      </c>
      <c r="N158" s="16" t="s">
        <v>16</v>
      </c>
      <c r="O158" s="24" t="s">
        <v>19</v>
      </c>
      <c r="P158" s="30" t="s">
        <v>24</v>
      </c>
      <c r="Q158" s="15"/>
      <c r="R158" s="15"/>
      <c r="S158" s="1"/>
    </row>
    <row r="159" spans="1:19">
      <c r="A159" s="11">
        <v>1955</v>
      </c>
      <c r="B159" s="3">
        <f t="shared" ref="B159:M159" si="4">C7-B83</f>
        <v>0</v>
      </c>
      <c r="C159" s="3">
        <f t="shared" si="4"/>
        <v>0</v>
      </c>
      <c r="D159" s="3">
        <f t="shared" si="4"/>
        <v>0</v>
      </c>
      <c r="E159" s="3">
        <f t="shared" si="4"/>
        <v>0</v>
      </c>
      <c r="F159" s="3">
        <f t="shared" si="4"/>
        <v>136</v>
      </c>
      <c r="G159" s="3">
        <f t="shared" si="4"/>
        <v>29</v>
      </c>
      <c r="H159" s="3">
        <f t="shared" si="4"/>
        <v>205</v>
      </c>
      <c r="I159" s="3">
        <f t="shared" si="4"/>
        <v>177</v>
      </c>
      <c r="J159" s="3">
        <f t="shared" si="4"/>
        <v>130</v>
      </c>
      <c r="K159" s="3">
        <f t="shared" si="4"/>
        <v>0</v>
      </c>
      <c r="L159" s="3">
        <f t="shared" si="4"/>
        <v>0</v>
      </c>
      <c r="M159" s="3">
        <f t="shared" si="4"/>
        <v>0</v>
      </c>
      <c r="N159" s="3">
        <f>SUM(B159:M159)</f>
        <v>677</v>
      </c>
      <c r="O159" s="9">
        <f>N159/O7</f>
        <v>0.39846968805179517</v>
      </c>
      <c r="P159" s="10">
        <f>O159+O83</f>
        <v>1</v>
      </c>
      <c r="Q159" s="15"/>
      <c r="R159" s="15"/>
      <c r="S159" s="1"/>
    </row>
    <row r="160" spans="1:19">
      <c r="A160" s="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5"/>
      <c r="Q160" s="15"/>
      <c r="R160" s="15"/>
      <c r="S160" s="1"/>
    </row>
    <row r="161" spans="1:19">
      <c r="A161" s="5">
        <v>1956</v>
      </c>
      <c r="B161" s="2">
        <f t="shared" ref="B161:M161" si="5">C9-B85</f>
        <v>0</v>
      </c>
      <c r="C161" s="2">
        <f t="shared" si="5"/>
        <v>0</v>
      </c>
      <c r="D161" s="2">
        <f t="shared" si="5"/>
        <v>0</v>
      </c>
      <c r="E161" s="2">
        <f t="shared" si="5"/>
        <v>0</v>
      </c>
      <c r="F161" s="2">
        <f t="shared" si="5"/>
        <v>65</v>
      </c>
      <c r="G161" s="2">
        <f t="shared" si="5"/>
        <v>81</v>
      </c>
      <c r="H161" s="2">
        <f t="shared" si="5"/>
        <v>246</v>
      </c>
      <c r="I161" s="2">
        <f t="shared" si="5"/>
        <v>310</v>
      </c>
      <c r="J161" s="2">
        <f t="shared" si="5"/>
        <v>82</v>
      </c>
      <c r="K161" s="2">
        <f t="shared" si="5"/>
        <v>0</v>
      </c>
      <c r="L161" s="2">
        <f t="shared" si="5"/>
        <v>0</v>
      </c>
      <c r="M161" s="2">
        <f t="shared" si="5"/>
        <v>0</v>
      </c>
      <c r="N161" s="2">
        <f>SUM(B161:M161)</f>
        <v>784</v>
      </c>
      <c r="O161" s="10">
        <f>N161/O9</f>
        <v>0.38374938815467452</v>
      </c>
      <c r="P161" s="10">
        <f>O161+O85</f>
        <v>1</v>
      </c>
      <c r="Q161" s="15"/>
      <c r="R161" s="15"/>
      <c r="S161" s="1"/>
    </row>
    <row r="162" spans="1:19">
      <c r="A162" s="5">
        <v>1957</v>
      </c>
      <c r="B162" s="2">
        <f t="shared" ref="B162:M162" si="6">C10-B86</f>
        <v>0</v>
      </c>
      <c r="C162" s="2">
        <f t="shared" si="6"/>
        <v>0</v>
      </c>
      <c r="D162" s="2">
        <f t="shared" si="6"/>
        <v>0</v>
      </c>
      <c r="E162" s="2">
        <f t="shared" si="6"/>
        <v>0</v>
      </c>
      <c r="F162" s="2">
        <f t="shared" si="6"/>
        <v>0</v>
      </c>
      <c r="G162" s="2">
        <f t="shared" si="6"/>
        <v>0</v>
      </c>
      <c r="H162" s="2">
        <f t="shared" si="6"/>
        <v>116</v>
      </c>
      <c r="I162" s="2">
        <f t="shared" si="6"/>
        <v>234</v>
      </c>
      <c r="J162" s="2">
        <f t="shared" si="6"/>
        <v>0</v>
      </c>
      <c r="K162" s="2">
        <f t="shared" si="6"/>
        <v>0</v>
      </c>
      <c r="L162" s="2">
        <f t="shared" si="6"/>
        <v>0</v>
      </c>
      <c r="M162" s="2">
        <f t="shared" si="6"/>
        <v>0</v>
      </c>
      <c r="N162" s="2">
        <f>SUM(B162:M162)</f>
        <v>350</v>
      </c>
      <c r="O162" s="10">
        <f>N162/O10</f>
        <v>0.18059855521155832</v>
      </c>
      <c r="P162" s="10">
        <f>O162+O86</f>
        <v>1</v>
      </c>
      <c r="Q162" s="15"/>
      <c r="R162" s="15"/>
      <c r="S162" s="1"/>
    </row>
    <row r="163" spans="1:19">
      <c r="A163" s="5">
        <v>1958</v>
      </c>
      <c r="B163" s="2">
        <f t="shared" ref="B163:M163" si="7">C11-B87</f>
        <v>0</v>
      </c>
      <c r="C163" s="2">
        <f t="shared" si="7"/>
        <v>0</v>
      </c>
      <c r="D163" s="2">
        <f t="shared" si="7"/>
        <v>0</v>
      </c>
      <c r="E163" s="2">
        <f t="shared" si="7"/>
        <v>0</v>
      </c>
      <c r="F163" s="2">
        <f t="shared" si="7"/>
        <v>0</v>
      </c>
      <c r="G163" s="2">
        <f t="shared" si="7"/>
        <v>0</v>
      </c>
      <c r="H163" s="2">
        <f t="shared" si="7"/>
        <v>102</v>
      </c>
      <c r="I163" s="2">
        <f t="shared" si="7"/>
        <v>54</v>
      </c>
      <c r="J163" s="2">
        <f t="shared" si="7"/>
        <v>0</v>
      </c>
      <c r="K163" s="2">
        <f t="shared" si="7"/>
        <v>0</v>
      </c>
      <c r="L163" s="2">
        <f t="shared" si="7"/>
        <v>0</v>
      </c>
      <c r="M163" s="2">
        <f t="shared" si="7"/>
        <v>0</v>
      </c>
      <c r="N163" s="2">
        <f>SUM(B163:M163)</f>
        <v>156</v>
      </c>
      <c r="O163" s="10">
        <f>N163/O11</f>
        <v>0.3832923832923833</v>
      </c>
      <c r="P163" s="10">
        <f>O163+O87</f>
        <v>1</v>
      </c>
      <c r="Q163" s="15"/>
      <c r="R163" s="15"/>
      <c r="S163" s="1"/>
    </row>
    <row r="164" spans="1:19">
      <c r="A164" s="5">
        <v>1959</v>
      </c>
      <c r="B164" s="2">
        <f t="shared" ref="B164:M164" si="8">C12-B88</f>
        <v>0</v>
      </c>
      <c r="C164" s="2">
        <f t="shared" si="8"/>
        <v>0</v>
      </c>
      <c r="D164" s="2">
        <f t="shared" si="8"/>
        <v>0</v>
      </c>
      <c r="E164" s="2">
        <f t="shared" si="8"/>
        <v>0</v>
      </c>
      <c r="F164" s="2">
        <f t="shared" si="8"/>
        <v>0</v>
      </c>
      <c r="G164" s="2">
        <f t="shared" si="8"/>
        <v>194</v>
      </c>
      <c r="H164" s="2">
        <f t="shared" si="8"/>
        <v>344</v>
      </c>
      <c r="I164" s="2">
        <f t="shared" si="8"/>
        <v>239</v>
      </c>
      <c r="J164" s="2">
        <f t="shared" si="8"/>
        <v>22</v>
      </c>
      <c r="K164" s="2">
        <f t="shared" si="8"/>
        <v>0</v>
      </c>
      <c r="L164" s="2">
        <f t="shared" si="8"/>
        <v>0</v>
      </c>
      <c r="M164" s="2">
        <f t="shared" si="8"/>
        <v>0</v>
      </c>
      <c r="N164" s="2">
        <f>SUM(B164:M164)</f>
        <v>799</v>
      </c>
      <c r="O164" s="10">
        <f>N164/O12</f>
        <v>0.24790567793980764</v>
      </c>
      <c r="P164" s="10">
        <f>O164+O88</f>
        <v>1</v>
      </c>
      <c r="Q164" s="15"/>
      <c r="R164" s="15"/>
      <c r="S164" s="1"/>
    </row>
    <row r="165" spans="1:19">
      <c r="A165" s="5">
        <v>1960</v>
      </c>
      <c r="B165" s="2">
        <f t="shared" ref="B165:M165" si="9">C13-B89</f>
        <v>0</v>
      </c>
      <c r="C165" s="2">
        <f t="shared" si="9"/>
        <v>0</v>
      </c>
      <c r="D165" s="2">
        <f t="shared" si="9"/>
        <v>0</v>
      </c>
      <c r="E165" s="2">
        <f t="shared" si="9"/>
        <v>0</v>
      </c>
      <c r="F165" s="2">
        <f t="shared" si="9"/>
        <v>0</v>
      </c>
      <c r="G165" s="2">
        <f t="shared" si="9"/>
        <v>0</v>
      </c>
      <c r="H165" s="2">
        <f t="shared" si="9"/>
        <v>338</v>
      </c>
      <c r="I165" s="2">
        <f t="shared" si="9"/>
        <v>446</v>
      </c>
      <c r="J165" s="2">
        <f t="shared" si="9"/>
        <v>23</v>
      </c>
      <c r="K165" s="2">
        <f t="shared" si="9"/>
        <v>0</v>
      </c>
      <c r="L165" s="2">
        <f t="shared" si="9"/>
        <v>0</v>
      </c>
      <c r="M165" s="2">
        <f t="shared" si="9"/>
        <v>0</v>
      </c>
      <c r="N165" s="2">
        <f>SUM(B165:M165)</f>
        <v>807</v>
      </c>
      <c r="O165" s="10">
        <f>N165/O13</f>
        <v>0.35194068905364151</v>
      </c>
      <c r="P165" s="10">
        <f>O165+O89</f>
        <v>1</v>
      </c>
      <c r="Q165" s="15"/>
      <c r="R165" s="15"/>
      <c r="S165" s="1"/>
    </row>
    <row r="166" spans="1:19">
      <c r="A166" s="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5"/>
      <c r="Q166" s="15"/>
      <c r="R166" s="15"/>
      <c r="S166" s="1"/>
    </row>
    <row r="167" spans="1:19">
      <c r="A167" s="5">
        <v>1961</v>
      </c>
      <c r="B167" s="2">
        <f t="shared" ref="B167:M167" si="10">C15-B91</f>
        <v>0</v>
      </c>
      <c r="C167" s="2">
        <f t="shared" si="10"/>
        <v>0</v>
      </c>
      <c r="D167" s="2">
        <f t="shared" si="10"/>
        <v>0</v>
      </c>
      <c r="E167" s="2">
        <f t="shared" si="10"/>
        <v>0</v>
      </c>
      <c r="F167" s="2">
        <f t="shared" si="10"/>
        <v>0</v>
      </c>
      <c r="G167" s="2">
        <f t="shared" si="10"/>
        <v>26</v>
      </c>
      <c r="H167" s="2">
        <f t="shared" si="10"/>
        <v>593</v>
      </c>
      <c r="I167" s="2">
        <f t="shared" si="10"/>
        <v>489</v>
      </c>
      <c r="J167" s="2">
        <f t="shared" si="10"/>
        <v>137</v>
      </c>
      <c r="K167" s="2">
        <f t="shared" si="10"/>
        <v>0</v>
      </c>
      <c r="L167" s="2">
        <f t="shared" si="10"/>
        <v>0</v>
      </c>
      <c r="M167" s="2">
        <f t="shared" si="10"/>
        <v>0</v>
      </c>
      <c r="N167" s="2">
        <f>SUM(B167:M167)</f>
        <v>1245</v>
      </c>
      <c r="O167" s="10">
        <f>N167/O15</f>
        <v>0.38437789441185549</v>
      </c>
      <c r="P167" s="10">
        <f>O167+O91</f>
        <v>1</v>
      </c>
      <c r="Q167" s="15"/>
      <c r="R167" s="15"/>
      <c r="S167" s="1"/>
    </row>
    <row r="168" spans="1:19">
      <c r="A168" s="5">
        <v>1962</v>
      </c>
      <c r="B168" s="2">
        <f t="shared" ref="B168:M168" si="11">C16-B92</f>
        <v>0</v>
      </c>
      <c r="C168" s="2">
        <f t="shared" si="11"/>
        <v>0</v>
      </c>
      <c r="D168" s="2">
        <f t="shared" si="11"/>
        <v>0</v>
      </c>
      <c r="E168" s="2">
        <f t="shared" si="11"/>
        <v>0</v>
      </c>
      <c r="F168" s="2">
        <f t="shared" si="11"/>
        <v>257</v>
      </c>
      <c r="G168" s="2">
        <f t="shared" si="11"/>
        <v>179</v>
      </c>
      <c r="H168" s="2">
        <f t="shared" si="11"/>
        <v>480</v>
      </c>
      <c r="I168" s="2">
        <f t="shared" si="11"/>
        <v>481</v>
      </c>
      <c r="J168" s="2">
        <f t="shared" si="11"/>
        <v>8</v>
      </c>
      <c r="K168" s="2">
        <f t="shared" si="11"/>
        <v>0</v>
      </c>
      <c r="L168" s="2">
        <f t="shared" si="11"/>
        <v>0</v>
      </c>
      <c r="M168" s="2">
        <f t="shared" si="11"/>
        <v>0</v>
      </c>
      <c r="N168" s="2">
        <f>SUM(B168:M168)</f>
        <v>1405</v>
      </c>
      <c r="O168" s="10">
        <f>N168/O16</f>
        <v>0.65288104089219334</v>
      </c>
      <c r="P168" s="10">
        <f>O168+O92</f>
        <v>1</v>
      </c>
      <c r="Q168" s="15"/>
      <c r="R168" s="15"/>
      <c r="S168" s="1"/>
    </row>
    <row r="169" spans="1:19">
      <c r="A169" s="5">
        <v>1963</v>
      </c>
      <c r="B169" s="2">
        <f t="shared" ref="B169:M169" si="12">C17-B93</f>
        <v>0</v>
      </c>
      <c r="C169" s="2">
        <f t="shared" si="12"/>
        <v>0</v>
      </c>
      <c r="D169" s="2">
        <f t="shared" si="12"/>
        <v>0</v>
      </c>
      <c r="E169" s="2">
        <f t="shared" si="12"/>
        <v>0</v>
      </c>
      <c r="F169" s="2">
        <f t="shared" si="12"/>
        <v>102</v>
      </c>
      <c r="G169" s="2">
        <f t="shared" si="12"/>
        <v>203</v>
      </c>
      <c r="H169" s="2">
        <f t="shared" si="12"/>
        <v>455</v>
      </c>
      <c r="I169" s="2">
        <f t="shared" si="12"/>
        <v>264</v>
      </c>
      <c r="J169" s="2">
        <f t="shared" si="12"/>
        <v>18</v>
      </c>
      <c r="K169" s="2">
        <f t="shared" si="12"/>
        <v>0</v>
      </c>
      <c r="L169" s="2">
        <f t="shared" si="12"/>
        <v>0</v>
      </c>
      <c r="M169" s="2">
        <f t="shared" si="12"/>
        <v>0</v>
      </c>
      <c r="N169" s="2">
        <f>SUM(B169:M169)</f>
        <v>1042</v>
      </c>
      <c r="O169" s="10">
        <f>N169/O17</f>
        <v>0.32985121874010764</v>
      </c>
      <c r="P169" s="10">
        <f>O169+O93</f>
        <v>1</v>
      </c>
      <c r="Q169" s="15"/>
      <c r="R169" s="15"/>
      <c r="S169" s="1"/>
    </row>
    <row r="170" spans="1:19">
      <c r="A170" s="5">
        <v>1964</v>
      </c>
      <c r="B170" s="2">
        <f t="shared" ref="B170:M170" si="13">C18-B94</f>
        <v>0</v>
      </c>
      <c r="C170" s="2">
        <f t="shared" si="13"/>
        <v>0</v>
      </c>
      <c r="D170" s="2">
        <f t="shared" si="13"/>
        <v>0</v>
      </c>
      <c r="E170" s="2">
        <f t="shared" si="13"/>
        <v>0</v>
      </c>
      <c r="F170" s="2">
        <f t="shared" si="13"/>
        <v>259</v>
      </c>
      <c r="G170" s="2">
        <f t="shared" si="13"/>
        <v>34</v>
      </c>
      <c r="H170" s="2">
        <f t="shared" si="13"/>
        <v>676</v>
      </c>
      <c r="I170" s="2">
        <f t="shared" si="13"/>
        <v>309</v>
      </c>
      <c r="J170" s="2">
        <f t="shared" si="13"/>
        <v>20</v>
      </c>
      <c r="K170" s="2">
        <f t="shared" si="13"/>
        <v>0</v>
      </c>
      <c r="L170" s="2">
        <f t="shared" si="13"/>
        <v>0</v>
      </c>
      <c r="M170" s="2">
        <f t="shared" si="13"/>
        <v>0</v>
      </c>
      <c r="N170" s="2">
        <f>SUM(B170:M170)</f>
        <v>1298</v>
      </c>
      <c r="O170" s="10">
        <f>N170/O18</f>
        <v>0.34521276595744682</v>
      </c>
      <c r="P170" s="10">
        <f>O170+O94</f>
        <v>1</v>
      </c>
      <c r="Q170" s="15"/>
      <c r="R170" s="15"/>
      <c r="S170" s="1"/>
    </row>
    <row r="171" spans="1:19">
      <c r="A171" s="5">
        <v>1965</v>
      </c>
      <c r="B171" s="2">
        <f t="shared" ref="B171:M171" si="14">C19-B95</f>
        <v>0</v>
      </c>
      <c r="C171" s="2">
        <f t="shared" si="14"/>
        <v>0</v>
      </c>
      <c r="D171" s="2">
        <f t="shared" si="14"/>
        <v>0</v>
      </c>
      <c r="E171" s="2">
        <f t="shared" si="14"/>
        <v>0</v>
      </c>
      <c r="F171" s="2">
        <f t="shared" si="14"/>
        <v>172</v>
      </c>
      <c r="G171" s="2">
        <f t="shared" si="14"/>
        <v>172</v>
      </c>
      <c r="H171" s="2">
        <f t="shared" si="14"/>
        <v>372</v>
      </c>
      <c r="I171" s="2">
        <f t="shared" si="14"/>
        <v>387</v>
      </c>
      <c r="J171" s="2">
        <f t="shared" si="14"/>
        <v>0</v>
      </c>
      <c r="K171" s="2">
        <f t="shared" si="14"/>
        <v>0</v>
      </c>
      <c r="L171" s="2">
        <f t="shared" si="14"/>
        <v>0</v>
      </c>
      <c r="M171" s="2">
        <f t="shared" si="14"/>
        <v>0</v>
      </c>
      <c r="N171" s="2">
        <f>SUM(B171:M171)</f>
        <v>1103</v>
      </c>
      <c r="O171" s="10">
        <f>N171/O19</f>
        <v>0.45691797845898924</v>
      </c>
      <c r="P171" s="10">
        <f>O171+O95</f>
        <v>1</v>
      </c>
      <c r="Q171" s="15"/>
      <c r="R171" s="15"/>
      <c r="S171" s="1"/>
    </row>
    <row r="172" spans="1:19">
      <c r="A172" s="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5"/>
      <c r="Q172" s="15"/>
      <c r="R172" s="15"/>
    </row>
    <row r="173" spans="1:19">
      <c r="A173" s="5">
        <v>1966</v>
      </c>
      <c r="B173" s="2">
        <f t="shared" ref="B173:M173" si="15">C21-B97</f>
        <v>0</v>
      </c>
      <c r="C173" s="2">
        <f t="shared" si="15"/>
        <v>0</v>
      </c>
      <c r="D173" s="2">
        <f t="shared" si="15"/>
        <v>0</v>
      </c>
      <c r="E173" s="2">
        <f t="shared" si="15"/>
        <v>0</v>
      </c>
      <c r="F173" s="2">
        <f t="shared" si="15"/>
        <v>116</v>
      </c>
      <c r="G173" s="2">
        <f t="shared" si="15"/>
        <v>84</v>
      </c>
      <c r="H173" s="2">
        <f t="shared" si="15"/>
        <v>450</v>
      </c>
      <c r="I173" s="2">
        <f t="shared" si="15"/>
        <v>303</v>
      </c>
      <c r="J173" s="2">
        <f t="shared" si="15"/>
        <v>33</v>
      </c>
      <c r="K173" s="2">
        <f t="shared" si="15"/>
        <v>0</v>
      </c>
      <c r="L173" s="2">
        <f t="shared" si="15"/>
        <v>0</v>
      </c>
      <c r="M173" s="2">
        <f t="shared" si="15"/>
        <v>0</v>
      </c>
      <c r="N173" s="2">
        <f>SUM(B173:M173)</f>
        <v>986</v>
      </c>
      <c r="O173" s="10">
        <f>N173/O21</f>
        <v>0.37864823348694315</v>
      </c>
      <c r="P173" s="10">
        <f>O173+O97</f>
        <v>1</v>
      </c>
      <c r="Q173" s="15"/>
      <c r="R173" s="15"/>
    </row>
    <row r="174" spans="1:19">
      <c r="A174" s="5">
        <v>1967</v>
      </c>
      <c r="B174" s="2">
        <f t="shared" ref="B174:M174" si="16">C22-B98</f>
        <v>0</v>
      </c>
      <c r="C174" s="2">
        <f t="shared" si="16"/>
        <v>0</v>
      </c>
      <c r="D174" s="2">
        <f t="shared" si="16"/>
        <v>0</v>
      </c>
      <c r="E174" s="2">
        <f t="shared" si="16"/>
        <v>0</v>
      </c>
      <c r="F174" s="2">
        <f t="shared" si="16"/>
        <v>0</v>
      </c>
      <c r="G174" s="2">
        <f t="shared" si="16"/>
        <v>0</v>
      </c>
      <c r="H174" s="2">
        <f t="shared" si="16"/>
        <v>469</v>
      </c>
      <c r="I174" s="2">
        <f t="shared" si="16"/>
        <v>577</v>
      </c>
      <c r="J174" s="2">
        <f t="shared" si="16"/>
        <v>59</v>
      </c>
      <c r="K174" s="2">
        <f t="shared" si="16"/>
        <v>0</v>
      </c>
      <c r="L174" s="2">
        <f t="shared" si="16"/>
        <v>0</v>
      </c>
      <c r="M174" s="2">
        <f t="shared" si="16"/>
        <v>0</v>
      </c>
      <c r="N174" s="2">
        <f>SUM(B174:M174)</f>
        <v>1105</v>
      </c>
      <c r="O174" s="10">
        <f>N174/O22</f>
        <v>0.42402148887183422</v>
      </c>
      <c r="P174" s="10">
        <f>O174+O98</f>
        <v>1</v>
      </c>
      <c r="Q174" s="15"/>
      <c r="R174" s="15"/>
    </row>
    <row r="175" spans="1:19">
      <c r="A175" s="5">
        <v>1968</v>
      </c>
      <c r="B175" s="2">
        <f t="shared" ref="B175:M175" si="17">C23-B99</f>
        <v>0</v>
      </c>
      <c r="C175" s="2">
        <f t="shared" si="17"/>
        <v>0</v>
      </c>
      <c r="D175" s="2">
        <f t="shared" si="17"/>
        <v>0</v>
      </c>
      <c r="E175" s="2">
        <f t="shared" si="17"/>
        <v>0</v>
      </c>
      <c r="F175" s="2">
        <f t="shared" si="17"/>
        <v>0</v>
      </c>
      <c r="G175" s="2">
        <f t="shared" si="17"/>
        <v>0</v>
      </c>
      <c r="H175" s="2">
        <f t="shared" si="17"/>
        <v>588</v>
      </c>
      <c r="I175" s="2">
        <f t="shared" si="17"/>
        <v>271</v>
      </c>
      <c r="J175" s="2">
        <f t="shared" si="17"/>
        <v>25</v>
      </c>
      <c r="K175" s="2">
        <f t="shared" si="17"/>
        <v>0</v>
      </c>
      <c r="L175" s="2">
        <f t="shared" si="17"/>
        <v>0</v>
      </c>
      <c r="M175" s="2">
        <f t="shared" si="17"/>
        <v>0</v>
      </c>
      <c r="N175" s="2">
        <f>SUM(B175:M175)</f>
        <v>884</v>
      </c>
      <c r="O175" s="10">
        <f>N175/O23</f>
        <v>0.31203671020120016</v>
      </c>
      <c r="P175" s="10">
        <f>O175+O99</f>
        <v>1</v>
      </c>
      <c r="Q175" s="15"/>
      <c r="R175" s="15"/>
    </row>
    <row r="176" spans="1:19">
      <c r="A176" s="5">
        <v>1969</v>
      </c>
      <c r="B176" s="2">
        <f t="shared" ref="B176:M176" si="18">C24-B100</f>
        <v>0</v>
      </c>
      <c r="C176" s="2">
        <f t="shared" si="18"/>
        <v>0</v>
      </c>
      <c r="D176" s="2">
        <f t="shared" si="18"/>
        <v>0</v>
      </c>
      <c r="E176" s="2">
        <f t="shared" si="18"/>
        <v>0</v>
      </c>
      <c r="F176" s="2">
        <f t="shared" si="18"/>
        <v>0</v>
      </c>
      <c r="G176" s="2">
        <f t="shared" si="18"/>
        <v>0</v>
      </c>
      <c r="H176" s="2">
        <f t="shared" si="18"/>
        <v>181</v>
      </c>
      <c r="I176" s="2">
        <f t="shared" si="18"/>
        <v>470</v>
      </c>
      <c r="J176" s="2">
        <f t="shared" si="18"/>
        <v>0</v>
      </c>
      <c r="K176" s="2">
        <f t="shared" si="18"/>
        <v>0</v>
      </c>
      <c r="L176" s="2">
        <f t="shared" si="18"/>
        <v>0</v>
      </c>
      <c r="M176" s="2">
        <f t="shared" si="18"/>
        <v>0</v>
      </c>
      <c r="N176" s="2">
        <f>SUM(B176:M176)</f>
        <v>651</v>
      </c>
      <c r="O176" s="10">
        <f>N176/O24</f>
        <v>0.29297929792979299</v>
      </c>
      <c r="P176" s="10">
        <f>O176+O100</f>
        <v>1</v>
      </c>
      <c r="Q176" s="15"/>
      <c r="R176" s="15"/>
    </row>
    <row r="177" spans="1:18">
      <c r="A177" s="5">
        <v>1970</v>
      </c>
      <c r="B177" s="2">
        <f t="shared" ref="B177:M177" si="19">C25-B101</f>
        <v>0</v>
      </c>
      <c r="C177" s="2">
        <f t="shared" si="19"/>
        <v>0</v>
      </c>
      <c r="D177" s="2">
        <f t="shared" si="19"/>
        <v>0</v>
      </c>
      <c r="E177" s="2">
        <f t="shared" si="19"/>
        <v>0</v>
      </c>
      <c r="F177" s="2">
        <f t="shared" si="19"/>
        <v>0</v>
      </c>
      <c r="G177" s="2">
        <f t="shared" si="19"/>
        <v>151</v>
      </c>
      <c r="H177" s="2">
        <f t="shared" si="19"/>
        <v>823</v>
      </c>
      <c r="I177" s="2">
        <f t="shared" si="19"/>
        <v>393</v>
      </c>
      <c r="J177" s="2">
        <f t="shared" si="19"/>
        <v>0</v>
      </c>
      <c r="K177" s="2">
        <f t="shared" si="19"/>
        <v>0</v>
      </c>
      <c r="L177" s="2">
        <f t="shared" si="19"/>
        <v>0</v>
      </c>
      <c r="M177" s="2">
        <f t="shared" si="19"/>
        <v>0</v>
      </c>
      <c r="N177" s="2">
        <f>SUM(B177:M177)</f>
        <v>1367</v>
      </c>
      <c r="O177" s="10">
        <f>N177/O25</f>
        <v>0.31694875956410851</v>
      </c>
      <c r="P177" s="10">
        <f>O177+O101</f>
        <v>1</v>
      </c>
      <c r="Q177" s="15"/>
      <c r="R177" s="15"/>
    </row>
    <row r="178" spans="1:18">
      <c r="A178" s="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5"/>
      <c r="Q178" s="15"/>
      <c r="R178" s="15"/>
    </row>
    <row r="179" spans="1:18">
      <c r="A179" s="5">
        <v>1971</v>
      </c>
      <c r="B179" s="2">
        <f t="shared" ref="B179:M179" si="20">C27-B103</f>
        <v>0</v>
      </c>
      <c r="C179" s="2">
        <f t="shared" si="20"/>
        <v>0</v>
      </c>
      <c r="D179" s="2">
        <f t="shared" si="20"/>
        <v>0</v>
      </c>
      <c r="E179" s="2">
        <f t="shared" si="20"/>
        <v>0</v>
      </c>
      <c r="F179" s="2">
        <f t="shared" si="20"/>
        <v>0</v>
      </c>
      <c r="G179" s="2">
        <f t="shared" si="20"/>
        <v>118</v>
      </c>
      <c r="H179" s="2">
        <f t="shared" si="20"/>
        <v>575</v>
      </c>
      <c r="I179" s="2">
        <f t="shared" si="20"/>
        <v>699</v>
      </c>
      <c r="J179" s="2">
        <f t="shared" si="20"/>
        <v>0</v>
      </c>
      <c r="K179" s="2">
        <f t="shared" si="20"/>
        <v>0</v>
      </c>
      <c r="L179" s="2">
        <f t="shared" si="20"/>
        <v>0</v>
      </c>
      <c r="M179" s="2">
        <f t="shared" si="20"/>
        <v>0</v>
      </c>
      <c r="N179" s="2">
        <f>SUM(B179:M179)</f>
        <v>1392</v>
      </c>
      <c r="O179" s="10">
        <f>N179/O27</f>
        <v>0.33517938839393208</v>
      </c>
      <c r="P179" s="10">
        <f>O179+O103</f>
        <v>1</v>
      </c>
      <c r="Q179" s="15"/>
      <c r="R179" s="15"/>
    </row>
    <row r="180" spans="1:18">
      <c r="A180" s="5">
        <v>1972</v>
      </c>
      <c r="B180" s="2">
        <f t="shared" ref="B180:M180" si="21">C28-B104</f>
        <v>0</v>
      </c>
      <c r="C180" s="2">
        <f t="shared" si="21"/>
        <v>0</v>
      </c>
      <c r="D180" s="2">
        <f t="shared" si="21"/>
        <v>0</v>
      </c>
      <c r="E180" s="2">
        <f t="shared" si="21"/>
        <v>0</v>
      </c>
      <c r="F180" s="2">
        <f t="shared" si="21"/>
        <v>0</v>
      </c>
      <c r="G180" s="2">
        <f t="shared" si="21"/>
        <v>0</v>
      </c>
      <c r="H180" s="2">
        <f t="shared" si="21"/>
        <v>753</v>
      </c>
      <c r="I180" s="2">
        <f t="shared" si="21"/>
        <v>429</v>
      </c>
      <c r="J180" s="2">
        <f t="shared" si="21"/>
        <v>0</v>
      </c>
      <c r="K180" s="2">
        <f t="shared" si="21"/>
        <v>0</v>
      </c>
      <c r="L180" s="2">
        <f t="shared" si="21"/>
        <v>0</v>
      </c>
      <c r="M180" s="2">
        <f t="shared" si="21"/>
        <v>0</v>
      </c>
      <c r="N180" s="2">
        <f>SUM(B180:M180)</f>
        <v>1182</v>
      </c>
      <c r="O180" s="10">
        <f>N180/O28</f>
        <v>0.35241502683363146</v>
      </c>
      <c r="P180" s="10">
        <f>O180+O104</f>
        <v>1</v>
      </c>
      <c r="Q180" s="15"/>
      <c r="R180" s="15"/>
    </row>
    <row r="181" spans="1:18">
      <c r="A181" s="5">
        <v>1973</v>
      </c>
      <c r="B181" s="2">
        <f t="shared" ref="B181:M181" si="22">C29-B105</f>
        <v>0</v>
      </c>
      <c r="C181" s="2">
        <f t="shared" si="22"/>
        <v>0</v>
      </c>
      <c r="D181" s="2">
        <f t="shared" si="22"/>
        <v>0</v>
      </c>
      <c r="E181" s="2">
        <f t="shared" si="22"/>
        <v>0</v>
      </c>
      <c r="F181" s="2">
        <f t="shared" si="22"/>
        <v>0</v>
      </c>
      <c r="G181" s="2">
        <f t="shared" si="22"/>
        <v>78</v>
      </c>
      <c r="H181" s="2">
        <f t="shared" si="22"/>
        <v>431</v>
      </c>
      <c r="I181" s="2">
        <f t="shared" si="22"/>
        <v>561</v>
      </c>
      <c r="J181" s="2">
        <f t="shared" si="22"/>
        <v>20</v>
      </c>
      <c r="K181" s="2">
        <f t="shared" si="22"/>
        <v>0</v>
      </c>
      <c r="L181" s="2">
        <f t="shared" si="22"/>
        <v>0</v>
      </c>
      <c r="M181" s="2">
        <f t="shared" si="22"/>
        <v>0</v>
      </c>
      <c r="N181" s="2">
        <f>SUM(B181:M181)</f>
        <v>1090</v>
      </c>
      <c r="O181" s="10">
        <f>N181/O29</f>
        <v>0.31294860752225095</v>
      </c>
      <c r="P181" s="10">
        <f>O181+O105</f>
        <v>1</v>
      </c>
      <c r="Q181" s="15"/>
      <c r="R181" s="15"/>
    </row>
    <row r="182" spans="1:18">
      <c r="A182" s="5">
        <v>1974</v>
      </c>
      <c r="B182" s="2">
        <f t="shared" ref="B182:M182" si="23">C30-B106</f>
        <v>0</v>
      </c>
      <c r="C182" s="2">
        <f t="shared" si="23"/>
        <v>0</v>
      </c>
      <c r="D182" s="2">
        <f t="shared" si="23"/>
        <v>0</v>
      </c>
      <c r="E182" s="2">
        <f t="shared" si="23"/>
        <v>0</v>
      </c>
      <c r="F182" s="2">
        <f t="shared" si="23"/>
        <v>0</v>
      </c>
      <c r="G182" s="2">
        <f t="shared" si="23"/>
        <v>189</v>
      </c>
      <c r="H182" s="2">
        <f t="shared" si="23"/>
        <v>742</v>
      </c>
      <c r="I182" s="2">
        <f t="shared" si="23"/>
        <v>331</v>
      </c>
      <c r="J182" s="2">
        <f t="shared" si="23"/>
        <v>0</v>
      </c>
      <c r="K182" s="2">
        <f t="shared" si="23"/>
        <v>0</v>
      </c>
      <c r="L182" s="2">
        <f t="shared" si="23"/>
        <v>0</v>
      </c>
      <c r="M182" s="2">
        <f t="shared" si="23"/>
        <v>0</v>
      </c>
      <c r="N182" s="2">
        <f>SUM(B182:M182)</f>
        <v>1262</v>
      </c>
      <c r="O182" s="10">
        <f>N182/O30</f>
        <v>0.33036649214659686</v>
      </c>
      <c r="P182" s="10">
        <f>O182+O106</f>
        <v>1</v>
      </c>
      <c r="Q182" s="15"/>
      <c r="R182" s="15"/>
    </row>
    <row r="183" spans="1:18">
      <c r="A183" s="5">
        <v>1975</v>
      </c>
      <c r="B183" s="2">
        <f t="shared" ref="B183:M183" si="24">C31-B107</f>
        <v>0</v>
      </c>
      <c r="C183" s="2">
        <f t="shared" si="24"/>
        <v>0</v>
      </c>
      <c r="D183" s="2">
        <f t="shared" si="24"/>
        <v>0</v>
      </c>
      <c r="E183" s="2">
        <f t="shared" si="24"/>
        <v>0</v>
      </c>
      <c r="F183" s="2">
        <f t="shared" si="24"/>
        <v>0</v>
      </c>
      <c r="G183" s="2">
        <f t="shared" si="24"/>
        <v>8</v>
      </c>
      <c r="H183" s="2">
        <f t="shared" si="24"/>
        <v>585</v>
      </c>
      <c r="I183" s="2">
        <f t="shared" si="24"/>
        <v>552</v>
      </c>
      <c r="J183" s="2">
        <f t="shared" si="24"/>
        <v>0</v>
      </c>
      <c r="K183" s="2">
        <f t="shared" si="24"/>
        <v>0</v>
      </c>
      <c r="L183" s="2">
        <f t="shared" si="24"/>
        <v>0</v>
      </c>
      <c r="M183" s="2">
        <f t="shared" si="24"/>
        <v>0</v>
      </c>
      <c r="N183" s="2">
        <f>SUM(B183:M183)</f>
        <v>1145</v>
      </c>
      <c r="O183" s="10">
        <f>N183/O31</f>
        <v>0.33805727782698552</v>
      </c>
      <c r="P183" s="10">
        <f>O183+O107</f>
        <v>1</v>
      </c>
      <c r="Q183" s="15"/>
      <c r="R183" s="15"/>
    </row>
    <row r="184" spans="1:18">
      <c r="A184" s="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5"/>
      <c r="Q184" s="15"/>
      <c r="R184" s="15"/>
    </row>
    <row r="185" spans="1:18">
      <c r="A185" s="5">
        <v>1976</v>
      </c>
      <c r="B185" s="2">
        <f t="shared" ref="B185:M185" si="25">C33-B109</f>
        <v>0</v>
      </c>
      <c r="C185" s="2">
        <f t="shared" si="25"/>
        <v>0</v>
      </c>
      <c r="D185" s="2">
        <f t="shared" si="25"/>
        <v>0</v>
      </c>
      <c r="E185" s="2">
        <f t="shared" si="25"/>
        <v>0</v>
      </c>
      <c r="F185" s="2">
        <f t="shared" si="25"/>
        <v>0</v>
      </c>
      <c r="G185" s="2">
        <f t="shared" si="25"/>
        <v>185</v>
      </c>
      <c r="H185" s="2">
        <f t="shared" si="25"/>
        <v>757</v>
      </c>
      <c r="I185" s="2">
        <f t="shared" si="25"/>
        <v>676</v>
      </c>
      <c r="J185" s="2">
        <f t="shared" si="25"/>
        <v>8</v>
      </c>
      <c r="K185" s="2">
        <f t="shared" si="25"/>
        <v>0</v>
      </c>
      <c r="L185" s="2">
        <f t="shared" si="25"/>
        <v>0</v>
      </c>
      <c r="M185" s="2">
        <f t="shared" si="25"/>
        <v>0</v>
      </c>
      <c r="N185" s="2">
        <f>SUM(B185:M185)</f>
        <v>1626</v>
      </c>
      <c r="O185" s="10">
        <f>N185/O33</f>
        <v>0.34885217764428234</v>
      </c>
      <c r="P185" s="10">
        <f>O185+O109</f>
        <v>1</v>
      </c>
      <c r="Q185" s="15"/>
      <c r="R185" s="15"/>
    </row>
    <row r="186" spans="1:18">
      <c r="A186" s="5">
        <v>1977</v>
      </c>
      <c r="B186" s="2">
        <f t="shared" ref="B186:M186" si="26">C34-B110</f>
        <v>0</v>
      </c>
      <c r="C186" s="2">
        <f t="shared" si="26"/>
        <v>0</v>
      </c>
      <c r="D186" s="2">
        <f t="shared" si="26"/>
        <v>0</v>
      </c>
      <c r="E186" s="2">
        <f t="shared" si="26"/>
        <v>0</v>
      </c>
      <c r="F186" s="2">
        <f t="shared" si="26"/>
        <v>0</v>
      </c>
      <c r="G186" s="2">
        <f t="shared" si="26"/>
        <v>370</v>
      </c>
      <c r="H186" s="2">
        <f t="shared" si="26"/>
        <v>718</v>
      </c>
      <c r="I186" s="2">
        <f t="shared" si="26"/>
        <v>200</v>
      </c>
      <c r="J186" s="2">
        <f t="shared" si="26"/>
        <v>0</v>
      </c>
      <c r="K186" s="2">
        <f t="shared" si="26"/>
        <v>0</v>
      </c>
      <c r="L186" s="2">
        <f t="shared" si="26"/>
        <v>0</v>
      </c>
      <c r="M186" s="2">
        <f t="shared" si="26"/>
        <v>0</v>
      </c>
      <c r="N186" s="2">
        <f>SUM(B186:M186)</f>
        <v>1288</v>
      </c>
      <c r="O186" s="10">
        <f>N186/O34</f>
        <v>0.44185248713550601</v>
      </c>
      <c r="P186" s="10">
        <f>O186+O110</f>
        <v>1</v>
      </c>
      <c r="Q186" s="15"/>
      <c r="R186" s="15"/>
    </row>
    <row r="187" spans="1:18">
      <c r="A187" s="5">
        <v>1978</v>
      </c>
      <c r="B187" s="2">
        <f t="shared" ref="B187:M187" si="27">C35-B111</f>
        <v>0</v>
      </c>
      <c r="C187" s="2">
        <f t="shared" si="27"/>
        <v>0</v>
      </c>
      <c r="D187" s="2">
        <f t="shared" si="27"/>
        <v>0</v>
      </c>
      <c r="E187" s="2">
        <f t="shared" si="27"/>
        <v>0</v>
      </c>
      <c r="F187" s="2">
        <f t="shared" si="27"/>
        <v>0</v>
      </c>
      <c r="G187" s="2">
        <f t="shared" si="27"/>
        <v>312</v>
      </c>
      <c r="H187" s="2">
        <f t="shared" si="27"/>
        <v>792</v>
      </c>
      <c r="I187" s="2">
        <f t="shared" si="27"/>
        <v>314</v>
      </c>
      <c r="J187" s="2">
        <f t="shared" si="27"/>
        <v>66</v>
      </c>
      <c r="K187" s="2">
        <f t="shared" si="27"/>
        <v>0</v>
      </c>
      <c r="L187" s="2">
        <f t="shared" si="27"/>
        <v>0</v>
      </c>
      <c r="M187" s="2">
        <f t="shared" si="27"/>
        <v>0</v>
      </c>
      <c r="N187" s="2">
        <f>SUM(B187:M187)</f>
        <v>1484</v>
      </c>
      <c r="O187" s="10">
        <f>N187/O35</f>
        <v>0.49681955138935385</v>
      </c>
      <c r="P187" s="10">
        <f>O187+O111</f>
        <v>1</v>
      </c>
      <c r="Q187" s="15"/>
      <c r="R187" s="15"/>
    </row>
    <row r="188" spans="1:18">
      <c r="A188" s="5">
        <v>1979</v>
      </c>
      <c r="B188" s="2">
        <f t="shared" ref="B188:M188" si="28">C36-B112</f>
        <v>0</v>
      </c>
      <c r="C188" s="2">
        <f t="shared" si="28"/>
        <v>0</v>
      </c>
      <c r="D188" s="2">
        <f t="shared" si="28"/>
        <v>0</v>
      </c>
      <c r="E188" s="2">
        <f t="shared" si="28"/>
        <v>0</v>
      </c>
      <c r="F188" s="2">
        <f t="shared" si="28"/>
        <v>0</v>
      </c>
      <c r="G188" s="2">
        <f t="shared" si="28"/>
        <v>4</v>
      </c>
      <c r="H188" s="2">
        <f t="shared" si="28"/>
        <v>380</v>
      </c>
      <c r="I188" s="2">
        <f t="shared" si="28"/>
        <v>639</v>
      </c>
      <c r="J188" s="2">
        <f t="shared" si="28"/>
        <v>0</v>
      </c>
      <c r="K188" s="2">
        <f t="shared" si="28"/>
        <v>0</v>
      </c>
      <c r="L188" s="2">
        <f t="shared" si="28"/>
        <v>0</v>
      </c>
      <c r="M188" s="2">
        <f t="shared" si="28"/>
        <v>0</v>
      </c>
      <c r="N188" s="2">
        <f>SUM(B188:M188)</f>
        <v>1023</v>
      </c>
      <c r="O188" s="10">
        <f>N188/O36</f>
        <v>0.46164259927797835</v>
      </c>
      <c r="P188" s="10">
        <f>O188+O112</f>
        <v>1</v>
      </c>
      <c r="Q188" s="15"/>
      <c r="R188" s="15"/>
    </row>
    <row r="189" spans="1:18">
      <c r="A189" s="5">
        <v>1980</v>
      </c>
      <c r="B189" s="2">
        <f t="shared" ref="B189:M189" si="29">C37-B113</f>
        <v>0</v>
      </c>
      <c r="C189" s="2">
        <f t="shared" si="29"/>
        <v>0</v>
      </c>
      <c r="D189" s="2">
        <f t="shared" si="29"/>
        <v>0</v>
      </c>
      <c r="E189" s="2">
        <f t="shared" si="29"/>
        <v>0</v>
      </c>
      <c r="F189" s="2">
        <f t="shared" si="29"/>
        <v>0</v>
      </c>
      <c r="G189" s="2">
        <f t="shared" si="29"/>
        <v>160</v>
      </c>
      <c r="H189" s="2">
        <f t="shared" si="29"/>
        <v>805</v>
      </c>
      <c r="I189" s="2">
        <f t="shared" si="29"/>
        <v>434</v>
      </c>
      <c r="J189" s="2">
        <f t="shared" si="29"/>
        <v>12</v>
      </c>
      <c r="K189" s="2">
        <f t="shared" si="29"/>
        <v>0</v>
      </c>
      <c r="L189" s="2">
        <f t="shared" si="29"/>
        <v>0</v>
      </c>
      <c r="M189" s="2">
        <f t="shared" si="29"/>
        <v>0</v>
      </c>
      <c r="N189" s="2">
        <f>SUM(B189:M189)</f>
        <v>1411</v>
      </c>
      <c r="O189" s="10">
        <f>N189/O37</f>
        <v>0.35283820955238809</v>
      </c>
      <c r="P189" s="10">
        <f>O189+O113</f>
        <v>1</v>
      </c>
      <c r="Q189" s="15"/>
      <c r="R189" s="15"/>
    </row>
    <row r="190" spans="1:18">
      <c r="A190" s="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5"/>
      <c r="Q190" s="15"/>
      <c r="R190" s="15"/>
    </row>
    <row r="191" spans="1:18">
      <c r="A191" s="5">
        <v>1981</v>
      </c>
      <c r="B191" s="2">
        <f t="shared" ref="B191:M191" si="30">C39-B115</f>
        <v>0</v>
      </c>
      <c r="C191" s="2">
        <f t="shared" si="30"/>
        <v>0</v>
      </c>
      <c r="D191" s="2">
        <f t="shared" si="30"/>
        <v>0</v>
      </c>
      <c r="E191" s="2">
        <f t="shared" si="30"/>
        <v>0</v>
      </c>
      <c r="F191" s="2">
        <f t="shared" si="30"/>
        <v>0</v>
      </c>
      <c r="G191" s="2">
        <f t="shared" si="30"/>
        <v>62</v>
      </c>
      <c r="H191" s="2">
        <f t="shared" si="30"/>
        <v>527</v>
      </c>
      <c r="I191" s="2">
        <f t="shared" si="30"/>
        <v>174</v>
      </c>
      <c r="J191" s="2">
        <f t="shared" si="30"/>
        <v>0</v>
      </c>
      <c r="K191" s="2">
        <f t="shared" si="30"/>
        <v>0</v>
      </c>
      <c r="L191" s="2">
        <f t="shared" si="30"/>
        <v>0</v>
      </c>
      <c r="M191" s="2">
        <f t="shared" si="30"/>
        <v>0</v>
      </c>
      <c r="N191" s="2">
        <f>SUM(B191:M191)</f>
        <v>763</v>
      </c>
      <c r="O191" s="10">
        <f>N191/O39</f>
        <v>0.4552505966587112</v>
      </c>
      <c r="P191" s="10">
        <f>O191+O115</f>
        <v>1</v>
      </c>
      <c r="Q191" s="15"/>
      <c r="R191" s="15"/>
    </row>
    <row r="192" spans="1:18">
      <c r="A192" s="5">
        <v>1982</v>
      </c>
      <c r="B192" s="2">
        <f t="shared" ref="B192:M192" si="31">C40-B116</f>
        <v>0</v>
      </c>
      <c r="C192" s="2">
        <f t="shared" si="31"/>
        <v>0</v>
      </c>
      <c r="D192" s="2">
        <f t="shared" si="31"/>
        <v>0</v>
      </c>
      <c r="E192" s="2">
        <f t="shared" si="31"/>
        <v>0</v>
      </c>
      <c r="F192" s="2">
        <f t="shared" si="31"/>
        <v>0</v>
      </c>
      <c r="G192" s="2">
        <f t="shared" si="31"/>
        <v>0</v>
      </c>
      <c r="H192" s="2">
        <f t="shared" si="31"/>
        <v>463</v>
      </c>
      <c r="I192" s="2">
        <f t="shared" si="31"/>
        <v>419</v>
      </c>
      <c r="J192" s="2">
        <f t="shared" si="31"/>
        <v>160</v>
      </c>
      <c r="K192" s="2">
        <f t="shared" si="31"/>
        <v>0</v>
      </c>
      <c r="L192" s="2">
        <f t="shared" si="31"/>
        <v>0</v>
      </c>
      <c r="M192" s="2">
        <f t="shared" si="31"/>
        <v>0</v>
      </c>
      <c r="N192" s="2">
        <f>SUM(B192:M192)</f>
        <v>1042</v>
      </c>
      <c r="O192" s="10">
        <f>N192/O40</f>
        <v>0.46187943262411346</v>
      </c>
      <c r="P192" s="10">
        <f>O192+O116</f>
        <v>1</v>
      </c>
      <c r="Q192" s="15"/>
      <c r="R192" s="15"/>
    </row>
    <row r="193" spans="1:18">
      <c r="A193" s="5">
        <v>1983</v>
      </c>
      <c r="B193" s="2">
        <f t="shared" ref="B193:M193" si="32">C41-B117</f>
        <v>0</v>
      </c>
      <c r="C193" s="2">
        <f t="shared" si="32"/>
        <v>0</v>
      </c>
      <c r="D193" s="2">
        <f t="shared" si="32"/>
        <v>0</v>
      </c>
      <c r="E193" s="2">
        <f t="shared" si="32"/>
        <v>0</v>
      </c>
      <c r="F193" s="2">
        <f t="shared" si="32"/>
        <v>0</v>
      </c>
      <c r="G193" s="2">
        <f t="shared" si="32"/>
        <v>7</v>
      </c>
      <c r="H193" s="2">
        <f t="shared" si="32"/>
        <v>598</v>
      </c>
      <c r="I193" s="2">
        <f t="shared" si="32"/>
        <v>617</v>
      </c>
      <c r="J193" s="2">
        <f t="shared" si="32"/>
        <v>65</v>
      </c>
      <c r="K193" s="2">
        <f t="shared" si="32"/>
        <v>0</v>
      </c>
      <c r="L193" s="2">
        <f t="shared" si="32"/>
        <v>0</v>
      </c>
      <c r="M193" s="2">
        <f t="shared" si="32"/>
        <v>0</v>
      </c>
      <c r="N193" s="2">
        <f>SUM(B193:M193)</f>
        <v>1287</v>
      </c>
      <c r="O193" s="10">
        <f>N193/O41</f>
        <v>0.39333740831295844</v>
      </c>
      <c r="P193" s="10">
        <f>O193+O117</f>
        <v>1</v>
      </c>
      <c r="Q193" s="15"/>
      <c r="R193" s="15"/>
    </row>
    <row r="194" spans="1:18">
      <c r="A194" s="5">
        <v>1984</v>
      </c>
      <c r="B194" s="2">
        <f t="shared" ref="B194:M194" si="33">C42-B118</f>
        <v>0</v>
      </c>
      <c r="C194" s="2">
        <f t="shared" si="33"/>
        <v>0</v>
      </c>
      <c r="D194" s="2">
        <f t="shared" si="33"/>
        <v>0</v>
      </c>
      <c r="E194" s="2">
        <f t="shared" si="33"/>
        <v>0</v>
      </c>
      <c r="F194" s="2">
        <f t="shared" si="33"/>
        <v>0</v>
      </c>
      <c r="G194" s="2">
        <f t="shared" si="33"/>
        <v>43</v>
      </c>
      <c r="H194" s="2">
        <f t="shared" si="33"/>
        <v>631</v>
      </c>
      <c r="I194" s="2">
        <f t="shared" si="33"/>
        <v>653</v>
      </c>
      <c r="J194" s="2">
        <f t="shared" si="33"/>
        <v>138</v>
      </c>
      <c r="K194" s="2">
        <f t="shared" si="33"/>
        <v>0</v>
      </c>
      <c r="L194" s="2">
        <f t="shared" si="33"/>
        <v>0</v>
      </c>
      <c r="M194" s="2">
        <f t="shared" si="33"/>
        <v>0</v>
      </c>
      <c r="N194" s="2">
        <f>SUM(B194:M194)</f>
        <v>1465</v>
      </c>
      <c r="O194" s="10">
        <f>N194/O42</f>
        <v>0.39129273504273504</v>
      </c>
      <c r="P194" s="10">
        <f>O194+O118</f>
        <v>1</v>
      </c>
      <c r="Q194" s="15"/>
      <c r="R194" s="15"/>
    </row>
    <row r="195" spans="1:18">
      <c r="A195" s="5">
        <v>1985</v>
      </c>
      <c r="B195" s="2">
        <f t="shared" ref="B195:M195" si="34">C43-B119</f>
        <v>0</v>
      </c>
      <c r="C195" s="2">
        <f t="shared" si="34"/>
        <v>0</v>
      </c>
      <c r="D195" s="2">
        <f t="shared" si="34"/>
        <v>0</v>
      </c>
      <c r="E195" s="2">
        <f t="shared" si="34"/>
        <v>0</v>
      </c>
      <c r="F195" s="2">
        <f t="shared" si="34"/>
        <v>0</v>
      </c>
      <c r="G195" s="2">
        <f t="shared" si="34"/>
        <v>194</v>
      </c>
      <c r="H195" s="2">
        <f t="shared" si="34"/>
        <v>628</v>
      </c>
      <c r="I195" s="2">
        <f t="shared" si="34"/>
        <v>643</v>
      </c>
      <c r="J195" s="2">
        <f t="shared" si="34"/>
        <v>139</v>
      </c>
      <c r="K195" s="2">
        <f t="shared" si="34"/>
        <v>0</v>
      </c>
      <c r="L195" s="2">
        <f t="shared" si="34"/>
        <v>0</v>
      </c>
      <c r="M195" s="2">
        <f t="shared" si="34"/>
        <v>0</v>
      </c>
      <c r="N195" s="2">
        <f>SUM(B195:M195)</f>
        <v>1604</v>
      </c>
      <c r="O195" s="10">
        <f>N195/O43</f>
        <v>0.4622478386167147</v>
      </c>
      <c r="P195" s="10">
        <f>O195+O119</f>
        <v>1</v>
      </c>
      <c r="Q195" s="15"/>
      <c r="R195" s="15"/>
    </row>
    <row r="196" spans="1:18">
      <c r="A196" s="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5"/>
      <c r="Q196" s="15"/>
      <c r="R196" s="15"/>
    </row>
    <row r="197" spans="1:18">
      <c r="A197" s="5">
        <v>1986</v>
      </c>
      <c r="B197" s="2">
        <f t="shared" ref="B197:M197" si="35">C45-B121</f>
        <v>0</v>
      </c>
      <c r="C197" s="2">
        <f t="shared" si="35"/>
        <v>0</v>
      </c>
      <c r="D197" s="2">
        <f t="shared" si="35"/>
        <v>0</v>
      </c>
      <c r="E197" s="2">
        <f t="shared" si="35"/>
        <v>0</v>
      </c>
      <c r="F197" s="2">
        <f t="shared" si="35"/>
        <v>0</v>
      </c>
      <c r="G197" s="2">
        <f t="shared" si="35"/>
        <v>339</v>
      </c>
      <c r="H197" s="2">
        <f t="shared" si="35"/>
        <v>865</v>
      </c>
      <c r="I197" s="2">
        <f t="shared" si="35"/>
        <v>595</v>
      </c>
      <c r="J197" s="2">
        <f t="shared" si="35"/>
        <v>28</v>
      </c>
      <c r="K197" s="2">
        <f t="shared" si="35"/>
        <v>0</v>
      </c>
      <c r="L197" s="2">
        <f t="shared" si="35"/>
        <v>0</v>
      </c>
      <c r="M197" s="2">
        <f t="shared" si="35"/>
        <v>0</v>
      </c>
      <c r="N197" s="2">
        <f>SUM(B197:M197)</f>
        <v>1827</v>
      </c>
      <c r="O197" s="10">
        <f>N197/O45</f>
        <v>0.4768989819890368</v>
      </c>
      <c r="P197" s="10">
        <f>O197+O121</f>
        <v>1</v>
      </c>
      <c r="Q197" s="15"/>
      <c r="R197" s="15"/>
    </row>
    <row r="198" spans="1:18">
      <c r="A198" s="5">
        <v>1987</v>
      </c>
      <c r="B198" s="2">
        <f t="shared" ref="B198:M198" si="36">C46-B122</f>
        <v>0</v>
      </c>
      <c r="C198" s="2">
        <f t="shared" si="36"/>
        <v>0</v>
      </c>
      <c r="D198" s="2">
        <f t="shared" si="36"/>
        <v>0</v>
      </c>
      <c r="E198" s="2">
        <f t="shared" si="36"/>
        <v>0</v>
      </c>
      <c r="F198" s="2">
        <f t="shared" si="36"/>
        <v>0</v>
      </c>
      <c r="G198" s="2">
        <f t="shared" si="36"/>
        <v>375</v>
      </c>
      <c r="H198" s="2">
        <f t="shared" si="36"/>
        <v>406</v>
      </c>
      <c r="I198" s="2">
        <f t="shared" si="36"/>
        <v>292</v>
      </c>
      <c r="J198" s="2">
        <f t="shared" si="36"/>
        <v>0</v>
      </c>
      <c r="K198" s="2">
        <f t="shared" si="36"/>
        <v>0</v>
      </c>
      <c r="L198" s="2">
        <f t="shared" si="36"/>
        <v>0</v>
      </c>
      <c r="M198" s="2">
        <f t="shared" si="36"/>
        <v>0</v>
      </c>
      <c r="N198" s="2">
        <f>SUM(B198:M198)</f>
        <v>1073</v>
      </c>
      <c r="O198" s="10">
        <f>N198/O46</f>
        <v>0.41285109657560598</v>
      </c>
      <c r="P198" s="10">
        <f>O198+O122</f>
        <v>1</v>
      </c>
      <c r="Q198" s="15"/>
      <c r="R198" s="15"/>
    </row>
    <row r="199" spans="1:18">
      <c r="A199" s="5">
        <v>1988</v>
      </c>
      <c r="B199" s="2">
        <f t="shared" ref="B199:M199" si="37">C47-B123</f>
        <v>0</v>
      </c>
      <c r="C199" s="2">
        <f t="shared" si="37"/>
        <v>0</v>
      </c>
      <c r="D199" s="2">
        <f t="shared" si="37"/>
        <v>0</v>
      </c>
      <c r="E199" s="2">
        <f t="shared" si="37"/>
        <v>0</v>
      </c>
      <c r="F199" s="2">
        <f t="shared" si="37"/>
        <v>0</v>
      </c>
      <c r="G199" s="2">
        <f t="shared" si="37"/>
        <v>421</v>
      </c>
      <c r="H199" s="2">
        <f t="shared" si="37"/>
        <v>394</v>
      </c>
      <c r="I199" s="2">
        <f t="shared" si="37"/>
        <v>384</v>
      </c>
      <c r="J199" s="2">
        <f t="shared" si="37"/>
        <v>0</v>
      </c>
      <c r="K199" s="2">
        <f t="shared" si="37"/>
        <v>0</v>
      </c>
      <c r="L199" s="2">
        <f t="shared" si="37"/>
        <v>0</v>
      </c>
      <c r="M199" s="2">
        <f t="shared" si="37"/>
        <v>0</v>
      </c>
      <c r="N199" s="2">
        <f>SUM(B199:M199)</f>
        <v>1199</v>
      </c>
      <c r="O199" s="10">
        <f>N199/O47</f>
        <v>0.36092715231788081</v>
      </c>
      <c r="P199" s="10">
        <f>O199+O123</f>
        <v>1</v>
      </c>
      <c r="Q199" s="15"/>
      <c r="R199" s="15"/>
    </row>
    <row r="200" spans="1:18">
      <c r="A200" s="5">
        <v>1989</v>
      </c>
      <c r="B200" s="2">
        <f t="shared" ref="B200:M200" si="38">C48-B124</f>
        <v>0</v>
      </c>
      <c r="C200" s="2">
        <f t="shared" si="38"/>
        <v>0</v>
      </c>
      <c r="D200" s="2">
        <f t="shared" si="38"/>
        <v>0</v>
      </c>
      <c r="E200" s="2">
        <f t="shared" si="38"/>
        <v>0</v>
      </c>
      <c r="F200" s="2">
        <f t="shared" si="38"/>
        <v>0</v>
      </c>
      <c r="G200" s="2">
        <f t="shared" si="38"/>
        <v>94</v>
      </c>
      <c r="H200" s="2">
        <f t="shared" si="38"/>
        <v>528</v>
      </c>
      <c r="I200" s="2">
        <f t="shared" si="38"/>
        <v>412</v>
      </c>
      <c r="J200" s="2">
        <f t="shared" si="38"/>
        <v>81</v>
      </c>
      <c r="K200" s="2">
        <f t="shared" si="38"/>
        <v>0</v>
      </c>
      <c r="L200" s="2">
        <f t="shared" si="38"/>
        <v>0</v>
      </c>
      <c r="M200" s="2">
        <f t="shared" si="38"/>
        <v>0</v>
      </c>
      <c r="N200" s="2">
        <f>SUM(B200:M200)</f>
        <v>1115</v>
      </c>
      <c r="O200" s="10">
        <f>N200/O48</f>
        <v>0.43469785575048731</v>
      </c>
      <c r="P200" s="10">
        <f>O200+O124</f>
        <v>1</v>
      </c>
      <c r="Q200" s="15"/>
      <c r="R200" s="15"/>
    </row>
    <row r="201" spans="1:18">
      <c r="A201" s="4">
        <v>1990</v>
      </c>
      <c r="B201" s="2">
        <f t="shared" ref="B201:M201" si="39">C49-B125</f>
        <v>0</v>
      </c>
      <c r="C201" s="2">
        <f t="shared" si="39"/>
        <v>0</v>
      </c>
      <c r="D201" s="2">
        <f t="shared" si="39"/>
        <v>0</v>
      </c>
      <c r="E201" s="2">
        <f t="shared" si="39"/>
        <v>0</v>
      </c>
      <c r="F201" s="2">
        <f t="shared" si="39"/>
        <v>0</v>
      </c>
      <c r="G201" s="2">
        <f t="shared" si="39"/>
        <v>96</v>
      </c>
      <c r="H201" s="2">
        <f t="shared" si="39"/>
        <v>778</v>
      </c>
      <c r="I201" s="2">
        <f t="shared" si="39"/>
        <v>163</v>
      </c>
      <c r="J201" s="2">
        <f t="shared" si="39"/>
        <v>122</v>
      </c>
      <c r="K201" s="2">
        <f t="shared" si="39"/>
        <v>0</v>
      </c>
      <c r="L201" s="2">
        <f t="shared" si="39"/>
        <v>0</v>
      </c>
      <c r="M201" s="2">
        <f t="shared" si="39"/>
        <v>0</v>
      </c>
      <c r="N201" s="2">
        <f>SUM(B201:M201)</f>
        <v>1159</v>
      </c>
      <c r="O201" s="10">
        <f>N201/O49</f>
        <v>0.4483558994197292</v>
      </c>
      <c r="P201" s="10">
        <f>O201+O125</f>
        <v>1</v>
      </c>
      <c r="Q201" s="15"/>
      <c r="R201" s="15"/>
    </row>
    <row r="202" spans="1:18">
      <c r="A202" s="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5"/>
      <c r="Q202" s="15"/>
      <c r="R202" s="15"/>
    </row>
    <row r="203" spans="1:18">
      <c r="A203" s="5">
        <v>1991</v>
      </c>
      <c r="B203" s="2">
        <f t="shared" ref="B203:M203" si="40">C51-B127</f>
        <v>0</v>
      </c>
      <c r="C203" s="2">
        <f t="shared" si="40"/>
        <v>0</v>
      </c>
      <c r="D203" s="2">
        <f t="shared" si="40"/>
        <v>0</v>
      </c>
      <c r="E203" s="2">
        <f t="shared" si="40"/>
        <v>0</v>
      </c>
      <c r="F203" s="2">
        <f t="shared" si="40"/>
        <v>0</v>
      </c>
      <c r="G203" s="2">
        <f t="shared" si="40"/>
        <v>94</v>
      </c>
      <c r="H203" s="2">
        <f t="shared" si="40"/>
        <v>501</v>
      </c>
      <c r="I203" s="2">
        <f t="shared" si="40"/>
        <v>338</v>
      </c>
      <c r="J203" s="2">
        <f t="shared" si="40"/>
        <v>0</v>
      </c>
      <c r="K203" s="2">
        <f t="shared" si="40"/>
        <v>0</v>
      </c>
      <c r="L203" s="2">
        <f t="shared" si="40"/>
        <v>0</v>
      </c>
      <c r="M203" s="2">
        <f t="shared" si="40"/>
        <v>0</v>
      </c>
      <c r="N203" s="2">
        <f>SUM(B203:M203)</f>
        <v>933</v>
      </c>
      <c r="O203" s="10">
        <f>N203/O51</f>
        <v>0.44555873925501432</v>
      </c>
      <c r="P203" s="10">
        <f>O203+O127</f>
        <v>1</v>
      </c>
      <c r="Q203" s="15"/>
      <c r="R203" s="15"/>
    </row>
    <row r="204" spans="1:18">
      <c r="A204" s="5">
        <v>1992</v>
      </c>
      <c r="B204" s="2">
        <f t="shared" ref="B204:M204" si="41">C52-B128</f>
        <v>0</v>
      </c>
      <c r="C204" s="2">
        <f t="shared" si="41"/>
        <v>0</v>
      </c>
      <c r="D204" s="2">
        <f t="shared" si="41"/>
        <v>0</v>
      </c>
      <c r="E204" s="2">
        <f t="shared" si="41"/>
        <v>0</v>
      </c>
      <c r="F204" s="2">
        <f t="shared" si="41"/>
        <v>0</v>
      </c>
      <c r="G204" s="2">
        <f t="shared" si="41"/>
        <v>0</v>
      </c>
      <c r="H204" s="2">
        <f t="shared" si="41"/>
        <v>178</v>
      </c>
      <c r="I204" s="2">
        <f t="shared" si="41"/>
        <v>317</v>
      </c>
      <c r="J204" s="2">
        <f t="shared" si="41"/>
        <v>43</v>
      </c>
      <c r="K204" s="2">
        <f t="shared" si="41"/>
        <v>0</v>
      </c>
      <c r="L204" s="2">
        <f t="shared" si="41"/>
        <v>0</v>
      </c>
      <c r="M204" s="2">
        <f t="shared" si="41"/>
        <v>0</v>
      </c>
      <c r="N204" s="2">
        <f>SUM(B204:M204)</f>
        <v>538</v>
      </c>
      <c r="O204" s="10">
        <f>N204/O52</f>
        <v>0.47234416154521508</v>
      </c>
      <c r="P204" s="10">
        <f>O204+O128</f>
        <v>1</v>
      </c>
      <c r="Q204" s="15"/>
      <c r="R204" s="15"/>
    </row>
    <row r="205" spans="1:18">
      <c r="A205" s="5">
        <v>1993</v>
      </c>
      <c r="B205" s="2">
        <f t="shared" ref="B205:M205" si="42">C53-B129</f>
        <v>0</v>
      </c>
      <c r="C205" s="2">
        <f t="shared" si="42"/>
        <v>0</v>
      </c>
      <c r="D205" s="2">
        <f t="shared" si="42"/>
        <v>0</v>
      </c>
      <c r="E205" s="2">
        <f t="shared" si="42"/>
        <v>0</v>
      </c>
      <c r="F205" s="2">
        <f t="shared" si="42"/>
        <v>0</v>
      </c>
      <c r="G205" s="2">
        <f t="shared" si="42"/>
        <v>13</v>
      </c>
      <c r="H205" s="2">
        <f t="shared" si="42"/>
        <v>0</v>
      </c>
      <c r="I205" s="2">
        <f t="shared" si="42"/>
        <v>339</v>
      </c>
      <c r="J205" s="2">
        <f t="shared" si="42"/>
        <v>0</v>
      </c>
      <c r="K205" s="2">
        <f t="shared" si="42"/>
        <v>0</v>
      </c>
      <c r="L205" s="2">
        <f t="shared" si="42"/>
        <v>0</v>
      </c>
      <c r="M205" s="2">
        <f t="shared" si="42"/>
        <v>0</v>
      </c>
      <c r="N205" s="2">
        <f>SUM(B205:M205)</f>
        <v>352</v>
      </c>
      <c r="O205" s="10">
        <f>N205/O53</f>
        <v>0.62745098039215685</v>
      </c>
      <c r="P205" s="10">
        <f>O205+O129</f>
        <v>1</v>
      </c>
      <c r="Q205" s="15"/>
      <c r="R205" s="15"/>
    </row>
    <row r="206" spans="1:18">
      <c r="A206" s="5">
        <v>1994</v>
      </c>
      <c r="B206" s="2">
        <f t="shared" ref="B206:M206" si="43">C54-B130</f>
        <v>0</v>
      </c>
      <c r="C206" s="2">
        <f t="shared" si="43"/>
        <v>0</v>
      </c>
      <c r="D206" s="2">
        <f t="shared" si="43"/>
        <v>0</v>
      </c>
      <c r="E206" s="2">
        <f t="shared" si="43"/>
        <v>0</v>
      </c>
      <c r="F206" s="2">
        <f t="shared" si="43"/>
        <v>0</v>
      </c>
      <c r="G206" s="2">
        <f t="shared" si="43"/>
        <v>365</v>
      </c>
      <c r="H206" s="2">
        <f t="shared" si="43"/>
        <v>394</v>
      </c>
      <c r="I206" s="2">
        <f t="shared" si="43"/>
        <v>774</v>
      </c>
      <c r="J206" s="2">
        <f t="shared" si="43"/>
        <v>4</v>
      </c>
      <c r="K206" s="2">
        <f t="shared" si="43"/>
        <v>0</v>
      </c>
      <c r="L206" s="2">
        <f t="shared" si="43"/>
        <v>0</v>
      </c>
      <c r="M206" s="2">
        <f t="shared" si="43"/>
        <v>0</v>
      </c>
      <c r="N206" s="2">
        <f>SUM(B206:M206)</f>
        <v>1537</v>
      </c>
      <c r="O206" s="10">
        <f>N206/O54</f>
        <v>0.54697508896797153</v>
      </c>
      <c r="P206" s="10">
        <f>O206+O130</f>
        <v>1</v>
      </c>
      <c r="Q206" s="15"/>
      <c r="R206" s="15"/>
    </row>
    <row r="207" spans="1:18">
      <c r="A207" s="5">
        <v>1995</v>
      </c>
      <c r="B207" s="2">
        <f t="shared" ref="B207:M207" si="44">C55-B131</f>
        <v>0</v>
      </c>
      <c r="C207" s="2">
        <f t="shared" si="44"/>
        <v>0</v>
      </c>
      <c r="D207" s="2">
        <f t="shared" si="44"/>
        <v>0</v>
      </c>
      <c r="E207" s="2">
        <f t="shared" si="44"/>
        <v>0</v>
      </c>
      <c r="F207" s="2">
        <f t="shared" si="44"/>
        <v>0</v>
      </c>
      <c r="G207" s="2">
        <f t="shared" si="44"/>
        <v>102</v>
      </c>
      <c r="H207" s="2">
        <f t="shared" si="44"/>
        <v>648</v>
      </c>
      <c r="I207" s="2">
        <f t="shared" si="44"/>
        <v>693</v>
      </c>
      <c r="J207" s="2">
        <f t="shared" si="44"/>
        <v>123</v>
      </c>
      <c r="K207" s="2">
        <f t="shared" si="44"/>
        <v>0</v>
      </c>
      <c r="L207" s="2">
        <f t="shared" si="44"/>
        <v>0</v>
      </c>
      <c r="M207" s="2">
        <f t="shared" si="44"/>
        <v>0</v>
      </c>
      <c r="N207" s="2">
        <f>SUM(B207:M207)</f>
        <v>1566</v>
      </c>
      <c r="O207" s="10">
        <f>N207/O55</f>
        <v>0.49167974882260596</v>
      </c>
      <c r="P207" s="10">
        <f>O207+O131</f>
        <v>1</v>
      </c>
      <c r="Q207" s="15"/>
      <c r="R207" s="15"/>
    </row>
    <row r="208" spans="1:18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5"/>
      <c r="R208" s="15"/>
    </row>
    <row r="209" spans="1:18">
      <c r="A209" s="5">
        <v>1996</v>
      </c>
      <c r="B209" s="2">
        <f t="shared" ref="B209:M209" si="45">C57-B133</f>
        <v>0</v>
      </c>
      <c r="C209" s="2">
        <f t="shared" si="45"/>
        <v>0</v>
      </c>
      <c r="D209" s="2">
        <f t="shared" si="45"/>
        <v>0</v>
      </c>
      <c r="E209" s="2">
        <f t="shared" si="45"/>
        <v>0</v>
      </c>
      <c r="F209" s="2">
        <f t="shared" si="45"/>
        <v>0</v>
      </c>
      <c r="G209" s="2">
        <f t="shared" si="45"/>
        <v>0</v>
      </c>
      <c r="H209" s="2">
        <f t="shared" si="45"/>
        <v>577</v>
      </c>
      <c r="I209" s="2">
        <f t="shared" si="45"/>
        <v>361</v>
      </c>
      <c r="J209" s="2">
        <f t="shared" si="45"/>
        <v>0</v>
      </c>
      <c r="K209" s="2">
        <f t="shared" si="45"/>
        <v>0</v>
      </c>
      <c r="L209" s="2">
        <f t="shared" si="45"/>
        <v>0</v>
      </c>
      <c r="M209" s="2">
        <f t="shared" si="45"/>
        <v>0</v>
      </c>
      <c r="N209" s="2">
        <f>SUM(B209:M209)</f>
        <v>938</v>
      </c>
      <c r="O209" s="10">
        <f>N209/O57</f>
        <v>0.64158686730506154</v>
      </c>
      <c r="P209" s="10">
        <f>O209+O133</f>
        <v>1</v>
      </c>
      <c r="Q209" s="15"/>
      <c r="R209" s="15"/>
    </row>
    <row r="210" spans="1:18">
      <c r="A210" s="5">
        <v>1997</v>
      </c>
      <c r="B210" s="2">
        <f t="shared" ref="B210:M210" si="46">C58-B134</f>
        <v>0</v>
      </c>
      <c r="C210" s="2">
        <f t="shared" si="46"/>
        <v>0</v>
      </c>
      <c r="D210" s="2">
        <f t="shared" si="46"/>
        <v>0</v>
      </c>
      <c r="E210" s="2">
        <f t="shared" si="46"/>
        <v>0</v>
      </c>
      <c r="F210" s="2">
        <f t="shared" si="46"/>
        <v>0</v>
      </c>
      <c r="G210" s="2">
        <f t="shared" si="46"/>
        <v>259</v>
      </c>
      <c r="H210" s="2">
        <f t="shared" si="46"/>
        <v>943</v>
      </c>
      <c r="I210" s="2">
        <f t="shared" si="46"/>
        <v>408</v>
      </c>
      <c r="J210" s="2">
        <f t="shared" si="46"/>
        <v>52</v>
      </c>
      <c r="K210" s="2">
        <f t="shared" si="46"/>
        <v>0</v>
      </c>
      <c r="L210" s="2">
        <f t="shared" si="46"/>
        <v>0</v>
      </c>
      <c r="M210" s="2">
        <f t="shared" si="46"/>
        <v>0</v>
      </c>
      <c r="N210" s="2">
        <f>SUM(B210:M210)</f>
        <v>1662</v>
      </c>
      <c r="O210" s="10">
        <f>N210/O58</f>
        <v>0.51905059337913806</v>
      </c>
      <c r="P210" s="10">
        <f>O210+O134</f>
        <v>1</v>
      </c>
      <c r="Q210" s="15"/>
      <c r="R210" s="15"/>
    </row>
    <row r="211" spans="1:18">
      <c r="A211" s="5">
        <v>1998</v>
      </c>
      <c r="B211" s="2">
        <f t="shared" ref="B211:M211" si="47">C59-B135</f>
        <v>0</v>
      </c>
      <c r="C211" s="2">
        <f t="shared" si="47"/>
        <v>0</v>
      </c>
      <c r="D211" s="2">
        <f t="shared" si="47"/>
        <v>0</v>
      </c>
      <c r="E211" s="2">
        <f t="shared" si="47"/>
        <v>0</v>
      </c>
      <c r="F211" s="2">
        <f t="shared" si="47"/>
        <v>0</v>
      </c>
      <c r="G211" s="2">
        <f t="shared" si="47"/>
        <v>343</v>
      </c>
      <c r="H211" s="2">
        <f t="shared" si="47"/>
        <v>377</v>
      </c>
      <c r="I211" s="2">
        <f t="shared" si="47"/>
        <v>379</v>
      </c>
      <c r="J211" s="2">
        <f t="shared" si="47"/>
        <v>0</v>
      </c>
      <c r="K211" s="2">
        <f t="shared" si="47"/>
        <v>0</v>
      </c>
      <c r="L211" s="2">
        <f t="shared" si="47"/>
        <v>0</v>
      </c>
      <c r="M211" s="2">
        <f t="shared" si="47"/>
        <v>0</v>
      </c>
      <c r="N211" s="2">
        <f>SUM(B211:M211)</f>
        <v>1099</v>
      </c>
      <c r="O211" s="10">
        <f>N211/O59</f>
        <v>0.47391116860715826</v>
      </c>
      <c r="P211" s="10">
        <f>O211+O135</f>
        <v>1</v>
      </c>
      <c r="Q211" s="15"/>
      <c r="R211" s="15"/>
    </row>
    <row r="212" spans="1:18">
      <c r="A212" s="5">
        <v>1999</v>
      </c>
      <c r="B212" s="2">
        <f t="shared" ref="B212:M212" si="48">C60-B136</f>
        <v>0</v>
      </c>
      <c r="C212" s="2">
        <f t="shared" si="48"/>
        <v>0</v>
      </c>
      <c r="D212" s="2">
        <f t="shared" si="48"/>
        <v>0</v>
      </c>
      <c r="E212" s="2">
        <f t="shared" si="48"/>
        <v>0</v>
      </c>
      <c r="F212" s="2">
        <f t="shared" si="48"/>
        <v>0</v>
      </c>
      <c r="G212" s="2">
        <f t="shared" si="48"/>
        <v>40</v>
      </c>
      <c r="H212" s="2">
        <f t="shared" si="48"/>
        <v>775</v>
      </c>
      <c r="I212" s="2">
        <f t="shared" si="48"/>
        <v>609</v>
      </c>
      <c r="J212" s="2">
        <f t="shared" si="48"/>
        <v>12</v>
      </c>
      <c r="K212" s="2">
        <f t="shared" si="48"/>
        <v>0</v>
      </c>
      <c r="L212" s="2">
        <f t="shared" si="48"/>
        <v>0</v>
      </c>
      <c r="M212" s="2">
        <f t="shared" si="48"/>
        <v>0</v>
      </c>
      <c r="N212" s="2">
        <f>SUM(B212:M212)</f>
        <v>1436</v>
      </c>
      <c r="O212" s="10">
        <f>N212/O60</f>
        <v>0.50759985860728174</v>
      </c>
      <c r="P212" s="10">
        <f>O212+O136</f>
        <v>1</v>
      </c>
      <c r="Q212" s="15"/>
      <c r="R212" s="15"/>
    </row>
    <row r="213" spans="1:18">
      <c r="A213" s="5">
        <v>2000</v>
      </c>
      <c r="B213" s="2">
        <f t="shared" ref="B213:M213" si="49">C61-B137</f>
        <v>0</v>
      </c>
      <c r="C213" s="2">
        <f t="shared" si="49"/>
        <v>0</v>
      </c>
      <c r="D213" s="2">
        <f t="shared" si="49"/>
        <v>0</v>
      </c>
      <c r="E213" s="2">
        <f t="shared" si="49"/>
        <v>0</v>
      </c>
      <c r="F213" s="2">
        <f t="shared" si="49"/>
        <v>0</v>
      </c>
      <c r="G213" s="2">
        <f t="shared" si="49"/>
        <v>598</v>
      </c>
      <c r="H213" s="2">
        <f t="shared" si="49"/>
        <v>524</v>
      </c>
      <c r="I213" s="2">
        <f t="shared" si="49"/>
        <v>751</v>
      </c>
      <c r="J213" s="2">
        <f t="shared" si="49"/>
        <v>0</v>
      </c>
      <c r="K213" s="2">
        <f t="shared" si="49"/>
        <v>0</v>
      </c>
      <c r="L213" s="2">
        <f t="shared" si="49"/>
        <v>0</v>
      </c>
      <c r="M213" s="2">
        <f t="shared" si="49"/>
        <v>0</v>
      </c>
      <c r="N213" s="2">
        <f>SUM(B213:M213)</f>
        <v>1873</v>
      </c>
      <c r="O213" s="10">
        <f>N213/O61</f>
        <v>0.51484332050577242</v>
      </c>
      <c r="P213" s="10">
        <f>O213+O137</f>
        <v>1</v>
      </c>
      <c r="Q213" s="15"/>
      <c r="R213" s="15"/>
    </row>
    <row r="214" spans="1:18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5"/>
      <c r="R214" s="15"/>
    </row>
    <row r="215" spans="1:18">
      <c r="A215" s="5">
        <v>2001</v>
      </c>
      <c r="B215" s="2">
        <f t="shared" ref="B215:M215" si="50">C63-B139</f>
        <v>0</v>
      </c>
      <c r="C215" s="2">
        <f t="shared" si="50"/>
        <v>0</v>
      </c>
      <c r="D215" s="2">
        <f t="shared" si="50"/>
        <v>0</v>
      </c>
      <c r="E215" s="2">
        <f t="shared" si="50"/>
        <v>0</v>
      </c>
      <c r="F215" s="2">
        <f t="shared" si="50"/>
        <v>0</v>
      </c>
      <c r="G215" s="2">
        <f t="shared" si="50"/>
        <v>187</v>
      </c>
      <c r="H215" s="2">
        <f t="shared" si="50"/>
        <v>553</v>
      </c>
      <c r="I215" s="2">
        <f t="shared" si="50"/>
        <v>583</v>
      </c>
      <c r="J215" s="2">
        <f t="shared" si="50"/>
        <v>57</v>
      </c>
      <c r="K215" s="2">
        <f t="shared" si="50"/>
        <v>0</v>
      </c>
      <c r="L215" s="2">
        <f t="shared" si="50"/>
        <v>0</v>
      </c>
      <c r="M215" s="2">
        <f t="shared" si="50"/>
        <v>0</v>
      </c>
      <c r="N215" s="2">
        <f>SUM(B215:M215)</f>
        <v>1380</v>
      </c>
      <c r="O215" s="10">
        <f>N215/O63</f>
        <v>0.46184738955823296</v>
      </c>
      <c r="P215" s="10">
        <f>O215+O139</f>
        <v>1</v>
      </c>
      <c r="Q215" s="15"/>
      <c r="R215" s="15"/>
    </row>
    <row r="216" spans="1:18">
      <c r="A216" s="5">
        <v>2002</v>
      </c>
      <c r="B216" s="2">
        <f t="shared" ref="B216:M216" si="51">C64-B140</f>
        <v>0</v>
      </c>
      <c r="C216" s="2">
        <f t="shared" si="51"/>
        <v>0</v>
      </c>
      <c r="D216" s="2">
        <f t="shared" si="51"/>
        <v>0</v>
      </c>
      <c r="E216" s="2">
        <f t="shared" si="51"/>
        <v>0</v>
      </c>
      <c r="F216" s="2">
        <f t="shared" si="51"/>
        <v>0</v>
      </c>
      <c r="G216" s="2">
        <f t="shared" si="51"/>
        <v>167</v>
      </c>
      <c r="H216" s="2">
        <f t="shared" si="51"/>
        <v>676</v>
      </c>
      <c r="I216" s="2">
        <f t="shared" si="51"/>
        <v>196</v>
      </c>
      <c r="J216" s="2">
        <f t="shared" si="51"/>
        <v>0</v>
      </c>
      <c r="K216" s="2">
        <f t="shared" si="51"/>
        <v>0</v>
      </c>
      <c r="L216" s="2">
        <f t="shared" si="51"/>
        <v>0</v>
      </c>
      <c r="M216" s="2">
        <f t="shared" si="51"/>
        <v>0</v>
      </c>
      <c r="N216" s="2">
        <f>SUM(B216:M216)</f>
        <v>1039</v>
      </c>
      <c r="O216" s="10">
        <f>N216/O64</f>
        <v>0.42512274959083468</v>
      </c>
      <c r="P216" s="10">
        <f>O216+O140</f>
        <v>1</v>
      </c>
      <c r="Q216" s="15"/>
      <c r="R216" s="15"/>
    </row>
    <row r="217" spans="1:18">
      <c r="A217" s="5">
        <v>2003</v>
      </c>
      <c r="B217" s="2">
        <f t="shared" ref="B217:M217" si="52">C65-B141</f>
        <v>0</v>
      </c>
      <c r="C217" s="2">
        <f t="shared" si="52"/>
        <v>0</v>
      </c>
      <c r="D217" s="2">
        <f t="shared" si="52"/>
        <v>0</v>
      </c>
      <c r="E217" s="2">
        <f t="shared" si="52"/>
        <v>0</v>
      </c>
      <c r="F217" s="2">
        <f t="shared" si="52"/>
        <v>0</v>
      </c>
      <c r="G217" s="2">
        <f t="shared" si="52"/>
        <v>0</v>
      </c>
      <c r="H217" s="2">
        <f t="shared" si="52"/>
        <v>691</v>
      </c>
      <c r="I217" s="2">
        <f t="shared" si="52"/>
        <v>298</v>
      </c>
      <c r="J217" s="2">
        <f t="shared" si="52"/>
        <v>0</v>
      </c>
      <c r="K217" s="2">
        <f t="shared" si="52"/>
        <v>0</v>
      </c>
      <c r="L217" s="2">
        <f t="shared" si="52"/>
        <v>0</v>
      </c>
      <c r="M217" s="2">
        <f t="shared" si="52"/>
        <v>0</v>
      </c>
      <c r="N217" s="2">
        <f>SUM(B217:M217)</f>
        <v>989</v>
      </c>
      <c r="O217" s="10">
        <f>N217/O65</f>
        <v>0.45744680851063829</v>
      </c>
      <c r="P217" s="10">
        <f>O217+O141</f>
        <v>1</v>
      </c>
      <c r="Q217" s="15"/>
      <c r="R217" s="15"/>
    </row>
    <row r="218" spans="1:18">
      <c r="A218" s="5">
        <v>2004</v>
      </c>
      <c r="B218" s="2">
        <f t="shared" ref="B218:M218" si="53">C66-B142</f>
        <v>0</v>
      </c>
      <c r="C218" s="2">
        <f t="shared" si="53"/>
        <v>0</v>
      </c>
      <c r="D218" s="2">
        <f t="shared" si="53"/>
        <v>0</v>
      </c>
      <c r="E218" s="2">
        <f t="shared" si="53"/>
        <v>0</v>
      </c>
      <c r="F218" s="2">
        <f t="shared" si="53"/>
        <v>0</v>
      </c>
      <c r="G218" s="2">
        <f t="shared" si="53"/>
        <v>0</v>
      </c>
      <c r="H218" s="2">
        <f t="shared" si="53"/>
        <v>0</v>
      </c>
      <c r="I218" s="2">
        <f t="shared" si="53"/>
        <v>0</v>
      </c>
      <c r="J218" s="2">
        <f t="shared" si="53"/>
        <v>0</v>
      </c>
      <c r="K218" s="2">
        <f t="shared" si="53"/>
        <v>0</v>
      </c>
      <c r="L218" s="2">
        <f t="shared" si="53"/>
        <v>0</v>
      </c>
      <c r="M218" s="2">
        <f t="shared" si="53"/>
        <v>0</v>
      </c>
      <c r="N218" s="2">
        <f>SUM(B218:M218)</f>
        <v>0</v>
      </c>
      <c r="O218" s="10">
        <v>0</v>
      </c>
      <c r="P218" s="10">
        <v>0</v>
      </c>
      <c r="Q218" s="15"/>
      <c r="R218" s="15"/>
    </row>
    <row r="219" spans="1:18">
      <c r="A219" s="5">
        <v>2005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10">
        <v>0</v>
      </c>
      <c r="P219" s="10">
        <v>0</v>
      </c>
      <c r="Q219" s="15"/>
      <c r="R219" s="15"/>
    </row>
    <row r="220" spans="1:18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5"/>
      <c r="R220" s="15"/>
    </row>
    <row r="221" spans="1:18">
      <c r="A221" s="5">
        <v>2006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10">
        <v>0</v>
      </c>
      <c r="P221" s="10">
        <v>0</v>
      </c>
      <c r="Q221" s="15"/>
      <c r="R221" s="15"/>
    </row>
    <row r="222" spans="1:18">
      <c r="A222" s="5">
        <v>2007</v>
      </c>
      <c r="B222" s="2">
        <v>0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10">
        <v>0</v>
      </c>
      <c r="P222" s="10">
        <v>0</v>
      </c>
      <c r="Q222" s="15"/>
      <c r="R222" s="15"/>
    </row>
    <row r="223" spans="1:18">
      <c r="A223" s="5">
        <v>2008</v>
      </c>
      <c r="B223" s="2">
        <v>0</v>
      </c>
      <c r="C223" s="2">
        <v>0</v>
      </c>
      <c r="D223" s="2">
        <v>0</v>
      </c>
      <c r="E223" s="2">
        <v>0</v>
      </c>
      <c r="F223" s="2">
        <f t="shared" ref="F223:K223" si="54">G71-F147</f>
        <v>0</v>
      </c>
      <c r="G223" s="2">
        <f t="shared" si="54"/>
        <v>0</v>
      </c>
      <c r="H223" s="2">
        <f t="shared" si="54"/>
        <v>113</v>
      </c>
      <c r="I223" s="2">
        <f t="shared" si="54"/>
        <v>44</v>
      </c>
      <c r="J223" s="2">
        <f t="shared" si="54"/>
        <v>0</v>
      </c>
      <c r="K223" s="2">
        <f t="shared" si="54"/>
        <v>0</v>
      </c>
      <c r="L223" s="2">
        <v>0</v>
      </c>
      <c r="M223" s="2">
        <v>0</v>
      </c>
      <c r="N223" s="2">
        <f>SUM(B223:M223)</f>
        <v>157</v>
      </c>
      <c r="O223" s="10">
        <f>N223/O71</f>
        <v>0.49683544303797467</v>
      </c>
      <c r="P223" s="10">
        <f>O223+O147</f>
        <v>1</v>
      </c>
      <c r="Q223" s="15"/>
      <c r="R223" s="15"/>
    </row>
    <row r="224" spans="1:18">
      <c r="A224" s="5">
        <v>2009</v>
      </c>
      <c r="B224" s="2">
        <v>0</v>
      </c>
      <c r="C224" s="2">
        <v>0</v>
      </c>
      <c r="D224" s="2">
        <v>0</v>
      </c>
      <c r="E224" s="2">
        <v>0</v>
      </c>
      <c r="F224" s="2">
        <f t="shared" ref="F224" si="55">G72-F148</f>
        <v>0</v>
      </c>
      <c r="G224" s="2">
        <f t="shared" ref="G224" si="56">H72-G148</f>
        <v>64</v>
      </c>
      <c r="H224" s="2">
        <f t="shared" ref="H224" si="57">I72-H148</f>
        <v>327</v>
      </c>
      <c r="I224" s="2">
        <f t="shared" ref="I224" si="58">J72-I148</f>
        <v>423</v>
      </c>
      <c r="J224" s="2">
        <f t="shared" ref="J224" si="59">K72-J148</f>
        <v>35</v>
      </c>
      <c r="K224" s="2">
        <f t="shared" ref="K224" si="60">L72-K148</f>
        <v>0</v>
      </c>
      <c r="L224" s="2">
        <v>0</v>
      </c>
      <c r="M224" s="2">
        <v>0</v>
      </c>
      <c r="N224" s="2">
        <f>SUM(B224:M224)</f>
        <v>849</v>
      </c>
      <c r="O224" s="10">
        <f>N224/O72</f>
        <v>0.77534246575342469</v>
      </c>
      <c r="P224" s="10">
        <f>O224+O148</f>
        <v>1</v>
      </c>
      <c r="Q224" s="15"/>
      <c r="R224" s="15"/>
    </row>
    <row r="225" spans="1:18">
      <c r="A225" s="5">
        <v>2010</v>
      </c>
      <c r="B225" s="2">
        <v>0</v>
      </c>
      <c r="C225" s="2">
        <v>0</v>
      </c>
      <c r="D225" s="2">
        <v>0</v>
      </c>
      <c r="E225" s="2">
        <v>0</v>
      </c>
      <c r="F225" s="2">
        <f t="shared" ref="F225" si="61">G73-F149</f>
        <v>0</v>
      </c>
      <c r="G225" s="2">
        <f t="shared" ref="G225" si="62">H73-G149</f>
        <v>0</v>
      </c>
      <c r="H225" s="2">
        <f t="shared" ref="H225" si="63">I73-H149</f>
        <v>227</v>
      </c>
      <c r="I225" s="2">
        <f t="shared" ref="I225" si="64">J73-I149</f>
        <v>285</v>
      </c>
      <c r="J225" s="2">
        <f t="shared" ref="J225" si="65">K73-J149</f>
        <v>7</v>
      </c>
      <c r="K225" s="2">
        <f t="shared" ref="K225" si="66">L73-K149</f>
        <v>0</v>
      </c>
      <c r="L225" s="2">
        <v>0</v>
      </c>
      <c r="M225" s="2">
        <v>0</v>
      </c>
      <c r="N225" s="2">
        <f>SUM(B225:M225)</f>
        <v>519</v>
      </c>
      <c r="O225" s="10">
        <f>N225/O73</f>
        <v>0.75217391304347825</v>
      </c>
      <c r="P225" s="10">
        <f>O225+O149</f>
        <v>1</v>
      </c>
      <c r="Q225" s="15"/>
      <c r="R225" s="15"/>
    </row>
    <row r="226" spans="1:18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5"/>
      <c r="R226" s="15"/>
    </row>
    <row r="227" spans="1:18">
      <c r="A227" s="5">
        <v>2011</v>
      </c>
      <c r="B227" s="2">
        <v>0</v>
      </c>
      <c r="C227" s="2">
        <v>0</v>
      </c>
      <c r="D227" s="2">
        <v>0</v>
      </c>
      <c r="E227" s="2">
        <v>0</v>
      </c>
      <c r="F227" s="2">
        <f t="shared" ref="F227" si="67">G75-F151</f>
        <v>0</v>
      </c>
      <c r="G227" s="2">
        <f t="shared" ref="G227" si="68">H75-G151</f>
        <v>26</v>
      </c>
      <c r="H227" s="2">
        <f t="shared" ref="H227" si="69">I75-H151</f>
        <v>244</v>
      </c>
      <c r="I227" s="2">
        <f t="shared" ref="I227" si="70">J75-I151</f>
        <v>207</v>
      </c>
      <c r="J227" s="2">
        <f t="shared" ref="J227" si="71">K75-J151</f>
        <v>0</v>
      </c>
      <c r="K227" s="2">
        <f t="shared" ref="K227" si="72">L75-K151</f>
        <v>0</v>
      </c>
      <c r="L227" s="2">
        <v>0</v>
      </c>
      <c r="M227" s="2">
        <v>0</v>
      </c>
      <c r="N227" s="2">
        <f>SUM(B227:M227)</f>
        <v>477</v>
      </c>
      <c r="O227" s="10">
        <f>N227/O75</f>
        <v>0.40355329949238578</v>
      </c>
      <c r="P227" s="10">
        <f>O227+O151</f>
        <v>1</v>
      </c>
      <c r="Q227" s="15"/>
      <c r="R227" s="15"/>
    </row>
    <row r="228" spans="1:18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  <c r="Q228" s="15"/>
      <c r="R228" s="15"/>
    </row>
    <row r="229" spans="1:18" ht="15.75" thickBot="1">
      <c r="A229" s="12" t="s">
        <v>1</v>
      </c>
      <c r="B229" s="13">
        <f>SUM(B159:B224)</f>
        <v>0</v>
      </c>
      <c r="C229" s="13">
        <f t="shared" ref="C229:M229" si="73">SUM(C159:C224)</f>
        <v>0</v>
      </c>
      <c r="D229" s="13">
        <f t="shared" si="73"/>
        <v>0</v>
      </c>
      <c r="E229" s="13">
        <f t="shared" si="73"/>
        <v>0</v>
      </c>
      <c r="F229" s="13">
        <f>SUM(F159:F225)</f>
        <v>1107</v>
      </c>
      <c r="G229" s="13">
        <f>SUM(G159:G225)</f>
        <v>6440</v>
      </c>
      <c r="H229" s="13">
        <f>SUM(H159:H225)</f>
        <v>26298</v>
      </c>
      <c r="I229" s="13">
        <f>SUM(I159:I225)</f>
        <v>21389</v>
      </c>
      <c r="J229" s="13">
        <f>SUM(J159:J225)</f>
        <v>1729</v>
      </c>
      <c r="K229" s="13">
        <f t="shared" si="73"/>
        <v>0</v>
      </c>
      <c r="L229" s="13">
        <f t="shared" si="73"/>
        <v>0</v>
      </c>
      <c r="M229" s="13">
        <f t="shared" si="73"/>
        <v>0</v>
      </c>
      <c r="N229" s="13">
        <f>SUM(N159:N225)</f>
        <v>56963</v>
      </c>
      <c r="O229" s="14">
        <f>N229/O76</f>
        <v>0.41237494027538479</v>
      </c>
      <c r="P229" s="10">
        <f>O229+O152</f>
        <v>1</v>
      </c>
      <c r="Q229" s="15"/>
      <c r="R229" s="15"/>
    </row>
    <row r="230" spans="1:18" ht="16.5" thickTop="1" thickBot="1">
      <c r="A230" s="25" t="s">
        <v>2</v>
      </c>
      <c r="B230" s="26">
        <f>AVERAGE(B159:B224)</f>
        <v>0</v>
      </c>
      <c r="C230" s="26">
        <f t="shared" ref="C230:M230" si="74">AVERAGE(C159:C224)</f>
        <v>0</v>
      </c>
      <c r="D230" s="26">
        <f t="shared" si="74"/>
        <v>0</v>
      </c>
      <c r="E230" s="26">
        <f t="shared" si="74"/>
        <v>0</v>
      </c>
      <c r="F230" s="26">
        <f>AVERAGE(F159:F225)</f>
        <v>19.767857142857142</v>
      </c>
      <c r="G230" s="26">
        <f>AVERAGE(G159:G225)</f>
        <v>115</v>
      </c>
      <c r="H230" s="26">
        <f>AVERAGE(H159:H225)</f>
        <v>469.60714285714283</v>
      </c>
      <c r="I230" s="26">
        <f>AVERAGE(I159:I225)</f>
        <v>381.94642857142856</v>
      </c>
      <c r="J230" s="26">
        <f>AVERAGE(J159:J225)</f>
        <v>30.875</v>
      </c>
      <c r="K230" s="26">
        <f t="shared" si="74"/>
        <v>0</v>
      </c>
      <c r="L230" s="26">
        <f t="shared" si="74"/>
        <v>0</v>
      </c>
      <c r="M230" s="26">
        <f t="shared" si="74"/>
        <v>0</v>
      </c>
      <c r="N230" s="26">
        <f>AVERAGE(N159:N225)</f>
        <v>1017.1964285714286</v>
      </c>
      <c r="O230" s="27">
        <f>AVERAGE(O159:O225)</f>
        <v>0.40211271218091371</v>
      </c>
      <c r="P230" s="10"/>
      <c r="Q230" s="15"/>
      <c r="R230" s="15"/>
    </row>
    <row r="231" spans="1:18" ht="15.75" thickTop="1">
      <c r="A231" s="28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2"/>
      <c r="P231" s="10"/>
      <c r="Q231" s="15"/>
      <c r="R231" s="15"/>
    </row>
    <row r="232" spans="1:18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</row>
    <row r="233" spans="1:18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</row>
    <row r="234" spans="1:18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</row>
    <row r="235" spans="1:18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</row>
    <row r="236" spans="1:18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</row>
    <row r="237" spans="1:18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</row>
  </sheetData>
  <mergeCells count="9">
    <mergeCell ref="B2:O2"/>
    <mergeCell ref="B3:O3"/>
    <mergeCell ref="B4:O4"/>
    <mergeCell ref="B78:O78"/>
    <mergeCell ref="A156:O156"/>
    <mergeCell ref="B79:O79"/>
    <mergeCell ref="B80:O80"/>
    <mergeCell ref="A154:O154"/>
    <mergeCell ref="A155:O155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77" max="16383" man="1"/>
    <brk id="15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Q262"/>
  <sheetViews>
    <sheetView topLeftCell="A202" zoomScaleNormal="100" workbookViewId="0">
      <selection activeCell="A237" sqref="A23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563</v>
      </c>
      <c r="H7" s="3">
        <v>1402</v>
      </c>
      <c r="I7" s="3">
        <v>1865</v>
      </c>
      <c r="J7" s="3">
        <v>2283</v>
      </c>
      <c r="K7" s="3">
        <v>851</v>
      </c>
      <c r="L7" s="3">
        <v>0</v>
      </c>
      <c r="M7" s="3">
        <v>0</v>
      </c>
      <c r="N7" s="3">
        <v>0</v>
      </c>
      <c r="O7" s="3">
        <f>SUM(C7:N7)</f>
        <v>6964</v>
      </c>
      <c r="P7" s="5"/>
      <c r="Q7" s="15"/>
    </row>
    <row r="8" spans="1:17">
      <c r="A8" s="5"/>
      <c r="B8" s="15">
        <v>1953</v>
      </c>
      <c r="C8" s="2">
        <v>0</v>
      </c>
      <c r="D8" s="2">
        <v>0</v>
      </c>
      <c r="E8" s="2">
        <v>0</v>
      </c>
      <c r="F8" s="2">
        <v>184</v>
      </c>
      <c r="G8" s="2">
        <v>1718</v>
      </c>
      <c r="H8" s="2">
        <v>1275</v>
      </c>
      <c r="I8" s="2">
        <v>3291</v>
      </c>
      <c r="J8" s="2">
        <v>2818</v>
      </c>
      <c r="K8" s="2">
        <v>853</v>
      </c>
      <c r="L8" s="2">
        <v>30</v>
      </c>
      <c r="M8" s="2">
        <v>0</v>
      </c>
      <c r="N8" s="2">
        <v>0</v>
      </c>
      <c r="O8" s="2">
        <f>SUM(C8:N8)</f>
        <v>10169</v>
      </c>
      <c r="P8" s="5"/>
      <c r="Q8" s="15"/>
    </row>
    <row r="9" spans="1:17">
      <c r="A9" s="5"/>
      <c r="B9" s="15">
        <v>1954</v>
      </c>
      <c r="C9" s="2">
        <v>0</v>
      </c>
      <c r="D9" s="2">
        <v>0</v>
      </c>
      <c r="E9" s="2">
        <v>0</v>
      </c>
      <c r="F9" s="2">
        <v>141</v>
      </c>
      <c r="G9" s="2">
        <v>1133</v>
      </c>
      <c r="H9" s="2">
        <v>274</v>
      </c>
      <c r="I9" s="2">
        <v>4504</v>
      </c>
      <c r="J9" s="2">
        <v>1972</v>
      </c>
      <c r="K9" s="2">
        <v>1390</v>
      </c>
      <c r="L9" s="2">
        <v>198</v>
      </c>
      <c r="M9" s="2">
        <v>0</v>
      </c>
      <c r="N9" s="2">
        <v>0</v>
      </c>
      <c r="O9" s="2">
        <f>SUM(C9:N9)</f>
        <v>9612</v>
      </c>
      <c r="P9" s="5"/>
      <c r="Q9" s="15"/>
    </row>
    <row r="10" spans="1:17">
      <c r="A10" s="5"/>
      <c r="B10" s="15">
        <v>1955</v>
      </c>
      <c r="C10" s="2">
        <v>0</v>
      </c>
      <c r="D10" s="2">
        <v>0</v>
      </c>
      <c r="E10" s="2">
        <v>0</v>
      </c>
      <c r="F10" s="2">
        <v>135</v>
      </c>
      <c r="G10" s="2">
        <v>2485</v>
      </c>
      <c r="H10" s="2">
        <v>619</v>
      </c>
      <c r="I10" s="2">
        <v>3816</v>
      </c>
      <c r="J10" s="2">
        <v>6339</v>
      </c>
      <c r="K10" s="2">
        <v>1656</v>
      </c>
      <c r="L10" s="2">
        <v>50</v>
      </c>
      <c r="M10" s="2">
        <v>0</v>
      </c>
      <c r="N10" s="2">
        <v>0</v>
      </c>
      <c r="O10" s="2">
        <f>SUM(C10:N10)</f>
        <v>15100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v>0</v>
      </c>
      <c r="D12" s="2">
        <v>0</v>
      </c>
      <c r="E12" s="2">
        <v>0</v>
      </c>
      <c r="F12" s="2">
        <v>230</v>
      </c>
      <c r="G12" s="2">
        <v>1242</v>
      </c>
      <c r="H12" s="2">
        <v>930</v>
      </c>
      <c r="I12" s="2">
        <v>3616</v>
      </c>
      <c r="J12" s="2">
        <v>5619</v>
      </c>
      <c r="K12" s="2">
        <v>1291</v>
      </c>
      <c r="L12" s="2">
        <v>264</v>
      </c>
      <c r="M12" s="2">
        <v>0</v>
      </c>
      <c r="N12" s="2">
        <v>0</v>
      </c>
      <c r="O12" s="2">
        <f>SUM(C12:N12)</f>
        <v>13192</v>
      </c>
      <c r="P12" s="5"/>
      <c r="Q12" s="15"/>
    </row>
    <row r="13" spans="1:17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200</v>
      </c>
      <c r="I13" s="2">
        <v>5040</v>
      </c>
      <c r="J13" s="2">
        <v>4578</v>
      </c>
      <c r="K13" s="2">
        <v>510</v>
      </c>
      <c r="L13" s="2">
        <v>165</v>
      </c>
      <c r="M13" s="2">
        <v>0</v>
      </c>
      <c r="N13" s="2">
        <v>0</v>
      </c>
      <c r="O13" s="2">
        <f>SUM(C13:N13)</f>
        <v>10493</v>
      </c>
      <c r="P13" s="5"/>
      <c r="Q13" s="15"/>
    </row>
    <row r="14" spans="1:17">
      <c r="A14" s="5"/>
      <c r="B14" s="15">
        <v>1958</v>
      </c>
      <c r="C14" s="2">
        <v>0</v>
      </c>
      <c r="D14" s="2">
        <v>0</v>
      </c>
      <c r="E14" s="2">
        <v>0</v>
      </c>
      <c r="F14" s="2">
        <v>0</v>
      </c>
      <c r="G14" s="2">
        <v>234</v>
      </c>
      <c r="H14" s="2">
        <v>2065</v>
      </c>
      <c r="I14" s="2">
        <v>1539</v>
      </c>
      <c r="J14" s="2">
        <v>4308</v>
      </c>
      <c r="K14" s="2">
        <v>270</v>
      </c>
      <c r="L14" s="2">
        <v>0</v>
      </c>
      <c r="M14" s="2">
        <v>0</v>
      </c>
      <c r="N14" s="2">
        <v>0</v>
      </c>
      <c r="O14" s="2">
        <f>SUM(C14:N14)</f>
        <v>8416</v>
      </c>
      <c r="P14" s="5"/>
      <c r="Q14" s="15"/>
    </row>
    <row r="15" spans="1:17">
      <c r="A15" s="5"/>
      <c r="B15" s="15">
        <v>1959</v>
      </c>
      <c r="C15" s="2">
        <v>0</v>
      </c>
      <c r="D15" s="2">
        <v>0</v>
      </c>
      <c r="E15" s="2">
        <v>0</v>
      </c>
      <c r="F15" s="2">
        <v>212</v>
      </c>
      <c r="G15" s="2">
        <v>1496</v>
      </c>
      <c r="H15" s="2">
        <v>1636</v>
      </c>
      <c r="I15" s="2">
        <v>5911</v>
      </c>
      <c r="J15" s="2">
        <v>6907</v>
      </c>
      <c r="K15" s="2">
        <v>1287</v>
      </c>
      <c r="L15" s="2">
        <v>0</v>
      </c>
      <c r="M15" s="2">
        <v>0</v>
      </c>
      <c r="N15" s="2">
        <v>0</v>
      </c>
      <c r="O15" s="2">
        <f>SUM(C15:N15)</f>
        <v>17449</v>
      </c>
      <c r="P15" s="5"/>
      <c r="Q15" s="15"/>
    </row>
    <row r="16" spans="1:17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932</v>
      </c>
      <c r="H16" s="2">
        <v>603</v>
      </c>
      <c r="I16" s="2">
        <v>4780</v>
      </c>
      <c r="J16" s="2">
        <v>5647</v>
      </c>
      <c r="K16" s="2">
        <v>1162</v>
      </c>
      <c r="L16" s="2">
        <v>0</v>
      </c>
      <c r="M16" s="2">
        <v>0</v>
      </c>
      <c r="N16" s="2">
        <v>0</v>
      </c>
      <c r="O16" s="2">
        <f>SUM(C16:N16)</f>
        <v>13124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v>0</v>
      </c>
      <c r="D18" s="2">
        <v>0</v>
      </c>
      <c r="E18" s="2">
        <v>0</v>
      </c>
      <c r="F18" s="2">
        <v>0</v>
      </c>
      <c r="G18" s="2">
        <v>974</v>
      </c>
      <c r="H18" s="2">
        <v>403</v>
      </c>
      <c r="I18" s="2">
        <v>6184</v>
      </c>
      <c r="J18" s="2">
        <v>4681</v>
      </c>
      <c r="K18" s="2">
        <v>1194</v>
      </c>
      <c r="L18" s="2">
        <v>0</v>
      </c>
      <c r="M18" s="2">
        <v>0</v>
      </c>
      <c r="N18" s="2">
        <v>0</v>
      </c>
      <c r="O18" s="2">
        <f>SUM(C18:N18)</f>
        <v>13436</v>
      </c>
      <c r="P18" s="5"/>
      <c r="Q18" s="15"/>
    </row>
    <row r="19" spans="1:17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1353</v>
      </c>
      <c r="H19" s="2">
        <v>617</v>
      </c>
      <c r="I19" s="2">
        <v>2406</v>
      </c>
      <c r="J19" s="2">
        <v>6353</v>
      </c>
      <c r="K19" s="2">
        <v>393</v>
      </c>
      <c r="L19" s="2">
        <v>0</v>
      </c>
      <c r="M19" s="2">
        <v>0</v>
      </c>
      <c r="N19" s="2">
        <v>0</v>
      </c>
      <c r="O19" s="2">
        <f>SUM(C19:N19)</f>
        <v>11122</v>
      </c>
      <c r="P19" s="5"/>
      <c r="Q19" s="15"/>
    </row>
    <row r="20" spans="1:17">
      <c r="A20" s="5"/>
      <c r="B20" s="15">
        <v>1963</v>
      </c>
      <c r="C20" s="2">
        <v>0</v>
      </c>
      <c r="D20" s="2">
        <v>0</v>
      </c>
      <c r="E20" s="2">
        <v>0</v>
      </c>
      <c r="F20" s="2">
        <v>210</v>
      </c>
      <c r="G20" s="2">
        <v>2176</v>
      </c>
      <c r="H20" s="2">
        <v>1874</v>
      </c>
      <c r="I20" s="2">
        <v>6678</v>
      </c>
      <c r="J20" s="2">
        <v>4185</v>
      </c>
      <c r="K20" s="2">
        <v>38</v>
      </c>
      <c r="L20" s="2">
        <v>0</v>
      </c>
      <c r="M20" s="2">
        <v>0</v>
      </c>
      <c r="N20" s="2">
        <v>0</v>
      </c>
      <c r="O20" s="2">
        <f>SUM(C20:N20)</f>
        <v>15161</v>
      </c>
      <c r="P20" s="5"/>
      <c r="Q20" s="15"/>
    </row>
    <row r="21" spans="1:17">
      <c r="A21" s="5"/>
      <c r="B21" s="15">
        <v>1964</v>
      </c>
      <c r="C21" s="2">
        <v>0</v>
      </c>
      <c r="D21" s="2">
        <v>0</v>
      </c>
      <c r="E21" s="2">
        <v>0</v>
      </c>
      <c r="F21" s="2">
        <v>169</v>
      </c>
      <c r="G21" s="2">
        <v>1936</v>
      </c>
      <c r="H21" s="2">
        <v>1363</v>
      </c>
      <c r="I21" s="2">
        <v>7398</v>
      </c>
      <c r="J21" s="2">
        <v>3642</v>
      </c>
      <c r="K21" s="2">
        <v>198</v>
      </c>
      <c r="L21" s="2">
        <v>0</v>
      </c>
      <c r="M21" s="2">
        <v>0</v>
      </c>
      <c r="N21" s="2">
        <v>0</v>
      </c>
      <c r="O21" s="2">
        <f>SUM(C21:N21)</f>
        <v>14706</v>
      </c>
      <c r="P21" s="5"/>
      <c r="Q21" s="15"/>
    </row>
    <row r="22" spans="1:17">
      <c r="A22" s="5"/>
      <c r="B22" s="15">
        <v>1965</v>
      </c>
      <c r="C22" s="2">
        <v>0</v>
      </c>
      <c r="D22" s="2">
        <v>0</v>
      </c>
      <c r="E22" s="2">
        <v>0</v>
      </c>
      <c r="F22" s="2">
        <v>101</v>
      </c>
      <c r="G22" s="2">
        <v>663</v>
      </c>
      <c r="H22" s="2">
        <v>1390</v>
      </c>
      <c r="I22" s="2">
        <v>4784</v>
      </c>
      <c r="J22" s="2">
        <v>5599</v>
      </c>
      <c r="K22" s="2">
        <v>0</v>
      </c>
      <c r="L22" s="2">
        <v>0</v>
      </c>
      <c r="M22" s="2">
        <v>0</v>
      </c>
      <c r="N22" s="2">
        <v>0</v>
      </c>
      <c r="O22" s="2">
        <f>SUM(C22:N22)</f>
        <v>12537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2091</v>
      </c>
      <c r="H24" s="2">
        <v>1269</v>
      </c>
      <c r="I24" s="2">
        <v>7390</v>
      </c>
      <c r="J24" s="2">
        <v>2646</v>
      </c>
      <c r="K24" s="2">
        <v>998</v>
      </c>
      <c r="L24" s="2">
        <v>0</v>
      </c>
      <c r="M24" s="2">
        <v>0</v>
      </c>
      <c r="N24" s="2">
        <v>0</v>
      </c>
      <c r="O24" s="2">
        <f>SUM(C24:N24)</f>
        <v>14394</v>
      </c>
      <c r="P24" s="5"/>
      <c r="Q24" s="15"/>
    </row>
    <row r="25" spans="1:17">
      <c r="A25" s="5"/>
      <c r="B25" s="15">
        <v>1967</v>
      </c>
      <c r="C25" s="2">
        <v>0</v>
      </c>
      <c r="D25" s="2">
        <v>0</v>
      </c>
      <c r="E25" s="2">
        <v>0</v>
      </c>
      <c r="F25" s="2">
        <v>439</v>
      </c>
      <c r="G25" s="2">
        <v>793</v>
      </c>
      <c r="H25" s="2">
        <v>480</v>
      </c>
      <c r="I25" s="2">
        <v>4311</v>
      </c>
      <c r="J25" s="2">
        <v>5924</v>
      </c>
      <c r="K25" s="2">
        <v>861</v>
      </c>
      <c r="L25" s="2">
        <v>0</v>
      </c>
      <c r="M25" s="2">
        <v>0</v>
      </c>
      <c r="N25" s="2">
        <v>0</v>
      </c>
      <c r="O25" s="2">
        <f>SUM(C25:N25)</f>
        <v>12808</v>
      </c>
      <c r="P25" s="5"/>
      <c r="Q25" s="15"/>
    </row>
    <row r="26" spans="1:17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793</v>
      </c>
      <c r="H26" s="2">
        <v>1719</v>
      </c>
      <c r="I26" s="2">
        <v>7624</v>
      </c>
      <c r="J26" s="2">
        <v>3839</v>
      </c>
      <c r="K26" s="2">
        <v>22</v>
      </c>
      <c r="L26" s="2">
        <v>0</v>
      </c>
      <c r="M26" s="2">
        <v>0</v>
      </c>
      <c r="N26" s="2">
        <v>0</v>
      </c>
      <c r="O26" s="2">
        <f>SUM(C26:N26)</f>
        <v>13997</v>
      </c>
      <c r="P26" s="5"/>
      <c r="Q26" s="15"/>
    </row>
    <row r="27" spans="1:17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905</v>
      </c>
      <c r="H27" s="2">
        <v>274</v>
      </c>
      <c r="I27" s="2">
        <v>3932</v>
      </c>
      <c r="J27" s="2">
        <v>5074</v>
      </c>
      <c r="K27" s="2">
        <v>77</v>
      </c>
      <c r="L27" s="2">
        <v>0</v>
      </c>
      <c r="M27" s="2">
        <v>0</v>
      </c>
      <c r="N27" s="2">
        <v>0</v>
      </c>
      <c r="O27" s="2">
        <f>SUM(C27:N27)</f>
        <v>10262</v>
      </c>
      <c r="P27" s="5"/>
      <c r="Q27" s="15"/>
    </row>
    <row r="28" spans="1:17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1072</v>
      </c>
      <c r="H28" s="2">
        <v>1722</v>
      </c>
      <c r="I28" s="2">
        <v>8804</v>
      </c>
      <c r="J28" s="2">
        <v>5004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16602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1159</v>
      </c>
      <c r="H30" s="2">
        <v>846</v>
      </c>
      <c r="I30" s="2">
        <v>7859</v>
      </c>
      <c r="J30" s="2">
        <v>6356</v>
      </c>
      <c r="K30" s="2">
        <v>278</v>
      </c>
      <c r="L30" s="2">
        <v>0</v>
      </c>
      <c r="M30" s="2">
        <v>0</v>
      </c>
      <c r="N30" s="2">
        <v>0</v>
      </c>
      <c r="O30" s="2">
        <f>SUM(C30:N30)</f>
        <v>16498</v>
      </c>
      <c r="P30" s="5"/>
      <c r="Q30" s="15"/>
    </row>
    <row r="31" spans="1:17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1482</v>
      </c>
      <c r="H31" s="2">
        <v>455</v>
      </c>
      <c r="I31" s="2">
        <v>7207</v>
      </c>
      <c r="J31" s="2">
        <v>3630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12774</v>
      </c>
      <c r="P31" s="5"/>
      <c r="Q31" s="15"/>
    </row>
    <row r="32" spans="1:17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1319</v>
      </c>
      <c r="H32" s="2">
        <v>2018</v>
      </c>
      <c r="I32" s="2">
        <v>5090</v>
      </c>
      <c r="J32" s="2">
        <v>5057</v>
      </c>
      <c r="K32" s="2">
        <v>231</v>
      </c>
      <c r="L32" s="2">
        <v>0</v>
      </c>
      <c r="M32" s="2">
        <v>0</v>
      </c>
      <c r="N32" s="2">
        <v>0</v>
      </c>
      <c r="O32" s="2">
        <f>SUM(C32:N32)</f>
        <v>13715</v>
      </c>
      <c r="P32" s="5"/>
      <c r="Q32" s="15"/>
    </row>
    <row r="33" spans="1:17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1293</v>
      </c>
      <c r="H33" s="2">
        <v>2540</v>
      </c>
      <c r="I33" s="2">
        <v>8752</v>
      </c>
      <c r="J33" s="2">
        <v>2309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14894</v>
      </c>
      <c r="P33" s="5"/>
      <c r="Q33" s="15"/>
    </row>
    <row r="34" spans="1:17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1334</v>
      </c>
      <c r="H34" s="2">
        <v>57</v>
      </c>
      <c r="I34" s="2">
        <v>7811</v>
      </c>
      <c r="J34" s="2">
        <v>4983</v>
      </c>
      <c r="K34" s="2">
        <v>392</v>
      </c>
      <c r="L34" s="2">
        <v>0</v>
      </c>
      <c r="M34" s="2">
        <v>0</v>
      </c>
      <c r="N34" s="2">
        <v>0</v>
      </c>
      <c r="O34" s="2">
        <f>SUM(C34:N34)</f>
        <v>14577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141</v>
      </c>
      <c r="H36" s="2">
        <v>3722</v>
      </c>
      <c r="I36" s="2">
        <v>8597</v>
      </c>
      <c r="J36" s="2">
        <v>7091</v>
      </c>
      <c r="K36" s="2">
        <v>648</v>
      </c>
      <c r="L36" s="2">
        <v>0</v>
      </c>
      <c r="M36" s="2">
        <v>0</v>
      </c>
      <c r="N36" s="2">
        <v>0</v>
      </c>
      <c r="O36" s="2">
        <f>SUM(C36:N36)</f>
        <v>20199</v>
      </c>
      <c r="P36" s="5"/>
      <c r="Q36" s="15"/>
    </row>
    <row r="37" spans="1:17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143</v>
      </c>
      <c r="H37" s="2">
        <v>516</v>
      </c>
      <c r="I37" s="2">
        <v>8324</v>
      </c>
      <c r="J37" s="2">
        <v>2210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11193</v>
      </c>
      <c r="P37" s="5"/>
      <c r="Q37" s="15"/>
    </row>
    <row r="38" spans="1:17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2318</v>
      </c>
      <c r="I38" s="2">
        <v>6649</v>
      </c>
      <c r="J38" s="2">
        <v>5343</v>
      </c>
      <c r="K38" s="2">
        <v>868</v>
      </c>
      <c r="L38" s="2">
        <v>0</v>
      </c>
      <c r="M38" s="2">
        <v>0</v>
      </c>
      <c r="N38" s="2">
        <v>0</v>
      </c>
      <c r="O38" s="2">
        <f>SUM(C38:N38)</f>
        <v>15178</v>
      </c>
      <c r="P38" s="5"/>
      <c r="Q38" s="15"/>
    </row>
    <row r="39" spans="1:17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4338</v>
      </c>
      <c r="J39" s="2">
        <v>6181</v>
      </c>
      <c r="K39" s="2">
        <v>15</v>
      </c>
      <c r="L39" s="2">
        <v>0</v>
      </c>
      <c r="M39" s="2">
        <v>0</v>
      </c>
      <c r="N39" s="2">
        <v>0</v>
      </c>
      <c r="O39" s="2">
        <f>SUM(C39:N39)</f>
        <v>10534</v>
      </c>
      <c r="P39" s="5"/>
      <c r="Q39" s="15"/>
    </row>
    <row r="40" spans="1:17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1831</v>
      </c>
      <c r="I40" s="2">
        <v>8717</v>
      </c>
      <c r="J40" s="2">
        <v>4892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15440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1465</v>
      </c>
      <c r="I42" s="2">
        <v>5421</v>
      </c>
      <c r="J42" s="2">
        <v>1694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8580</v>
      </c>
      <c r="P42" s="5"/>
      <c r="Q42" s="15"/>
    </row>
    <row r="43" spans="1:17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4768</v>
      </c>
      <c r="J43" s="2">
        <v>6244</v>
      </c>
      <c r="K43" s="2">
        <v>742</v>
      </c>
      <c r="L43" s="2">
        <v>0</v>
      </c>
      <c r="M43" s="2">
        <v>0</v>
      </c>
      <c r="N43" s="2">
        <v>0</v>
      </c>
      <c r="O43" s="2">
        <f>SUM(C43:N43)</f>
        <v>11754</v>
      </c>
      <c r="P43" s="5"/>
      <c r="Q43" s="15"/>
    </row>
    <row r="44" spans="1:17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439</v>
      </c>
      <c r="I44" s="2">
        <v>8122</v>
      </c>
      <c r="J44" s="2">
        <v>6448</v>
      </c>
      <c r="K44" s="2">
        <v>569</v>
      </c>
      <c r="L44" s="2">
        <v>0</v>
      </c>
      <c r="M44" s="2">
        <v>0</v>
      </c>
      <c r="N44" s="2">
        <v>0</v>
      </c>
      <c r="O44" s="2">
        <f>SUM(C44:N44)</f>
        <v>15578</v>
      </c>
      <c r="P44" s="5"/>
      <c r="Q44" s="15"/>
    </row>
    <row r="45" spans="1:17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112</v>
      </c>
      <c r="I45" s="2">
        <v>8160</v>
      </c>
      <c r="J45" s="2">
        <v>7389</v>
      </c>
      <c r="K45" s="2">
        <v>892</v>
      </c>
      <c r="L45" s="2">
        <v>0</v>
      </c>
      <c r="M45" s="2">
        <v>0</v>
      </c>
      <c r="N45" s="2">
        <v>0</v>
      </c>
      <c r="O45" s="2">
        <f>SUM(C45:N45)</f>
        <v>16553</v>
      </c>
      <c r="P45" s="5"/>
      <c r="Q45" s="15"/>
    </row>
    <row r="46" spans="1:17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1190</v>
      </c>
      <c r="I46" s="2">
        <v>7376</v>
      </c>
      <c r="J46" s="2">
        <v>4711</v>
      </c>
      <c r="K46" s="2">
        <v>564</v>
      </c>
      <c r="L46" s="2">
        <v>0</v>
      </c>
      <c r="M46" s="2">
        <v>0</v>
      </c>
      <c r="N46" s="2">
        <v>0</v>
      </c>
      <c r="O46" s="2">
        <f>SUM(C46:N46)</f>
        <v>13841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2907</v>
      </c>
      <c r="I48" s="2">
        <v>8262</v>
      </c>
      <c r="J48" s="2">
        <v>4097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15266</v>
      </c>
      <c r="P48" s="5"/>
      <c r="Q48" s="15"/>
    </row>
    <row r="49" spans="1:17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2977</v>
      </c>
      <c r="I49" s="2">
        <v>7008</v>
      </c>
      <c r="J49" s="2">
        <v>4005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13990</v>
      </c>
      <c r="P49" s="5"/>
      <c r="Q49" s="15"/>
    </row>
    <row r="50" spans="1:17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5225</v>
      </c>
      <c r="I50" s="2">
        <v>7290</v>
      </c>
      <c r="J50" s="2">
        <v>6072</v>
      </c>
      <c r="K50" s="2">
        <v>226</v>
      </c>
      <c r="L50" s="2">
        <v>0</v>
      </c>
      <c r="M50" s="2">
        <v>0</v>
      </c>
      <c r="N50" s="2">
        <v>0</v>
      </c>
      <c r="O50" s="2">
        <f>SUM(C50:N50)</f>
        <v>18813</v>
      </c>
      <c r="P50" s="5"/>
      <c r="Q50" s="15"/>
    </row>
    <row r="51" spans="1:17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2191</v>
      </c>
      <c r="I51" s="2">
        <v>7438</v>
      </c>
      <c r="J51" s="2">
        <v>5430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15059</v>
      </c>
      <c r="P51" s="5"/>
      <c r="Q51" s="15"/>
    </row>
    <row r="52" spans="1:17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577</v>
      </c>
      <c r="I52" s="2">
        <v>7694</v>
      </c>
      <c r="J52" s="2">
        <v>4029</v>
      </c>
      <c r="K52" s="2">
        <v>1328</v>
      </c>
      <c r="L52" s="2">
        <v>0</v>
      </c>
      <c r="M52" s="2">
        <v>0</v>
      </c>
      <c r="N52" s="2">
        <v>0</v>
      </c>
      <c r="O52" s="2">
        <f>SUM(C52:N52)</f>
        <v>13628</v>
      </c>
      <c r="P52" s="5"/>
      <c r="Q52" s="15"/>
    </row>
    <row r="53" spans="1:17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</row>
    <row r="54" spans="1:17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2365</v>
      </c>
      <c r="I54" s="2">
        <v>6554</v>
      </c>
      <c r="J54" s="2">
        <v>3316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12235</v>
      </c>
      <c r="P54" s="5"/>
      <c r="Q54" s="15"/>
    </row>
    <row r="55" spans="1:17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626</v>
      </c>
      <c r="I55" s="2">
        <v>2871</v>
      </c>
      <c r="J55" s="2">
        <v>3313</v>
      </c>
      <c r="K55" s="2">
        <v>300</v>
      </c>
      <c r="L55" s="2">
        <v>0</v>
      </c>
      <c r="M55" s="2">
        <v>0</v>
      </c>
      <c r="N55" s="2">
        <v>0</v>
      </c>
      <c r="O55" s="2">
        <f>SUM(C55:N55)</f>
        <v>7110</v>
      </c>
      <c r="P55" s="2"/>
      <c r="Q55" s="2"/>
    </row>
    <row r="56" spans="1:17">
      <c r="A56" s="5"/>
      <c r="B56" s="15">
        <v>1993</v>
      </c>
      <c r="C56" s="2">
        <v>0</v>
      </c>
      <c r="D56" s="2">
        <v>0</v>
      </c>
      <c r="E56" s="2">
        <v>0</v>
      </c>
      <c r="F56" s="2">
        <v>41</v>
      </c>
      <c r="G56" s="2">
        <v>2516</v>
      </c>
      <c r="H56" s="2">
        <v>2417</v>
      </c>
      <c r="I56" s="2">
        <v>1539</v>
      </c>
      <c r="J56" s="2">
        <v>2661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9174</v>
      </c>
      <c r="P56" s="5"/>
      <c r="Q56" s="15"/>
    </row>
    <row r="57" spans="1:17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3119</v>
      </c>
      <c r="I57" s="2">
        <v>5343</v>
      </c>
      <c r="J57" s="2">
        <v>5301</v>
      </c>
      <c r="K57" s="2">
        <v>19</v>
      </c>
      <c r="L57" s="2">
        <v>0</v>
      </c>
      <c r="M57" s="2">
        <v>0</v>
      </c>
      <c r="N57" s="2">
        <v>0</v>
      </c>
      <c r="O57" s="2">
        <f>SUM(C57:N57)</f>
        <v>13782</v>
      </c>
      <c r="P57" s="2"/>
      <c r="Q57" s="2"/>
    </row>
    <row r="58" spans="1:17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1001</v>
      </c>
      <c r="I58" s="2">
        <v>8083</v>
      </c>
      <c r="J58" s="2">
        <v>6337</v>
      </c>
      <c r="K58" s="2">
        <v>1851</v>
      </c>
      <c r="L58" s="2">
        <v>0</v>
      </c>
      <c r="M58" s="2">
        <v>0</v>
      </c>
      <c r="N58" s="2">
        <v>0</v>
      </c>
      <c r="O58" s="2">
        <f>SUM(C58:N58)</f>
        <v>17272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2973</v>
      </c>
      <c r="I60" s="2">
        <v>6207</v>
      </c>
      <c r="J60" s="2">
        <v>4761</v>
      </c>
      <c r="K60" s="2">
        <v>293</v>
      </c>
      <c r="L60" s="2">
        <v>0</v>
      </c>
      <c r="M60" s="2">
        <v>0</v>
      </c>
      <c r="N60" s="2">
        <v>0</v>
      </c>
      <c r="O60" s="2">
        <f>SUM(C60:N60)</f>
        <v>14234</v>
      </c>
      <c r="P60" s="2"/>
      <c r="Q60" s="2"/>
    </row>
    <row r="61" spans="1:17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1443</v>
      </c>
      <c r="I61" s="2">
        <v>6681</v>
      </c>
      <c r="J61" s="2">
        <v>3973</v>
      </c>
      <c r="K61" s="2">
        <v>210</v>
      </c>
      <c r="L61" s="2">
        <v>0</v>
      </c>
      <c r="M61" s="2">
        <v>0</v>
      </c>
      <c r="N61" s="2">
        <v>0</v>
      </c>
      <c r="O61" s="2">
        <f>SUM(C61:N61)</f>
        <v>12307</v>
      </c>
      <c r="P61" s="5"/>
      <c r="Q61" s="2"/>
    </row>
    <row r="62" spans="1:17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3791</v>
      </c>
      <c r="I62" s="2">
        <v>6268</v>
      </c>
      <c r="J62" s="2">
        <v>4118</v>
      </c>
      <c r="K62" s="2">
        <v>23</v>
      </c>
      <c r="L62" s="2">
        <v>0</v>
      </c>
      <c r="M62" s="2">
        <v>0</v>
      </c>
      <c r="N62" s="2">
        <v>0</v>
      </c>
      <c r="O62" s="2">
        <f>SUM(C62:N62)</f>
        <v>14200</v>
      </c>
      <c r="P62" s="5"/>
      <c r="Q62" s="2"/>
    </row>
    <row r="63" spans="1:17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2724</v>
      </c>
      <c r="I63" s="2">
        <v>7550</v>
      </c>
      <c r="J63" s="2">
        <v>4545</v>
      </c>
      <c r="K63" s="2">
        <v>464</v>
      </c>
      <c r="L63" s="2">
        <v>0</v>
      </c>
      <c r="M63" s="2">
        <v>0</v>
      </c>
      <c r="N63" s="2">
        <v>0</v>
      </c>
      <c r="O63" s="2">
        <f>SUM(C63:N63)</f>
        <v>15283</v>
      </c>
      <c r="P63" s="5"/>
      <c r="Q63" s="2"/>
    </row>
    <row r="64" spans="1:17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135</v>
      </c>
      <c r="H64" s="2">
        <v>5835</v>
      </c>
      <c r="I64" s="2">
        <v>6602</v>
      </c>
      <c r="J64" s="2">
        <v>5864</v>
      </c>
      <c r="K64" s="2">
        <v>30</v>
      </c>
      <c r="L64" s="2">
        <v>0</v>
      </c>
      <c r="M64" s="2">
        <v>0</v>
      </c>
      <c r="N64" s="2">
        <v>0</v>
      </c>
      <c r="O64" s="2">
        <f>SUM(C64:N64)</f>
        <v>18466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1263</v>
      </c>
      <c r="I66" s="2">
        <v>3613</v>
      </c>
      <c r="J66" s="2">
        <v>6288</v>
      </c>
      <c r="K66" s="2">
        <v>139</v>
      </c>
      <c r="L66" s="2">
        <v>0</v>
      </c>
      <c r="M66" s="2">
        <v>0</v>
      </c>
      <c r="N66" s="2">
        <v>0</v>
      </c>
      <c r="O66" s="2">
        <f>SUM(C66:N66)</f>
        <v>11303</v>
      </c>
      <c r="P66" s="5"/>
      <c r="Q66" s="2"/>
    </row>
    <row r="67" spans="1:17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2748</v>
      </c>
      <c r="I67" s="2">
        <v>6419</v>
      </c>
      <c r="J67" s="2">
        <v>2085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11252</v>
      </c>
      <c r="P67" s="5"/>
      <c r="Q67" s="2"/>
    </row>
    <row r="68" spans="1:17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501</v>
      </c>
      <c r="I68" s="2">
        <v>5194</v>
      </c>
      <c r="J68" s="2">
        <v>2479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8174</v>
      </c>
      <c r="P68" s="5"/>
      <c r="Q68" s="2"/>
    </row>
    <row r="69" spans="1:17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554</v>
      </c>
      <c r="H69" s="2">
        <v>1961</v>
      </c>
      <c r="I69" s="2">
        <v>2077</v>
      </c>
      <c r="J69" s="2">
        <v>1015</v>
      </c>
      <c r="K69" s="2">
        <v>193</v>
      </c>
      <c r="L69" s="2">
        <v>0</v>
      </c>
      <c r="M69" s="2">
        <v>0</v>
      </c>
      <c r="N69" s="2"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2160</v>
      </c>
      <c r="I70" s="2">
        <v>1982</v>
      </c>
      <c r="J70" s="2">
        <v>570</v>
      </c>
      <c r="K70" s="2">
        <v>0</v>
      </c>
      <c r="L70" s="2">
        <v>0</v>
      </c>
      <c r="M70" s="2">
        <v>0</v>
      </c>
      <c r="N70" s="2"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787</v>
      </c>
      <c r="I74" s="2">
        <v>3235</v>
      </c>
      <c r="J74" s="2">
        <v>1644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5666</v>
      </c>
      <c r="P74" s="2"/>
      <c r="Q74" s="2"/>
    </row>
    <row r="75" spans="1:17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536</v>
      </c>
      <c r="I75" s="2">
        <v>2550</v>
      </c>
      <c r="J75" s="2">
        <v>3021</v>
      </c>
      <c r="K75" s="2">
        <v>229</v>
      </c>
      <c r="L75" s="2">
        <v>0</v>
      </c>
      <c r="M75" s="2">
        <v>0</v>
      </c>
      <c r="N75" s="2">
        <v>0</v>
      </c>
      <c r="O75" s="2">
        <f>SUM(C75:N75)</f>
        <v>6336</v>
      </c>
      <c r="P75" s="2"/>
      <c r="Q75" s="2"/>
    </row>
    <row r="76" spans="1:17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3086</v>
      </c>
      <c r="J76" s="2">
        <v>3403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6489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29</v>
      </c>
      <c r="H78" s="2">
        <v>1571</v>
      </c>
      <c r="I78" s="2">
        <v>3609</v>
      </c>
      <c r="J78" s="2">
        <v>1770</v>
      </c>
      <c r="K78" s="2">
        <v>91</v>
      </c>
      <c r="L78" s="2">
        <v>0</v>
      </c>
      <c r="M78" s="2">
        <v>0</v>
      </c>
      <c r="N78" s="2">
        <v>0</v>
      </c>
      <c r="O78" s="2">
        <f>SUM(C78:N78)</f>
        <v>7070</v>
      </c>
      <c r="P78" s="2"/>
      <c r="Q78" s="2"/>
    </row>
    <row r="79" spans="1:17" ht="16.5" thickBot="1">
      <c r="A79" s="5"/>
      <c r="B79" s="12" t="s">
        <v>1</v>
      </c>
      <c r="C79" s="13">
        <f t="shared" ref="C79:N79" si="0">SUM(C7:C76)</f>
        <v>0</v>
      </c>
      <c r="D79" s="13">
        <f t="shared" si="0"/>
        <v>0</v>
      </c>
      <c r="E79" s="13">
        <f t="shared" si="0"/>
        <v>0</v>
      </c>
      <c r="F79" s="13">
        <f t="shared" si="0"/>
        <v>1862</v>
      </c>
      <c r="G79" s="13">
        <f t="shared" si="0"/>
        <v>32635</v>
      </c>
      <c r="H79" s="13">
        <f t="shared" si="0"/>
        <v>87751</v>
      </c>
      <c r="I79" s="13">
        <f t="shared" si="0"/>
        <v>324610</v>
      </c>
      <c r="J79" s="13">
        <f t="shared" si="0"/>
        <v>250283</v>
      </c>
      <c r="K79" s="13">
        <f t="shared" si="0"/>
        <v>23555</v>
      </c>
      <c r="L79" s="13">
        <f t="shared" si="0"/>
        <v>707</v>
      </c>
      <c r="M79" s="13">
        <f t="shared" si="0"/>
        <v>0</v>
      </c>
      <c r="N79" s="13">
        <f t="shared" si="0"/>
        <v>0</v>
      </c>
      <c r="O79" s="13">
        <f>SUM(O7:O76)</f>
        <v>721403</v>
      </c>
      <c r="P79" s="7"/>
      <c r="Q79" s="15"/>
    </row>
    <row r="80" spans="1:17" ht="17.25" thickTop="1" thickBot="1">
      <c r="A80" s="5"/>
      <c r="B80" s="25" t="s">
        <v>2</v>
      </c>
      <c r="C80" s="26">
        <f t="shared" ref="C80:N80" si="1">AVERAGE(C7:C76)</f>
        <v>0</v>
      </c>
      <c r="D80" s="26">
        <f t="shared" si="1"/>
        <v>0</v>
      </c>
      <c r="E80" s="26">
        <f t="shared" si="1"/>
        <v>0</v>
      </c>
      <c r="F80" s="26">
        <f t="shared" si="1"/>
        <v>31.559322033898304</v>
      </c>
      <c r="G80" s="26">
        <f t="shared" si="1"/>
        <v>553.13559322033893</v>
      </c>
      <c r="H80" s="26">
        <f t="shared" si="1"/>
        <v>1487.3050847457628</v>
      </c>
      <c r="I80" s="26">
        <f t="shared" si="1"/>
        <v>5501.8644067796613</v>
      </c>
      <c r="J80" s="26">
        <f t="shared" si="1"/>
        <v>4242.0847457627115</v>
      </c>
      <c r="K80" s="26">
        <f t="shared" si="1"/>
        <v>399.23728813559325</v>
      </c>
      <c r="L80" s="26">
        <f t="shared" si="1"/>
        <v>11.983050847457626</v>
      </c>
      <c r="M80" s="26">
        <f t="shared" si="1"/>
        <v>0</v>
      </c>
      <c r="N80" s="26">
        <f t="shared" si="1"/>
        <v>0</v>
      </c>
      <c r="O80" s="26">
        <f>AVERAGE(O7:O76)</f>
        <v>12227.169491525423</v>
      </c>
      <c r="P80" s="7"/>
      <c r="Q80" s="15"/>
    </row>
    <row r="81" spans="1:17" ht="15.75" thickTop="1">
      <c r="A81" s="33" t="s">
        <v>35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5"/>
      <c r="Q81" s="5"/>
    </row>
    <row r="82" spans="1:17">
      <c r="A82" s="33" t="s">
        <v>31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5"/>
      <c r="Q82" s="15"/>
    </row>
    <row r="83" spans="1:17">
      <c r="A83" s="33" t="s">
        <v>30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4"/>
      <c r="P83" s="5"/>
      <c r="Q83" s="15"/>
    </row>
    <row r="84" spans="1:17">
      <c r="A84" s="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 t="s">
        <v>22</v>
      </c>
      <c r="P84" s="5"/>
      <c r="Q84" s="15"/>
    </row>
    <row r="85" spans="1:17">
      <c r="A85" s="24" t="s">
        <v>0</v>
      </c>
      <c r="B85" s="16" t="s">
        <v>3</v>
      </c>
      <c r="C85" s="16" t="s">
        <v>4</v>
      </c>
      <c r="D85" s="16" t="s">
        <v>5</v>
      </c>
      <c r="E85" s="16" t="s">
        <v>6</v>
      </c>
      <c r="F85" s="16" t="s">
        <v>7</v>
      </c>
      <c r="G85" s="16" t="s">
        <v>8</v>
      </c>
      <c r="H85" s="16" t="s">
        <v>9</v>
      </c>
      <c r="I85" s="16" t="s">
        <v>10</v>
      </c>
      <c r="J85" s="16" t="s">
        <v>11</v>
      </c>
      <c r="K85" s="16" t="s">
        <v>12</v>
      </c>
      <c r="L85" s="16" t="s">
        <v>13</v>
      </c>
      <c r="M85" s="16" t="s">
        <v>14</v>
      </c>
      <c r="N85" s="16" t="s">
        <v>15</v>
      </c>
      <c r="O85" s="24" t="s">
        <v>19</v>
      </c>
      <c r="P85" s="28"/>
      <c r="Q85" s="15"/>
    </row>
    <row r="86" spans="1:17">
      <c r="A86" s="11">
        <v>1952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8</v>
      </c>
      <c r="H86" s="11">
        <v>639</v>
      </c>
      <c r="I86" s="11">
        <v>954</v>
      </c>
      <c r="J86" s="11">
        <v>29</v>
      </c>
      <c r="K86" s="11">
        <v>0</v>
      </c>
      <c r="L86" s="11">
        <v>0</v>
      </c>
      <c r="M86" s="11">
        <v>0</v>
      </c>
      <c r="N86" s="3">
        <f>SUM(B86:M86)</f>
        <v>1630</v>
      </c>
      <c r="O86" s="9">
        <f>N86/O7</f>
        <v>0.2340608845491097</v>
      </c>
      <c r="P86" s="5"/>
      <c r="Q86" s="15"/>
    </row>
    <row r="87" spans="1:17">
      <c r="A87" s="5">
        <v>1953</v>
      </c>
      <c r="B87" s="2">
        <v>0</v>
      </c>
      <c r="C87" s="2">
        <v>0</v>
      </c>
      <c r="D87" s="2">
        <v>0</v>
      </c>
      <c r="E87" s="2">
        <v>0</v>
      </c>
      <c r="F87" s="2">
        <v>49</v>
      </c>
      <c r="G87" s="2">
        <v>132</v>
      </c>
      <c r="H87" s="2">
        <v>2138</v>
      </c>
      <c r="I87" s="2">
        <v>1496</v>
      </c>
      <c r="J87" s="2">
        <v>193</v>
      </c>
      <c r="K87" s="2">
        <v>0</v>
      </c>
      <c r="L87" s="2">
        <v>0</v>
      </c>
      <c r="M87" s="2">
        <v>0</v>
      </c>
      <c r="N87" s="2">
        <f>SUM(B87:M87)</f>
        <v>4008</v>
      </c>
      <c r="O87" s="10">
        <f>N87/O8</f>
        <v>0.39413905005408595</v>
      </c>
      <c r="P87" s="5"/>
      <c r="Q87" s="15"/>
    </row>
    <row r="88" spans="1:17">
      <c r="A88" s="5">
        <v>1954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16</v>
      </c>
      <c r="H88" s="2">
        <v>2831</v>
      </c>
      <c r="I88" s="2">
        <v>453</v>
      </c>
      <c r="J88" s="2">
        <v>445</v>
      </c>
      <c r="K88" s="2">
        <v>29</v>
      </c>
      <c r="L88" s="2">
        <v>0</v>
      </c>
      <c r="M88" s="2">
        <v>0</v>
      </c>
      <c r="N88" s="2">
        <f>SUM(B88:M88)</f>
        <v>3774</v>
      </c>
      <c r="O88" s="10">
        <f>N88/O9</f>
        <v>0.39263420724094883</v>
      </c>
      <c r="P88" s="5"/>
      <c r="Q88" s="15"/>
    </row>
    <row r="89" spans="1:17">
      <c r="A89" s="5">
        <v>1955</v>
      </c>
      <c r="B89" s="2">
        <v>0</v>
      </c>
      <c r="C89" s="2">
        <v>0</v>
      </c>
      <c r="D89" s="2">
        <v>0</v>
      </c>
      <c r="E89" s="2">
        <v>0</v>
      </c>
      <c r="F89" s="2">
        <v>706</v>
      </c>
      <c r="G89" s="2">
        <v>83</v>
      </c>
      <c r="H89" s="2">
        <v>2413</v>
      </c>
      <c r="I89" s="2">
        <v>4781</v>
      </c>
      <c r="J89" s="2">
        <v>982</v>
      </c>
      <c r="K89" s="2">
        <v>9</v>
      </c>
      <c r="L89" s="2">
        <v>0</v>
      </c>
      <c r="M89" s="2">
        <v>0</v>
      </c>
      <c r="N89" s="2">
        <f>SUM(B89:M89)</f>
        <v>8974</v>
      </c>
      <c r="O89" s="10">
        <f>N89/O10</f>
        <v>0.59430463576158943</v>
      </c>
      <c r="P89" s="5"/>
      <c r="Q89" s="15"/>
    </row>
    <row r="90" spans="1:17">
      <c r="A90" s="5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15"/>
      <c r="P90" s="5"/>
      <c r="Q90" s="15"/>
    </row>
    <row r="91" spans="1:17">
      <c r="A91" s="5">
        <v>1956</v>
      </c>
      <c r="B91" s="2">
        <v>0</v>
      </c>
      <c r="C91" s="2">
        <v>0</v>
      </c>
      <c r="D91" s="2">
        <v>0</v>
      </c>
      <c r="E91" s="2">
        <v>0</v>
      </c>
      <c r="F91" s="2">
        <v>131</v>
      </c>
      <c r="G91" s="2">
        <v>204</v>
      </c>
      <c r="H91" s="2">
        <v>2311</v>
      </c>
      <c r="I91" s="2">
        <v>3924</v>
      </c>
      <c r="J91" s="2">
        <v>494</v>
      </c>
      <c r="K91" s="2">
        <v>70</v>
      </c>
      <c r="L91" s="2">
        <v>0</v>
      </c>
      <c r="M91" s="2">
        <v>0</v>
      </c>
      <c r="N91" s="2">
        <f>SUM(B91:M91)</f>
        <v>7134</v>
      </c>
      <c r="O91" s="10">
        <f>N91/O12</f>
        <v>0.54078229229836261</v>
      </c>
      <c r="P91" s="5"/>
      <c r="Q91" s="15"/>
    </row>
    <row r="92" spans="1:17">
      <c r="A92" s="5">
        <v>1957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8</v>
      </c>
      <c r="H92" s="2">
        <v>3249</v>
      </c>
      <c r="I92" s="2">
        <v>2525</v>
      </c>
      <c r="J92" s="2">
        <v>98</v>
      </c>
      <c r="K92" s="2">
        <v>92</v>
      </c>
      <c r="L92" s="2">
        <v>0</v>
      </c>
      <c r="M92" s="2">
        <v>0</v>
      </c>
      <c r="N92" s="2">
        <f>SUM(B92:M92)</f>
        <v>5972</v>
      </c>
      <c r="O92" s="10">
        <f>N92/O13</f>
        <v>0.56914133231678266</v>
      </c>
      <c r="P92" s="5"/>
      <c r="Q92" s="15"/>
    </row>
    <row r="93" spans="1:17">
      <c r="A93" s="5">
        <v>1958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85</v>
      </c>
      <c r="H93" s="2">
        <v>148</v>
      </c>
      <c r="I93" s="2">
        <v>1699</v>
      </c>
      <c r="J93" s="2">
        <v>62</v>
      </c>
      <c r="K93" s="2">
        <v>0</v>
      </c>
      <c r="L93" s="2">
        <v>0</v>
      </c>
      <c r="M93" s="2">
        <v>0</v>
      </c>
      <c r="N93" s="2">
        <f>SUM(B93:M93)</f>
        <v>1994</v>
      </c>
      <c r="O93" s="10">
        <f>N93/O14</f>
        <v>0.23692965779467681</v>
      </c>
      <c r="P93" s="5"/>
      <c r="Q93" s="15"/>
    </row>
    <row r="94" spans="1:17">
      <c r="A94" s="5">
        <v>1959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294</v>
      </c>
      <c r="H94" s="2">
        <v>3577</v>
      </c>
      <c r="I94" s="2">
        <v>4905</v>
      </c>
      <c r="J94" s="2">
        <v>294</v>
      </c>
      <c r="K94" s="2">
        <v>0</v>
      </c>
      <c r="L94" s="2">
        <v>0</v>
      </c>
      <c r="M94" s="2">
        <v>0</v>
      </c>
      <c r="N94" s="2">
        <f>SUM(B94:M94)</f>
        <v>9070</v>
      </c>
      <c r="O94" s="10">
        <f>N94/O15</f>
        <v>0.51980056163677002</v>
      </c>
      <c r="P94" s="5"/>
      <c r="Q94" s="15"/>
    </row>
    <row r="95" spans="1:17">
      <c r="A95" s="5">
        <v>1960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11</v>
      </c>
      <c r="H95" s="2">
        <v>2516</v>
      </c>
      <c r="I95" s="2">
        <v>3025</v>
      </c>
      <c r="J95" s="2">
        <v>177</v>
      </c>
      <c r="K95" s="2">
        <v>0</v>
      </c>
      <c r="L95" s="2">
        <v>0</v>
      </c>
      <c r="M95" s="2">
        <v>0</v>
      </c>
      <c r="N95" s="2">
        <f>SUM(B95:M95)</f>
        <v>5729</v>
      </c>
      <c r="O95" s="10">
        <f>N95/O16</f>
        <v>0.43652849740932642</v>
      </c>
      <c r="P95" s="5"/>
      <c r="Q95" s="15"/>
    </row>
    <row r="96" spans="1:17">
      <c r="A96" s="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2"/>
      <c r="O96" s="10"/>
      <c r="P96" s="5"/>
      <c r="Q96" s="15"/>
    </row>
    <row r="97" spans="1:17">
      <c r="A97" s="5">
        <v>1961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2841</v>
      </c>
      <c r="I97" s="2">
        <v>2069</v>
      </c>
      <c r="J97" s="2">
        <v>591</v>
      </c>
      <c r="K97" s="2">
        <v>0</v>
      </c>
      <c r="L97" s="2">
        <v>0</v>
      </c>
      <c r="M97" s="2">
        <v>0</v>
      </c>
      <c r="N97" s="2">
        <f>SUM(B97:M97)</f>
        <v>5501</v>
      </c>
      <c r="O97" s="10">
        <f>N97/O18</f>
        <v>0.40942244715689191</v>
      </c>
      <c r="P97" s="5"/>
      <c r="Q97" s="15"/>
    </row>
    <row r="98" spans="1:17">
      <c r="A98" s="5">
        <v>1962</v>
      </c>
      <c r="B98" s="2">
        <v>0</v>
      </c>
      <c r="C98" s="2">
        <v>0</v>
      </c>
      <c r="D98" s="2">
        <v>0</v>
      </c>
      <c r="E98" s="2">
        <v>0</v>
      </c>
      <c r="F98" s="2">
        <v>10</v>
      </c>
      <c r="G98" s="2">
        <v>0</v>
      </c>
      <c r="H98" s="2">
        <v>463</v>
      </c>
      <c r="I98" s="2">
        <v>3172</v>
      </c>
      <c r="J98" s="2">
        <v>7</v>
      </c>
      <c r="K98" s="2">
        <v>0</v>
      </c>
      <c r="L98" s="2">
        <v>0</v>
      </c>
      <c r="M98" s="2">
        <v>0</v>
      </c>
      <c r="N98" s="2">
        <f>SUM(B98:M98)</f>
        <v>3652</v>
      </c>
      <c r="O98" s="10">
        <f>N98/O19</f>
        <v>0.32835820895522388</v>
      </c>
      <c r="P98" s="5"/>
      <c r="Q98" s="15"/>
    </row>
    <row r="99" spans="1:17">
      <c r="A99" s="5">
        <v>1963</v>
      </c>
      <c r="B99" s="2">
        <v>0</v>
      </c>
      <c r="C99" s="2">
        <v>0</v>
      </c>
      <c r="D99" s="2">
        <v>0</v>
      </c>
      <c r="E99" s="2">
        <v>0</v>
      </c>
      <c r="F99" s="2">
        <v>31</v>
      </c>
      <c r="G99" s="2">
        <v>181</v>
      </c>
      <c r="H99" s="2">
        <v>3803</v>
      </c>
      <c r="I99" s="2">
        <v>2088</v>
      </c>
      <c r="J99" s="2">
        <v>3</v>
      </c>
      <c r="K99" s="2">
        <v>0</v>
      </c>
      <c r="L99" s="2">
        <v>0</v>
      </c>
      <c r="M99" s="2">
        <v>0</v>
      </c>
      <c r="N99" s="2">
        <f>SUM(B99:M99)</f>
        <v>6106</v>
      </c>
      <c r="O99" s="10">
        <f>N99/O20</f>
        <v>0.40274388232966163</v>
      </c>
      <c r="P99" s="5"/>
      <c r="Q99" s="15"/>
    </row>
    <row r="100" spans="1:17">
      <c r="A100" s="5">
        <v>1964</v>
      </c>
      <c r="B100" s="2">
        <v>0</v>
      </c>
      <c r="C100" s="2">
        <v>0</v>
      </c>
      <c r="D100" s="2">
        <v>0</v>
      </c>
      <c r="E100" s="2">
        <v>0</v>
      </c>
      <c r="F100" s="2">
        <v>149</v>
      </c>
      <c r="G100" s="2">
        <v>187</v>
      </c>
      <c r="H100" s="2">
        <v>4639</v>
      </c>
      <c r="I100" s="2">
        <v>1916</v>
      </c>
      <c r="J100" s="2">
        <v>10</v>
      </c>
      <c r="K100" s="2">
        <v>0</v>
      </c>
      <c r="L100" s="2">
        <v>0</v>
      </c>
      <c r="M100" s="2">
        <v>0</v>
      </c>
      <c r="N100" s="2">
        <f>SUM(B100:M100)</f>
        <v>6901</v>
      </c>
      <c r="O100" s="10">
        <f>N100/O21</f>
        <v>0.46926424588603294</v>
      </c>
      <c r="P100" s="5"/>
      <c r="Q100" s="15"/>
    </row>
    <row r="101" spans="1:17">
      <c r="A101" s="5">
        <v>1965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40</v>
      </c>
      <c r="H101" s="2">
        <v>2360</v>
      </c>
      <c r="I101" s="2">
        <v>3275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5675</v>
      </c>
      <c r="O101" s="10">
        <f>N101/O22</f>
        <v>0.45266012602696021</v>
      </c>
      <c r="P101" s="5"/>
      <c r="Q101" s="15"/>
    </row>
    <row r="102" spans="1:17">
      <c r="A102" s="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2"/>
      <c r="O102" s="10"/>
      <c r="P102" s="5"/>
      <c r="Q102" s="15"/>
    </row>
    <row r="103" spans="1:17">
      <c r="A103" s="5">
        <v>1966</v>
      </c>
      <c r="B103" s="2">
        <v>0</v>
      </c>
      <c r="C103" s="2">
        <v>0</v>
      </c>
      <c r="D103" s="2">
        <v>0</v>
      </c>
      <c r="E103" s="2">
        <v>0</v>
      </c>
      <c r="F103" s="2">
        <v>112</v>
      </c>
      <c r="G103" s="2">
        <v>221</v>
      </c>
      <c r="H103" s="2">
        <v>4900</v>
      </c>
      <c r="I103" s="2">
        <v>1067</v>
      </c>
      <c r="J103" s="2">
        <v>130</v>
      </c>
      <c r="K103" s="2">
        <v>0</v>
      </c>
      <c r="L103" s="2">
        <v>0</v>
      </c>
      <c r="M103" s="2">
        <v>0</v>
      </c>
      <c r="N103" s="2">
        <f>SUM(B103:M103)</f>
        <v>6430</v>
      </c>
      <c r="O103" s="10">
        <f>N103/O24</f>
        <v>0.44671390857301652</v>
      </c>
      <c r="P103" s="5"/>
      <c r="Q103" s="15"/>
    </row>
    <row r="104" spans="1:17">
      <c r="A104" s="5">
        <v>1967</v>
      </c>
      <c r="B104" s="2">
        <v>0</v>
      </c>
      <c r="C104" s="2">
        <v>0</v>
      </c>
      <c r="D104" s="2">
        <v>0</v>
      </c>
      <c r="E104" s="2">
        <v>0</v>
      </c>
      <c r="F104" s="2">
        <v>9</v>
      </c>
      <c r="G104" s="2">
        <v>0</v>
      </c>
      <c r="H104" s="2">
        <v>2791</v>
      </c>
      <c r="I104" s="2">
        <v>4112</v>
      </c>
      <c r="J104" s="2">
        <v>245</v>
      </c>
      <c r="K104" s="2">
        <v>0</v>
      </c>
      <c r="L104" s="2">
        <v>0</v>
      </c>
      <c r="M104" s="2">
        <v>0</v>
      </c>
      <c r="N104" s="2">
        <f>SUM(B104:M104)</f>
        <v>7157</v>
      </c>
      <c r="O104" s="10">
        <f>N104/O25</f>
        <v>0.55879138038725795</v>
      </c>
      <c r="P104" s="5"/>
      <c r="Q104" s="15"/>
    </row>
    <row r="105" spans="1:17">
      <c r="A105" s="5">
        <v>1968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450</v>
      </c>
      <c r="H105" s="2">
        <v>5883</v>
      </c>
      <c r="I105" s="2">
        <v>1960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8293</v>
      </c>
      <c r="O105" s="10">
        <f>N105/O26</f>
        <v>0.59248410373651494</v>
      </c>
      <c r="P105" s="5"/>
      <c r="Q105" s="15"/>
    </row>
    <row r="106" spans="1:17">
      <c r="A106" s="5">
        <v>1969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27</v>
      </c>
      <c r="H106" s="2">
        <v>1327</v>
      </c>
      <c r="I106" s="2">
        <v>2591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3945</v>
      </c>
      <c r="O106" s="10">
        <f>N106/O27</f>
        <v>0.38442798674722278</v>
      </c>
      <c r="P106" s="5"/>
      <c r="Q106" s="15"/>
    </row>
    <row r="107" spans="1:17">
      <c r="A107" s="5">
        <v>1970</v>
      </c>
      <c r="B107" s="2">
        <v>0</v>
      </c>
      <c r="C107" s="2">
        <v>0</v>
      </c>
      <c r="D107" s="2">
        <v>0</v>
      </c>
      <c r="E107" s="2">
        <v>0</v>
      </c>
      <c r="F107" s="2">
        <v>14</v>
      </c>
      <c r="G107" s="2">
        <v>461</v>
      </c>
      <c r="H107" s="2">
        <v>6557</v>
      </c>
      <c r="I107" s="2">
        <v>2714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9746</v>
      </c>
      <c r="O107" s="10">
        <f>N107/O28</f>
        <v>0.58703770630044572</v>
      </c>
      <c r="P107" s="5"/>
      <c r="Q107" s="15"/>
    </row>
    <row r="108" spans="1:17">
      <c r="A108" s="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2"/>
      <c r="O108" s="10"/>
      <c r="P108" s="5"/>
      <c r="Q108" s="15"/>
    </row>
    <row r="109" spans="1:17">
      <c r="A109" s="5">
        <v>1971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257</v>
      </c>
      <c r="H109" s="2">
        <v>4842</v>
      </c>
      <c r="I109" s="2">
        <v>3703</v>
      </c>
      <c r="J109" s="2">
        <v>44</v>
      </c>
      <c r="K109" s="2">
        <v>0</v>
      </c>
      <c r="L109" s="2">
        <v>0</v>
      </c>
      <c r="M109" s="2">
        <v>0</v>
      </c>
      <c r="N109" s="2">
        <f>SUM(B109:M109)</f>
        <v>8846</v>
      </c>
      <c r="O109" s="10">
        <f>N109/O30</f>
        <v>0.53618620438841069</v>
      </c>
      <c r="P109" s="5"/>
      <c r="Q109" s="15"/>
    </row>
    <row r="110" spans="1:17">
      <c r="A110" s="5">
        <v>1972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13</v>
      </c>
      <c r="H110" s="2">
        <v>3418</v>
      </c>
      <c r="I110" s="2">
        <v>1978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5409</v>
      </c>
      <c r="O110" s="10">
        <f>N110/O31</f>
        <v>0.42343823391263502</v>
      </c>
      <c r="P110" s="5"/>
      <c r="Q110" s="15"/>
    </row>
    <row r="111" spans="1:17">
      <c r="A111" s="5">
        <v>1973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622</v>
      </c>
      <c r="H111" s="2">
        <v>2752</v>
      </c>
      <c r="I111" s="2">
        <v>2477</v>
      </c>
      <c r="J111" s="2">
        <v>45</v>
      </c>
      <c r="K111" s="2">
        <v>0</v>
      </c>
      <c r="L111" s="2">
        <v>0</v>
      </c>
      <c r="M111" s="2">
        <v>0</v>
      </c>
      <c r="N111" s="2">
        <f>SUM(B111:M111)</f>
        <v>5896</v>
      </c>
      <c r="O111" s="10">
        <f>N111/O32</f>
        <v>0.42989427633977395</v>
      </c>
      <c r="P111" s="5"/>
      <c r="Q111" s="15"/>
    </row>
    <row r="112" spans="1:17">
      <c r="A112" s="5">
        <v>1974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1082</v>
      </c>
      <c r="H112" s="2">
        <v>6921</v>
      </c>
      <c r="I112" s="2">
        <v>990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8993</v>
      </c>
      <c r="O112" s="10">
        <f>N112/O33</f>
        <v>0.60380018799516588</v>
      </c>
      <c r="P112" s="5"/>
      <c r="Q112" s="15"/>
    </row>
    <row r="113" spans="1:17">
      <c r="A113" s="5">
        <v>1975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4858</v>
      </c>
      <c r="I113" s="2">
        <v>2643</v>
      </c>
      <c r="J113" s="2">
        <v>77</v>
      </c>
      <c r="K113" s="2">
        <v>0</v>
      </c>
      <c r="L113" s="2">
        <v>0</v>
      </c>
      <c r="M113" s="2">
        <v>0</v>
      </c>
      <c r="N113" s="2">
        <f>SUM(B113:M113)</f>
        <v>7578</v>
      </c>
      <c r="O113" s="10">
        <f>N113/O34</f>
        <v>0.51986005350895248</v>
      </c>
      <c r="P113" s="5"/>
      <c r="Q113" s="15"/>
    </row>
    <row r="114" spans="1:17">
      <c r="A114" s="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2"/>
      <c r="O114" s="10"/>
      <c r="P114" s="5"/>
      <c r="Q114" s="15"/>
    </row>
    <row r="115" spans="1:17">
      <c r="A115" s="5">
        <v>1976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2117</v>
      </c>
      <c r="H115" s="2">
        <v>5892</v>
      </c>
      <c r="I115" s="2">
        <v>3945</v>
      </c>
      <c r="J115" s="2">
        <v>171</v>
      </c>
      <c r="K115" s="2">
        <v>0</v>
      </c>
      <c r="L115" s="2">
        <v>0</v>
      </c>
      <c r="M115" s="2">
        <v>0</v>
      </c>
      <c r="N115" s="2">
        <f>SUM(B115:M115)</f>
        <v>12125</v>
      </c>
      <c r="O115" s="10">
        <f>N115/O36</f>
        <v>0.60027724144759642</v>
      </c>
      <c r="P115" s="5"/>
      <c r="Q115" s="15"/>
    </row>
    <row r="116" spans="1:17">
      <c r="A116" s="5">
        <v>1977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74</v>
      </c>
      <c r="H116" s="2">
        <v>5366</v>
      </c>
      <c r="I116" s="2">
        <v>442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5882</v>
      </c>
      <c r="O116" s="10">
        <f>N116/O37</f>
        <v>0.52550701331189131</v>
      </c>
      <c r="P116" s="5"/>
      <c r="Q116" s="15"/>
    </row>
    <row r="117" spans="1:17">
      <c r="A117" s="5">
        <v>1978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653</v>
      </c>
      <c r="H117" s="2">
        <v>3701</v>
      </c>
      <c r="I117" s="2">
        <v>2484</v>
      </c>
      <c r="J117" s="2">
        <v>234</v>
      </c>
      <c r="K117" s="2">
        <v>0</v>
      </c>
      <c r="L117" s="2">
        <v>0</v>
      </c>
      <c r="M117" s="2">
        <v>0</v>
      </c>
      <c r="N117" s="2">
        <f>SUM(B117:M117)</f>
        <v>7072</v>
      </c>
      <c r="O117" s="10">
        <f>N117/O38</f>
        <v>0.46593754117802083</v>
      </c>
      <c r="P117" s="5"/>
      <c r="Q117" s="15"/>
    </row>
    <row r="118" spans="1:17">
      <c r="A118" s="5">
        <v>1979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1276</v>
      </c>
      <c r="I118" s="2">
        <v>3041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4317</v>
      </c>
      <c r="O118" s="10">
        <f>N118/O39</f>
        <v>0.40981583444085817</v>
      </c>
      <c r="P118" s="5"/>
      <c r="Q118" s="15"/>
    </row>
    <row r="119" spans="1:17">
      <c r="A119" s="5">
        <v>1980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326</v>
      </c>
      <c r="H119" s="2">
        <v>5341</v>
      </c>
      <c r="I119" s="2">
        <v>2242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7909</v>
      </c>
      <c r="O119" s="10">
        <f>N119/O40</f>
        <v>0.51224093264248705</v>
      </c>
      <c r="P119" s="5"/>
      <c r="Q119" s="15"/>
    </row>
    <row r="120" spans="1:17">
      <c r="A120" s="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2"/>
      <c r="O120" s="10"/>
      <c r="P120" s="5"/>
      <c r="Q120" s="15"/>
    </row>
    <row r="121" spans="1:17">
      <c r="A121" s="5">
        <v>1981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442</v>
      </c>
      <c r="H121" s="2">
        <v>2167</v>
      </c>
      <c r="I121" s="2">
        <v>215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2824</v>
      </c>
      <c r="O121" s="10">
        <f>N121/O42</f>
        <v>0.32913752913752914</v>
      </c>
      <c r="P121" s="5"/>
      <c r="Q121" s="15"/>
    </row>
    <row r="122" spans="1:17">
      <c r="A122" s="5">
        <v>1982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2572</v>
      </c>
      <c r="I122" s="2">
        <v>2220</v>
      </c>
      <c r="J122" s="2">
        <v>162</v>
      </c>
      <c r="K122" s="2">
        <v>0</v>
      </c>
      <c r="L122" s="2">
        <v>0</v>
      </c>
      <c r="M122" s="2">
        <v>0</v>
      </c>
      <c r="N122" s="2">
        <f>SUM(B122:M122)</f>
        <v>4954</v>
      </c>
      <c r="O122" s="10">
        <f>N122/O43</f>
        <v>0.42147354092223926</v>
      </c>
      <c r="P122" s="5"/>
      <c r="Q122" s="15"/>
    </row>
    <row r="123" spans="1:17">
      <c r="A123" s="5">
        <v>1983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4495</v>
      </c>
      <c r="I123" s="2">
        <v>2577</v>
      </c>
      <c r="J123" s="2">
        <v>132</v>
      </c>
      <c r="K123" s="2">
        <v>0</v>
      </c>
      <c r="L123" s="2">
        <v>0</v>
      </c>
      <c r="M123" s="2">
        <v>0</v>
      </c>
      <c r="N123" s="2">
        <f>SUM(B123:M123)</f>
        <v>7204</v>
      </c>
      <c r="O123" s="10">
        <f>N123/O44</f>
        <v>0.46244704069842085</v>
      </c>
      <c r="P123" s="5"/>
      <c r="Q123" s="15"/>
    </row>
    <row r="124" spans="1:17">
      <c r="A124" s="5">
        <v>1984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4007</v>
      </c>
      <c r="I124" s="2">
        <v>3180</v>
      </c>
      <c r="J124" s="2">
        <v>100</v>
      </c>
      <c r="K124" s="2">
        <v>0</v>
      </c>
      <c r="L124" s="2">
        <v>0</v>
      </c>
      <c r="M124" s="2">
        <v>0</v>
      </c>
      <c r="N124" s="2">
        <f>SUM(B124:M124)</f>
        <v>7287</v>
      </c>
      <c r="O124" s="10">
        <f>N124/O45</f>
        <v>0.44022231619645985</v>
      </c>
      <c r="P124" s="5"/>
      <c r="Q124" s="15"/>
    </row>
    <row r="125" spans="1:17">
      <c r="A125" s="5">
        <v>1985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175</v>
      </c>
      <c r="H125" s="2">
        <v>3186</v>
      </c>
      <c r="I125" s="2">
        <v>1156</v>
      </c>
      <c r="J125" s="2">
        <v>65</v>
      </c>
      <c r="K125" s="2">
        <v>0</v>
      </c>
      <c r="L125" s="2">
        <v>0</v>
      </c>
      <c r="M125" s="2">
        <v>0</v>
      </c>
      <c r="N125" s="2">
        <f>SUM(B125:M125)</f>
        <v>4582</v>
      </c>
      <c r="O125" s="10">
        <f>N125/O46</f>
        <v>0.33104544469330249</v>
      </c>
      <c r="P125" s="5"/>
      <c r="Q125" s="15"/>
    </row>
    <row r="126" spans="1:17">
      <c r="A126" s="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2"/>
      <c r="O126" s="10"/>
      <c r="P126" s="5"/>
      <c r="Q126" s="15"/>
    </row>
    <row r="127" spans="1:17">
      <c r="A127" s="5">
        <v>1986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881</v>
      </c>
      <c r="H127" s="2">
        <v>3747</v>
      </c>
      <c r="I127" s="2">
        <v>606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5234</v>
      </c>
      <c r="O127" s="10">
        <f>N127/O48</f>
        <v>0.34285339971177781</v>
      </c>
      <c r="P127" s="5"/>
      <c r="Q127" s="15"/>
    </row>
    <row r="128" spans="1:17">
      <c r="A128" s="5">
        <v>1987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1238</v>
      </c>
      <c r="H128" s="2">
        <v>3532</v>
      </c>
      <c r="I128" s="2">
        <v>1117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5887</v>
      </c>
      <c r="O128" s="10">
        <f>N128/O49</f>
        <v>0.42080057183702646</v>
      </c>
      <c r="P128" s="5"/>
      <c r="Q128" s="15"/>
    </row>
    <row r="129" spans="1:17">
      <c r="A129" s="5">
        <v>1988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2924</v>
      </c>
      <c r="H129" s="2">
        <v>3108</v>
      </c>
      <c r="I129" s="2">
        <v>2059</v>
      </c>
      <c r="J129" s="2">
        <v>17</v>
      </c>
      <c r="K129" s="2">
        <v>0</v>
      </c>
      <c r="L129" s="2">
        <v>0</v>
      </c>
      <c r="M129" s="2">
        <v>0</v>
      </c>
      <c r="N129" s="2">
        <f>SUM(B129:M129)</f>
        <v>8108</v>
      </c>
      <c r="O129" s="10">
        <f>N129/O50</f>
        <v>0.43097857864242811</v>
      </c>
      <c r="P129" s="5"/>
      <c r="Q129" s="15"/>
    </row>
    <row r="130" spans="1:17">
      <c r="A130" s="5">
        <v>1989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373</v>
      </c>
      <c r="H130" s="2">
        <v>3325</v>
      </c>
      <c r="I130" s="2">
        <v>2262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5960</v>
      </c>
      <c r="O130" s="10">
        <f>N130/O51</f>
        <v>0.39577661199282821</v>
      </c>
      <c r="P130" s="5"/>
      <c r="Q130" s="15"/>
    </row>
    <row r="131" spans="1:17">
      <c r="A131" s="4">
        <v>1990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45</v>
      </c>
      <c r="H131" s="2">
        <v>3715</v>
      </c>
      <c r="I131" s="2">
        <v>1724</v>
      </c>
      <c r="J131" s="2">
        <v>363</v>
      </c>
      <c r="K131" s="2">
        <v>0</v>
      </c>
      <c r="L131" s="2">
        <v>0</v>
      </c>
      <c r="M131" s="2">
        <v>0</v>
      </c>
      <c r="N131" s="2">
        <f>SUM(B131:M131)</f>
        <v>5847</v>
      </c>
      <c r="O131" s="10">
        <f>N131/O52</f>
        <v>0.42904314646316405</v>
      </c>
      <c r="P131" s="5"/>
      <c r="Q131" s="15"/>
    </row>
    <row r="132" spans="1:17">
      <c r="A132" s="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2"/>
      <c r="O132" s="10"/>
      <c r="P132" s="5"/>
      <c r="Q132" s="15"/>
    </row>
    <row r="133" spans="1:17">
      <c r="A133" s="5">
        <v>1991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677</v>
      </c>
      <c r="H133" s="2">
        <v>2859</v>
      </c>
      <c r="I133" s="2">
        <v>1093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4629</v>
      </c>
      <c r="O133" s="10">
        <f>N133/O54</f>
        <v>0.37834082550061299</v>
      </c>
      <c r="P133" s="5"/>
      <c r="Q133" s="15"/>
    </row>
    <row r="134" spans="1:17">
      <c r="A134" s="5">
        <v>1992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2</v>
      </c>
      <c r="H134" s="2">
        <v>646</v>
      </c>
      <c r="I134" s="2">
        <v>730</v>
      </c>
      <c r="J134" s="2">
        <v>44</v>
      </c>
      <c r="K134" s="2">
        <v>0</v>
      </c>
      <c r="L134" s="2">
        <v>0</v>
      </c>
      <c r="M134" s="2">
        <v>0</v>
      </c>
      <c r="N134" s="2">
        <f>SUM(B134:M134)</f>
        <v>1422</v>
      </c>
      <c r="O134" s="10">
        <f>N134/O55</f>
        <v>0.2</v>
      </c>
      <c r="P134" s="5"/>
      <c r="Q134" s="15"/>
    </row>
    <row r="135" spans="1:17">
      <c r="A135" s="5">
        <v>1993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309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309</v>
      </c>
      <c r="O135" s="10">
        <f>N135/O56</f>
        <v>3.3682145192936559E-2</v>
      </c>
      <c r="P135" s="5"/>
      <c r="Q135" s="15"/>
    </row>
    <row r="136" spans="1:17">
      <c r="A136" s="5">
        <v>1994</v>
      </c>
      <c r="B136" s="15">
        <v>0</v>
      </c>
      <c r="C136" s="15">
        <v>0</v>
      </c>
      <c r="D136" s="15">
        <v>0</v>
      </c>
      <c r="E136" s="15">
        <v>0</v>
      </c>
      <c r="F136" s="15">
        <v>0</v>
      </c>
      <c r="G136" s="15">
        <v>1174</v>
      </c>
      <c r="H136" s="15">
        <v>1639</v>
      </c>
      <c r="I136" s="15">
        <v>2227</v>
      </c>
      <c r="J136" s="15">
        <v>0</v>
      </c>
      <c r="K136" s="15">
        <v>0</v>
      </c>
      <c r="L136" s="15">
        <v>0</v>
      </c>
      <c r="M136" s="15">
        <v>0</v>
      </c>
      <c r="N136" s="2">
        <f>SUM(B136:M136)</f>
        <v>5040</v>
      </c>
      <c r="O136" s="10">
        <f>N136/O57</f>
        <v>0.3656943839791032</v>
      </c>
      <c r="P136" s="5"/>
      <c r="Q136" s="15"/>
    </row>
    <row r="137" spans="1:17">
      <c r="A137" s="5">
        <v>1995</v>
      </c>
      <c r="B137" s="15">
        <v>0</v>
      </c>
      <c r="C137" s="15">
        <v>0</v>
      </c>
      <c r="D137" s="15">
        <v>0</v>
      </c>
      <c r="E137" s="15">
        <v>0</v>
      </c>
      <c r="F137" s="15">
        <v>0</v>
      </c>
      <c r="G137" s="15">
        <v>52</v>
      </c>
      <c r="H137" s="15">
        <v>3255</v>
      </c>
      <c r="I137" s="15">
        <v>2427</v>
      </c>
      <c r="J137" s="15">
        <v>495</v>
      </c>
      <c r="K137" s="15">
        <v>0</v>
      </c>
      <c r="L137" s="15">
        <v>0</v>
      </c>
      <c r="M137" s="15">
        <v>0</v>
      </c>
      <c r="N137" s="2">
        <f>SUM(B137:M137)</f>
        <v>6229</v>
      </c>
      <c r="O137" s="10">
        <f>N137/O58</f>
        <v>0.36064150069476608</v>
      </c>
      <c r="P137" s="5"/>
      <c r="Q137" s="15"/>
    </row>
    <row r="138" spans="1:17">
      <c r="A138" s="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2"/>
      <c r="O138" s="10"/>
      <c r="P138" s="5"/>
      <c r="Q138" s="15"/>
    </row>
    <row r="139" spans="1:17">
      <c r="A139" s="5">
        <v>1996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828</v>
      </c>
      <c r="H139" s="15">
        <v>2445</v>
      </c>
      <c r="I139" s="15">
        <v>1676</v>
      </c>
      <c r="J139" s="15">
        <v>14</v>
      </c>
      <c r="K139" s="15">
        <v>0</v>
      </c>
      <c r="L139" s="15">
        <v>0</v>
      </c>
      <c r="M139" s="15">
        <v>0</v>
      </c>
      <c r="N139" s="2">
        <f>SUM(B139:M139)</f>
        <v>4963</v>
      </c>
      <c r="O139" s="10">
        <f>N139/O60</f>
        <v>0.34867219333989041</v>
      </c>
      <c r="P139" s="5"/>
      <c r="Q139" s="15"/>
    </row>
    <row r="140" spans="1:17" ht="15.75">
      <c r="A140" s="5">
        <v>1997</v>
      </c>
      <c r="B140" s="15">
        <v>0</v>
      </c>
      <c r="C140" s="15">
        <v>0</v>
      </c>
      <c r="D140" s="15">
        <v>0</v>
      </c>
      <c r="E140" s="15">
        <v>0</v>
      </c>
      <c r="F140" s="15">
        <v>0</v>
      </c>
      <c r="G140" s="15">
        <v>6</v>
      </c>
      <c r="H140" s="15">
        <v>2423</v>
      </c>
      <c r="I140" s="15">
        <v>1340</v>
      </c>
      <c r="J140" s="15">
        <v>57</v>
      </c>
      <c r="K140" s="15">
        <v>0</v>
      </c>
      <c r="L140" s="15">
        <v>0</v>
      </c>
      <c r="M140" s="15">
        <v>0</v>
      </c>
      <c r="N140" s="2">
        <f>SUM(B140:M140)</f>
        <v>3826</v>
      </c>
      <c r="O140" s="10">
        <f>N140/O61</f>
        <v>0.31087998699926872</v>
      </c>
      <c r="P140" s="7"/>
      <c r="Q140" s="15"/>
    </row>
    <row r="141" spans="1:17" ht="15.75">
      <c r="A141" s="5">
        <v>1998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1401</v>
      </c>
      <c r="H141" s="15">
        <v>2684</v>
      </c>
      <c r="I141" s="15">
        <v>1536</v>
      </c>
      <c r="J141" s="15">
        <v>20</v>
      </c>
      <c r="K141" s="15">
        <v>0</v>
      </c>
      <c r="L141" s="15">
        <v>0</v>
      </c>
      <c r="M141" s="15">
        <v>0</v>
      </c>
      <c r="N141" s="2">
        <f>SUM(B141:M141)</f>
        <v>5641</v>
      </c>
      <c r="O141" s="10">
        <f>N141/O62</f>
        <v>0.39725352112676054</v>
      </c>
      <c r="P141" s="7"/>
      <c r="Q141" s="15"/>
    </row>
    <row r="142" spans="1:17" ht="15.75">
      <c r="A142" s="5">
        <v>1999</v>
      </c>
      <c r="B142" s="15">
        <v>0</v>
      </c>
      <c r="C142" s="15">
        <v>0</v>
      </c>
      <c r="D142" s="15">
        <v>0</v>
      </c>
      <c r="E142" s="15">
        <v>0</v>
      </c>
      <c r="F142" s="15">
        <v>0</v>
      </c>
      <c r="G142" s="15">
        <v>555</v>
      </c>
      <c r="H142" s="15">
        <v>3506</v>
      </c>
      <c r="I142" s="15">
        <v>1725</v>
      </c>
      <c r="J142" s="15">
        <v>135</v>
      </c>
      <c r="K142" s="15">
        <v>0</v>
      </c>
      <c r="L142" s="15">
        <v>0</v>
      </c>
      <c r="M142" s="15">
        <v>0</v>
      </c>
      <c r="N142" s="2">
        <f>SUM(B142:M142)</f>
        <v>5921</v>
      </c>
      <c r="O142" s="10">
        <f>N142/O63</f>
        <v>0.38742393509127787</v>
      </c>
      <c r="P142" s="7"/>
      <c r="Q142" s="15"/>
    </row>
    <row r="143" spans="1:17" ht="15.75">
      <c r="A143" s="5">
        <v>2000</v>
      </c>
      <c r="B143" s="15">
        <v>0</v>
      </c>
      <c r="C143" s="15">
        <v>0</v>
      </c>
      <c r="D143" s="15">
        <v>0</v>
      </c>
      <c r="E143" s="15">
        <v>0</v>
      </c>
      <c r="F143" s="15">
        <v>0</v>
      </c>
      <c r="G143" s="15">
        <v>2044</v>
      </c>
      <c r="H143" s="15">
        <v>3045</v>
      </c>
      <c r="I143" s="15">
        <v>2596</v>
      </c>
      <c r="J143" s="15">
        <v>0</v>
      </c>
      <c r="K143" s="15">
        <v>0</v>
      </c>
      <c r="L143" s="15">
        <v>0</v>
      </c>
      <c r="M143" s="15">
        <v>0</v>
      </c>
      <c r="N143" s="2">
        <f>SUM(B143:M143)</f>
        <v>7685</v>
      </c>
      <c r="O143" s="10">
        <f>N143/O64</f>
        <v>0.41617025885411024</v>
      </c>
      <c r="P143" s="7"/>
      <c r="Q143" s="15"/>
    </row>
    <row r="144" spans="1:17" ht="15.75">
      <c r="A144" s="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2"/>
      <c r="O144" s="10"/>
      <c r="P144" s="7"/>
      <c r="Q144" s="15"/>
    </row>
    <row r="145" spans="1:17" ht="15.75">
      <c r="A145" s="5">
        <v>2001</v>
      </c>
      <c r="B145" s="15">
        <v>0</v>
      </c>
      <c r="C145" s="15">
        <v>0</v>
      </c>
      <c r="D145" s="15">
        <v>0</v>
      </c>
      <c r="E145" s="15">
        <v>0</v>
      </c>
      <c r="F145" s="15">
        <v>0</v>
      </c>
      <c r="G145" s="15">
        <v>244</v>
      </c>
      <c r="H145" s="15">
        <v>1461</v>
      </c>
      <c r="I145" s="15">
        <v>2885</v>
      </c>
      <c r="J145" s="15">
        <v>0</v>
      </c>
      <c r="K145" s="15">
        <v>0</v>
      </c>
      <c r="L145" s="15">
        <v>0</v>
      </c>
      <c r="M145" s="15">
        <v>0</v>
      </c>
      <c r="N145" s="2">
        <f>SUM(B145:M145)</f>
        <v>4590</v>
      </c>
      <c r="O145" s="10">
        <f>N145/O66</f>
        <v>0.40608687958948952</v>
      </c>
      <c r="P145" s="7"/>
      <c r="Q145" s="15"/>
    </row>
    <row r="146" spans="1:17" ht="15.75">
      <c r="A146" s="5">
        <v>2002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769</v>
      </c>
      <c r="H146" s="15">
        <v>3560</v>
      </c>
      <c r="I146" s="15">
        <v>1206</v>
      </c>
      <c r="J146" s="15">
        <v>0</v>
      </c>
      <c r="K146" s="15">
        <v>0</v>
      </c>
      <c r="L146" s="15">
        <v>0</v>
      </c>
      <c r="M146" s="15">
        <v>0</v>
      </c>
      <c r="N146" s="2">
        <f>SUM(B146:M146)</f>
        <v>5535</v>
      </c>
      <c r="O146" s="10">
        <f>N146/O67</f>
        <v>0.49191254888019909</v>
      </c>
      <c r="P146" s="7"/>
      <c r="Q146" s="15"/>
    </row>
    <row r="147" spans="1:17" ht="15.75">
      <c r="A147" s="5">
        <v>2003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0</v>
      </c>
      <c r="H147" s="15">
        <v>2290</v>
      </c>
      <c r="I147" s="15">
        <v>1332</v>
      </c>
      <c r="J147" s="15">
        <v>0</v>
      </c>
      <c r="K147" s="15">
        <v>0</v>
      </c>
      <c r="L147" s="15">
        <v>0</v>
      </c>
      <c r="M147" s="15">
        <v>0</v>
      </c>
      <c r="N147" s="2">
        <f>SUM(B147:M147)</f>
        <v>3622</v>
      </c>
      <c r="O147" s="10">
        <f>N147/O68</f>
        <v>0.44311230731587964</v>
      </c>
      <c r="P147" s="7"/>
      <c r="Q147" s="15"/>
    </row>
    <row r="148" spans="1:17" ht="15.75">
      <c r="A148" s="5">
        <v>2004</v>
      </c>
      <c r="B148" s="15">
        <v>0</v>
      </c>
      <c r="C148" s="15">
        <v>0</v>
      </c>
      <c r="D148" s="15">
        <v>0</v>
      </c>
      <c r="E148" s="15">
        <v>0</v>
      </c>
      <c r="F148" s="15">
        <v>0</v>
      </c>
      <c r="G148" s="15">
        <v>241</v>
      </c>
      <c r="H148" s="15">
        <v>711</v>
      </c>
      <c r="I148" s="15">
        <v>456</v>
      </c>
      <c r="J148" s="15">
        <v>49</v>
      </c>
      <c r="K148" s="15">
        <v>0</v>
      </c>
      <c r="L148" s="15">
        <v>0</v>
      </c>
      <c r="M148" s="15">
        <v>0</v>
      </c>
      <c r="N148" s="2">
        <f>SUM(B148:M148)</f>
        <v>1457</v>
      </c>
      <c r="O148" s="10">
        <f>N148/O69</f>
        <v>0.25120689655172412</v>
      </c>
      <c r="P148" s="7"/>
      <c r="Q148" s="15"/>
    </row>
    <row r="149" spans="1:17" ht="15.75">
      <c r="A149" s="5">
        <v>2005</v>
      </c>
      <c r="B149" s="15">
        <v>0</v>
      </c>
      <c r="C149" s="15">
        <v>0</v>
      </c>
      <c r="D149" s="15">
        <v>0</v>
      </c>
      <c r="E149" s="15">
        <v>0</v>
      </c>
      <c r="F149" s="15">
        <v>0</v>
      </c>
      <c r="G149" s="15">
        <v>493</v>
      </c>
      <c r="H149" s="15">
        <v>795</v>
      </c>
      <c r="I149" s="15">
        <v>195</v>
      </c>
      <c r="J149" s="15">
        <v>0</v>
      </c>
      <c r="K149" s="15">
        <v>0</v>
      </c>
      <c r="L149" s="15">
        <v>0</v>
      </c>
      <c r="M149" s="15">
        <v>0</v>
      </c>
      <c r="N149" s="2">
        <f>SUM(B149:M149)</f>
        <v>1483</v>
      </c>
      <c r="O149" s="10">
        <f>N149/O70</f>
        <v>0.31472835314091679</v>
      </c>
      <c r="P149" s="7"/>
      <c r="Q149" s="15"/>
    </row>
    <row r="150" spans="1:17" ht="15.75">
      <c r="A150" s="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2"/>
      <c r="O150" s="10"/>
      <c r="P150" s="7"/>
      <c r="Q150" s="15"/>
    </row>
    <row r="151" spans="1:17" ht="15.75">
      <c r="A151" s="5">
        <v>2006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2">
        <v>0</v>
      </c>
      <c r="O151" s="10">
        <v>0</v>
      </c>
      <c r="P151" s="7"/>
      <c r="Q151" s="15"/>
    </row>
    <row r="152" spans="1:17" ht="15.75">
      <c r="A152" s="5">
        <v>2007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2">
        <v>0</v>
      </c>
      <c r="O152" s="10">
        <v>0</v>
      </c>
      <c r="P152" s="7"/>
      <c r="Q152" s="15"/>
    </row>
    <row r="153" spans="1:17">
      <c r="A153" s="5">
        <v>2008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94</v>
      </c>
      <c r="H153" s="15">
        <v>440</v>
      </c>
      <c r="I153" s="15">
        <v>526</v>
      </c>
      <c r="J153" s="15">
        <v>0</v>
      </c>
      <c r="K153" s="15">
        <v>0</v>
      </c>
      <c r="L153" s="15">
        <v>0</v>
      </c>
      <c r="M153" s="15">
        <v>0</v>
      </c>
      <c r="N153" s="2">
        <f>SUM(B153:M153)</f>
        <v>1060</v>
      </c>
      <c r="O153" s="10">
        <f>N153/O74</f>
        <v>0.18708083303918108</v>
      </c>
      <c r="P153" s="5"/>
      <c r="Q153" s="15"/>
    </row>
    <row r="154" spans="1:17">
      <c r="A154" s="5">
        <v>2009</v>
      </c>
      <c r="B154" s="15">
        <v>0</v>
      </c>
      <c r="C154" s="15">
        <v>0</v>
      </c>
      <c r="D154" s="15">
        <v>0</v>
      </c>
      <c r="E154" s="15">
        <v>0</v>
      </c>
      <c r="F154" s="15">
        <v>0</v>
      </c>
      <c r="G154" s="15">
        <v>16</v>
      </c>
      <c r="H154" s="15">
        <v>990</v>
      </c>
      <c r="I154" s="15">
        <v>1446</v>
      </c>
      <c r="J154" s="15">
        <v>71</v>
      </c>
      <c r="K154" s="15">
        <v>0</v>
      </c>
      <c r="L154" s="15">
        <v>0</v>
      </c>
      <c r="M154" s="15">
        <v>0</v>
      </c>
      <c r="N154" s="2">
        <f>SUM(B154:M154)</f>
        <v>2523</v>
      </c>
      <c r="O154" s="10">
        <f>N154/O75</f>
        <v>0.39820075757575757</v>
      </c>
      <c r="P154" s="5"/>
      <c r="Q154" s="15"/>
    </row>
    <row r="155" spans="1:17">
      <c r="A155" s="5">
        <v>2010</v>
      </c>
      <c r="B155" s="15">
        <v>0</v>
      </c>
      <c r="C155" s="15">
        <v>0</v>
      </c>
      <c r="D155" s="15">
        <v>0</v>
      </c>
      <c r="E155" s="15">
        <v>0</v>
      </c>
      <c r="F155" s="15">
        <v>0</v>
      </c>
      <c r="G155" s="15">
        <v>0</v>
      </c>
      <c r="H155" s="15">
        <v>1275</v>
      </c>
      <c r="I155" s="15">
        <v>1494</v>
      </c>
      <c r="J155" s="15">
        <v>0</v>
      </c>
      <c r="K155" s="15">
        <v>0</v>
      </c>
      <c r="L155" s="15">
        <v>0</v>
      </c>
      <c r="M155" s="15">
        <v>0</v>
      </c>
      <c r="N155" s="2">
        <f>SUM(B155:M155)</f>
        <v>2769</v>
      </c>
      <c r="O155" s="10">
        <f>N155/O76</f>
        <v>0.42672214516874712</v>
      </c>
      <c r="P155" s="5"/>
      <c r="Q155" s="15"/>
    </row>
    <row r="156" spans="1:17">
      <c r="A156" s="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2"/>
      <c r="O156" s="10"/>
      <c r="P156" s="5"/>
      <c r="Q156" s="15"/>
    </row>
    <row r="157" spans="1:17">
      <c r="A157" s="5">
        <v>2011</v>
      </c>
      <c r="B157" s="15">
        <v>0</v>
      </c>
      <c r="C157" s="15">
        <v>0</v>
      </c>
      <c r="D157" s="15">
        <v>0</v>
      </c>
      <c r="E157" s="15">
        <v>0</v>
      </c>
      <c r="F157" s="15">
        <v>0</v>
      </c>
      <c r="G157" s="15">
        <v>152</v>
      </c>
      <c r="H157" s="15">
        <v>1315</v>
      </c>
      <c r="I157" s="15">
        <v>696</v>
      </c>
      <c r="J157" s="15">
        <v>6</v>
      </c>
      <c r="K157" s="15">
        <v>0</v>
      </c>
      <c r="L157" s="15">
        <v>0</v>
      </c>
      <c r="M157" s="15">
        <v>0</v>
      </c>
      <c r="N157" s="2">
        <f>SUM(B157:M157)</f>
        <v>2169</v>
      </c>
      <c r="O157" s="10">
        <f>N157/O78</f>
        <v>0.30678925035360677</v>
      </c>
      <c r="P157" s="5"/>
      <c r="Q157" s="15"/>
    </row>
    <row r="158" spans="1:17" ht="16.5" thickBot="1">
      <c r="A158" s="12" t="s">
        <v>1</v>
      </c>
      <c r="B158" s="13">
        <f t="shared" ref="B158:M158" si="2">SUM(B86:B155)</f>
        <v>0</v>
      </c>
      <c r="C158" s="13">
        <f t="shared" si="2"/>
        <v>0</v>
      </c>
      <c r="D158" s="13">
        <f t="shared" si="2"/>
        <v>0</v>
      </c>
      <c r="E158" s="13">
        <f t="shared" si="2"/>
        <v>0</v>
      </c>
      <c r="F158" s="13">
        <f t="shared" si="2"/>
        <v>1211</v>
      </c>
      <c r="G158" s="13">
        <f t="shared" si="2"/>
        <v>22226</v>
      </c>
      <c r="H158" s="13">
        <f t="shared" si="2"/>
        <v>167631</v>
      </c>
      <c r="I158" s="13">
        <f t="shared" si="2"/>
        <v>114986</v>
      </c>
      <c r="J158" s="13">
        <f t="shared" si="2"/>
        <v>6055</v>
      </c>
      <c r="K158" s="13">
        <f t="shared" si="2"/>
        <v>200</v>
      </c>
      <c r="L158" s="13">
        <f t="shared" si="2"/>
        <v>0</v>
      </c>
      <c r="M158" s="13">
        <f t="shared" si="2"/>
        <v>0</v>
      </c>
      <c r="N158" s="13">
        <f>SUM(N86:N155)</f>
        <v>312309</v>
      </c>
      <c r="O158" s="14">
        <f>N158/O79</f>
        <v>0.43291890940292738</v>
      </c>
      <c r="P158" s="7"/>
      <c r="Q158" s="15"/>
    </row>
    <row r="159" spans="1:17" ht="17.25" thickTop="1" thickBot="1">
      <c r="A159" s="25" t="s">
        <v>2</v>
      </c>
      <c r="B159" s="26">
        <f t="shared" ref="B159:M159" si="3">AVERAGE(B86:B155)</f>
        <v>0</v>
      </c>
      <c r="C159" s="26">
        <f t="shared" si="3"/>
        <v>0</v>
      </c>
      <c r="D159" s="26">
        <f t="shared" si="3"/>
        <v>0</v>
      </c>
      <c r="E159" s="26">
        <f t="shared" si="3"/>
        <v>0</v>
      </c>
      <c r="F159" s="26">
        <f t="shared" si="3"/>
        <v>20.525423728813561</v>
      </c>
      <c r="G159" s="26">
        <f t="shared" si="3"/>
        <v>376.71186440677968</v>
      </c>
      <c r="H159" s="26">
        <f t="shared" si="3"/>
        <v>2841.2033898305085</v>
      </c>
      <c r="I159" s="26">
        <f t="shared" si="3"/>
        <v>1948.9152542372881</v>
      </c>
      <c r="J159" s="26">
        <f t="shared" si="3"/>
        <v>102.62711864406779</v>
      </c>
      <c r="K159" s="26">
        <f t="shared" si="3"/>
        <v>3.3898305084745761</v>
      </c>
      <c r="L159" s="26">
        <f t="shared" si="3"/>
        <v>0</v>
      </c>
      <c r="M159" s="26">
        <f t="shared" si="3"/>
        <v>0</v>
      </c>
      <c r="N159" s="26">
        <f>AVERAGE(N86:N155)</f>
        <v>5293.3728813559319</v>
      </c>
      <c r="O159" s="27">
        <f>AVERAGE(O86:O155)</f>
        <v>0.40167407265529614</v>
      </c>
      <c r="P159" s="7"/>
      <c r="Q159" s="15"/>
    </row>
    <row r="160" spans="1:17" ht="15.75" thickTop="1">
      <c r="A160" s="34" t="s">
        <v>35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5"/>
      <c r="Q160" s="5"/>
    </row>
    <row r="161" spans="1:17">
      <c r="A161" s="33" t="s">
        <v>32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5"/>
      <c r="Q161" s="15"/>
    </row>
    <row r="162" spans="1:17">
      <c r="A162" s="33" t="s">
        <v>30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4"/>
      <c r="P162" s="5"/>
      <c r="Q162" s="15"/>
    </row>
    <row r="163" spans="1:17">
      <c r="A163" s="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 t="s">
        <v>23</v>
      </c>
      <c r="P163" s="5"/>
      <c r="Q163" s="15"/>
    </row>
    <row r="164" spans="1:17">
      <c r="A164" s="24" t="s">
        <v>0</v>
      </c>
      <c r="B164" s="16" t="s">
        <v>3</v>
      </c>
      <c r="C164" s="16" t="s">
        <v>4</v>
      </c>
      <c r="D164" s="16" t="s">
        <v>5</v>
      </c>
      <c r="E164" s="16" t="s">
        <v>6</v>
      </c>
      <c r="F164" s="16" t="s">
        <v>7</v>
      </c>
      <c r="G164" s="16" t="s">
        <v>8</v>
      </c>
      <c r="H164" s="16" t="s">
        <v>9</v>
      </c>
      <c r="I164" s="16" t="s">
        <v>10</v>
      </c>
      <c r="J164" s="16" t="s">
        <v>11</v>
      </c>
      <c r="K164" s="16" t="s">
        <v>12</v>
      </c>
      <c r="L164" s="16" t="s">
        <v>13</v>
      </c>
      <c r="M164" s="16" t="s">
        <v>14</v>
      </c>
      <c r="N164" s="16" t="s">
        <v>16</v>
      </c>
      <c r="O164" s="24" t="s">
        <v>19</v>
      </c>
      <c r="P164" s="29" t="s">
        <v>24</v>
      </c>
      <c r="Q164" s="15"/>
    </row>
    <row r="165" spans="1:17">
      <c r="A165" s="11">
        <v>1952</v>
      </c>
      <c r="B165" s="3">
        <f t="shared" ref="B165:M165" si="4">C7-B86</f>
        <v>0</v>
      </c>
      <c r="C165" s="3">
        <f t="shared" si="4"/>
        <v>0</v>
      </c>
      <c r="D165" s="3">
        <f t="shared" si="4"/>
        <v>0</v>
      </c>
      <c r="E165" s="3">
        <f t="shared" si="4"/>
        <v>0</v>
      </c>
      <c r="F165" s="3">
        <f t="shared" si="4"/>
        <v>563</v>
      </c>
      <c r="G165" s="3">
        <f t="shared" si="4"/>
        <v>1394</v>
      </c>
      <c r="H165" s="3">
        <f t="shared" si="4"/>
        <v>1226</v>
      </c>
      <c r="I165" s="3">
        <f t="shared" si="4"/>
        <v>1329</v>
      </c>
      <c r="J165" s="3">
        <f t="shared" si="4"/>
        <v>822</v>
      </c>
      <c r="K165" s="3">
        <f t="shared" si="4"/>
        <v>0</v>
      </c>
      <c r="L165" s="3">
        <f t="shared" si="4"/>
        <v>0</v>
      </c>
      <c r="M165" s="3">
        <f t="shared" si="4"/>
        <v>0</v>
      </c>
      <c r="N165" s="3">
        <f>SUM(B165:M165)</f>
        <v>5334</v>
      </c>
      <c r="O165" s="9">
        <f>N165/O7</f>
        <v>0.76593911545089033</v>
      </c>
      <c r="P165" s="10">
        <f>O165+O86</f>
        <v>1</v>
      </c>
      <c r="Q165" s="15"/>
    </row>
    <row r="166" spans="1:17">
      <c r="A166" s="5">
        <v>1953</v>
      </c>
      <c r="B166" s="2">
        <f t="shared" ref="B166:M166" si="5">C8-B87</f>
        <v>0</v>
      </c>
      <c r="C166" s="2">
        <f t="shared" si="5"/>
        <v>0</v>
      </c>
      <c r="D166" s="2">
        <f t="shared" si="5"/>
        <v>0</v>
      </c>
      <c r="E166" s="2">
        <f t="shared" si="5"/>
        <v>184</v>
      </c>
      <c r="F166" s="2">
        <f t="shared" si="5"/>
        <v>1669</v>
      </c>
      <c r="G166" s="2">
        <f t="shared" si="5"/>
        <v>1143</v>
      </c>
      <c r="H166" s="2">
        <f t="shared" si="5"/>
        <v>1153</v>
      </c>
      <c r="I166" s="2">
        <f t="shared" si="5"/>
        <v>1322</v>
      </c>
      <c r="J166" s="2">
        <f t="shared" si="5"/>
        <v>660</v>
      </c>
      <c r="K166" s="2">
        <f t="shared" si="5"/>
        <v>30</v>
      </c>
      <c r="L166" s="2">
        <f t="shared" si="5"/>
        <v>0</v>
      </c>
      <c r="M166" s="2">
        <f t="shared" si="5"/>
        <v>0</v>
      </c>
      <c r="N166" s="2">
        <f>SUM(B166:M166)</f>
        <v>6161</v>
      </c>
      <c r="O166" s="10">
        <f>N166/O8</f>
        <v>0.60586094994591411</v>
      </c>
      <c r="P166" s="10">
        <f>O166+O87</f>
        <v>1</v>
      </c>
      <c r="Q166" s="15"/>
    </row>
    <row r="167" spans="1:17">
      <c r="A167" s="5">
        <v>1954</v>
      </c>
      <c r="B167" s="2">
        <f t="shared" ref="B167:M167" si="6">C9-B88</f>
        <v>0</v>
      </c>
      <c r="C167" s="2">
        <f t="shared" si="6"/>
        <v>0</v>
      </c>
      <c r="D167" s="2">
        <f t="shared" si="6"/>
        <v>0</v>
      </c>
      <c r="E167" s="2">
        <f t="shared" si="6"/>
        <v>141</v>
      </c>
      <c r="F167" s="2">
        <f t="shared" si="6"/>
        <v>1133</v>
      </c>
      <c r="G167" s="2">
        <f t="shared" si="6"/>
        <v>258</v>
      </c>
      <c r="H167" s="2">
        <f t="shared" si="6"/>
        <v>1673</v>
      </c>
      <c r="I167" s="2">
        <f t="shared" si="6"/>
        <v>1519</v>
      </c>
      <c r="J167" s="2">
        <f t="shared" si="6"/>
        <v>945</v>
      </c>
      <c r="K167" s="2">
        <f t="shared" si="6"/>
        <v>169</v>
      </c>
      <c r="L167" s="2">
        <f t="shared" si="6"/>
        <v>0</v>
      </c>
      <c r="M167" s="2">
        <f t="shared" si="6"/>
        <v>0</v>
      </c>
      <c r="N167" s="2">
        <f>SUM(B167:M167)</f>
        <v>5838</v>
      </c>
      <c r="O167" s="10">
        <f>N167/O9</f>
        <v>0.60736579275905123</v>
      </c>
      <c r="P167" s="10">
        <f>O167+O88</f>
        <v>1</v>
      </c>
      <c r="Q167" s="15"/>
    </row>
    <row r="168" spans="1:17">
      <c r="A168" s="5">
        <v>1955</v>
      </c>
      <c r="B168" s="2">
        <f t="shared" ref="B168:M168" si="7">C10-B89</f>
        <v>0</v>
      </c>
      <c r="C168" s="2">
        <f t="shared" si="7"/>
        <v>0</v>
      </c>
      <c r="D168" s="2">
        <f t="shared" si="7"/>
        <v>0</v>
      </c>
      <c r="E168" s="2">
        <f t="shared" si="7"/>
        <v>135</v>
      </c>
      <c r="F168" s="2">
        <f t="shared" si="7"/>
        <v>1779</v>
      </c>
      <c r="G168" s="2">
        <f t="shared" si="7"/>
        <v>536</v>
      </c>
      <c r="H168" s="2">
        <f t="shared" si="7"/>
        <v>1403</v>
      </c>
      <c r="I168" s="2">
        <f t="shared" si="7"/>
        <v>1558</v>
      </c>
      <c r="J168" s="2">
        <f t="shared" si="7"/>
        <v>674</v>
      </c>
      <c r="K168" s="2">
        <f t="shared" si="7"/>
        <v>41</v>
      </c>
      <c r="L168" s="2">
        <f t="shared" si="7"/>
        <v>0</v>
      </c>
      <c r="M168" s="2">
        <f t="shared" si="7"/>
        <v>0</v>
      </c>
      <c r="N168" s="2">
        <f>SUM(B168:M168)</f>
        <v>6126</v>
      </c>
      <c r="O168" s="10">
        <f>N168/O10</f>
        <v>0.40569536423841057</v>
      </c>
      <c r="P168" s="10">
        <f>O168+O89</f>
        <v>1</v>
      </c>
      <c r="Q168" s="15"/>
    </row>
    <row r="169" spans="1:17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0"/>
      <c r="P169" s="10"/>
      <c r="Q169" s="15"/>
    </row>
    <row r="170" spans="1:17">
      <c r="A170" s="5">
        <v>1956</v>
      </c>
      <c r="B170" s="2">
        <f t="shared" ref="B170:M170" si="8">C12-B91</f>
        <v>0</v>
      </c>
      <c r="C170" s="2">
        <f t="shared" si="8"/>
        <v>0</v>
      </c>
      <c r="D170" s="2">
        <f t="shared" si="8"/>
        <v>0</v>
      </c>
      <c r="E170" s="2">
        <f t="shared" si="8"/>
        <v>230</v>
      </c>
      <c r="F170" s="2">
        <f t="shared" si="8"/>
        <v>1111</v>
      </c>
      <c r="G170" s="2">
        <f t="shared" si="8"/>
        <v>726</v>
      </c>
      <c r="H170" s="2">
        <f t="shared" si="8"/>
        <v>1305</v>
      </c>
      <c r="I170" s="2">
        <f t="shared" si="8"/>
        <v>1695</v>
      </c>
      <c r="J170" s="2">
        <f t="shared" si="8"/>
        <v>797</v>
      </c>
      <c r="K170" s="2">
        <f t="shared" si="8"/>
        <v>194</v>
      </c>
      <c r="L170" s="2">
        <f t="shared" si="8"/>
        <v>0</v>
      </c>
      <c r="M170" s="2">
        <f t="shared" si="8"/>
        <v>0</v>
      </c>
      <c r="N170" s="2">
        <f>SUM(B170:M170)</f>
        <v>6058</v>
      </c>
      <c r="O170" s="10">
        <f>N170/O12</f>
        <v>0.45921770770163733</v>
      </c>
      <c r="P170" s="10">
        <f>O170+O91</f>
        <v>1</v>
      </c>
      <c r="Q170" s="15"/>
    </row>
    <row r="171" spans="1:17">
      <c r="A171" s="5">
        <v>1957</v>
      </c>
      <c r="B171" s="2">
        <f t="shared" ref="B171:M171" si="9">C13-B92</f>
        <v>0</v>
      </c>
      <c r="C171" s="2">
        <f t="shared" si="9"/>
        <v>0</v>
      </c>
      <c r="D171" s="2">
        <f t="shared" si="9"/>
        <v>0</v>
      </c>
      <c r="E171" s="2">
        <f t="shared" si="9"/>
        <v>0</v>
      </c>
      <c r="F171" s="2">
        <f t="shared" si="9"/>
        <v>0</v>
      </c>
      <c r="G171" s="2">
        <f t="shared" si="9"/>
        <v>192</v>
      </c>
      <c r="H171" s="2">
        <f t="shared" si="9"/>
        <v>1791</v>
      </c>
      <c r="I171" s="2">
        <f t="shared" si="9"/>
        <v>2053</v>
      </c>
      <c r="J171" s="2">
        <f t="shared" si="9"/>
        <v>412</v>
      </c>
      <c r="K171" s="2">
        <f t="shared" si="9"/>
        <v>73</v>
      </c>
      <c r="L171" s="2">
        <f t="shared" si="9"/>
        <v>0</v>
      </c>
      <c r="M171" s="2">
        <f t="shared" si="9"/>
        <v>0</v>
      </c>
      <c r="N171" s="2">
        <f>SUM(B171:M171)</f>
        <v>4521</v>
      </c>
      <c r="O171" s="10">
        <f>N171/O13</f>
        <v>0.4308586676832174</v>
      </c>
      <c r="P171" s="10">
        <f>O171+O92</f>
        <v>1</v>
      </c>
      <c r="Q171" s="15"/>
    </row>
    <row r="172" spans="1:17">
      <c r="A172" s="5">
        <v>1958</v>
      </c>
      <c r="B172" s="2">
        <f t="shared" ref="B172:M172" si="10">C14-B93</f>
        <v>0</v>
      </c>
      <c r="C172" s="2">
        <f t="shared" si="10"/>
        <v>0</v>
      </c>
      <c r="D172" s="2">
        <f t="shared" si="10"/>
        <v>0</v>
      </c>
      <c r="E172" s="2">
        <f t="shared" si="10"/>
        <v>0</v>
      </c>
      <c r="F172" s="2">
        <f t="shared" si="10"/>
        <v>234</v>
      </c>
      <c r="G172" s="2">
        <f t="shared" si="10"/>
        <v>1980</v>
      </c>
      <c r="H172" s="2">
        <f t="shared" si="10"/>
        <v>1391</v>
      </c>
      <c r="I172" s="2">
        <f t="shared" si="10"/>
        <v>2609</v>
      </c>
      <c r="J172" s="2">
        <f t="shared" si="10"/>
        <v>208</v>
      </c>
      <c r="K172" s="2">
        <f t="shared" si="10"/>
        <v>0</v>
      </c>
      <c r="L172" s="2">
        <f t="shared" si="10"/>
        <v>0</v>
      </c>
      <c r="M172" s="2">
        <f t="shared" si="10"/>
        <v>0</v>
      </c>
      <c r="N172" s="2">
        <f>SUM(B172:M172)</f>
        <v>6422</v>
      </c>
      <c r="O172" s="10">
        <f>N172/O14</f>
        <v>0.76307034220532322</v>
      </c>
      <c r="P172" s="10">
        <f>O172+O93</f>
        <v>1</v>
      </c>
      <c r="Q172" s="15"/>
    </row>
    <row r="173" spans="1:17">
      <c r="A173" s="5">
        <v>1959</v>
      </c>
      <c r="B173" s="2">
        <f t="shared" ref="B173:M173" si="11">C15-B94</f>
        <v>0</v>
      </c>
      <c r="C173" s="2">
        <f t="shared" si="11"/>
        <v>0</v>
      </c>
      <c r="D173" s="2">
        <f t="shared" si="11"/>
        <v>0</v>
      </c>
      <c r="E173" s="2">
        <f t="shared" si="11"/>
        <v>212</v>
      </c>
      <c r="F173" s="2">
        <f t="shared" si="11"/>
        <v>1496</v>
      </c>
      <c r="G173" s="2">
        <f t="shared" si="11"/>
        <v>1342</v>
      </c>
      <c r="H173" s="2">
        <f t="shared" si="11"/>
        <v>2334</v>
      </c>
      <c r="I173" s="2">
        <f t="shared" si="11"/>
        <v>2002</v>
      </c>
      <c r="J173" s="2">
        <f t="shared" si="11"/>
        <v>993</v>
      </c>
      <c r="K173" s="2">
        <f t="shared" si="11"/>
        <v>0</v>
      </c>
      <c r="L173" s="2">
        <f t="shared" si="11"/>
        <v>0</v>
      </c>
      <c r="M173" s="2">
        <f t="shared" si="11"/>
        <v>0</v>
      </c>
      <c r="N173" s="2">
        <f>SUM(B173:M173)</f>
        <v>8379</v>
      </c>
      <c r="O173" s="10">
        <f>N173/O15</f>
        <v>0.48019943836322998</v>
      </c>
      <c r="P173" s="10">
        <f>O173+O94</f>
        <v>1</v>
      </c>
      <c r="Q173" s="15"/>
    </row>
    <row r="174" spans="1:17">
      <c r="A174" s="5">
        <v>1960</v>
      </c>
      <c r="B174" s="2">
        <f t="shared" ref="B174:M174" si="12">C16-B95</f>
        <v>0</v>
      </c>
      <c r="C174" s="2">
        <f t="shared" si="12"/>
        <v>0</v>
      </c>
      <c r="D174" s="2">
        <f t="shared" si="12"/>
        <v>0</v>
      </c>
      <c r="E174" s="2">
        <f t="shared" si="12"/>
        <v>0</v>
      </c>
      <c r="F174" s="2">
        <f t="shared" si="12"/>
        <v>932</v>
      </c>
      <c r="G174" s="2">
        <f t="shared" si="12"/>
        <v>592</v>
      </c>
      <c r="H174" s="2">
        <f t="shared" si="12"/>
        <v>2264</v>
      </c>
      <c r="I174" s="2">
        <f t="shared" si="12"/>
        <v>2622</v>
      </c>
      <c r="J174" s="2">
        <f t="shared" si="12"/>
        <v>985</v>
      </c>
      <c r="K174" s="2">
        <f t="shared" si="12"/>
        <v>0</v>
      </c>
      <c r="L174" s="2">
        <f t="shared" si="12"/>
        <v>0</v>
      </c>
      <c r="M174" s="2">
        <f t="shared" si="12"/>
        <v>0</v>
      </c>
      <c r="N174" s="2">
        <f>SUM(B174:M174)</f>
        <v>7395</v>
      </c>
      <c r="O174" s="10">
        <f>N174/O16</f>
        <v>0.56347150259067358</v>
      </c>
      <c r="P174" s="10">
        <f>O174+O95</f>
        <v>1</v>
      </c>
      <c r="Q174" s="15"/>
    </row>
    <row r="175" spans="1:17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10"/>
      <c r="Q175" s="15"/>
    </row>
    <row r="176" spans="1:17">
      <c r="A176" s="5">
        <v>1961</v>
      </c>
      <c r="B176" s="2">
        <f t="shared" ref="B176:M176" si="13">C18-B97</f>
        <v>0</v>
      </c>
      <c r="C176" s="2">
        <f t="shared" si="13"/>
        <v>0</v>
      </c>
      <c r="D176" s="2">
        <f t="shared" si="13"/>
        <v>0</v>
      </c>
      <c r="E176" s="2">
        <f t="shared" si="13"/>
        <v>0</v>
      </c>
      <c r="F176" s="2">
        <f t="shared" si="13"/>
        <v>974</v>
      </c>
      <c r="G176" s="2">
        <f t="shared" si="13"/>
        <v>403</v>
      </c>
      <c r="H176" s="2">
        <f t="shared" si="13"/>
        <v>3343</v>
      </c>
      <c r="I176" s="2">
        <f t="shared" si="13"/>
        <v>2612</v>
      </c>
      <c r="J176" s="2">
        <f t="shared" si="13"/>
        <v>603</v>
      </c>
      <c r="K176" s="2">
        <f t="shared" si="13"/>
        <v>0</v>
      </c>
      <c r="L176" s="2">
        <f t="shared" si="13"/>
        <v>0</v>
      </c>
      <c r="M176" s="2">
        <f t="shared" si="13"/>
        <v>0</v>
      </c>
      <c r="N176" s="2">
        <f>SUM(B176:M176)</f>
        <v>7935</v>
      </c>
      <c r="O176" s="10">
        <f>N176/O18</f>
        <v>0.59057755284310809</v>
      </c>
      <c r="P176" s="10">
        <f>O176+O97</f>
        <v>1</v>
      </c>
      <c r="Q176" s="15"/>
    </row>
    <row r="177" spans="1:17">
      <c r="A177" s="5">
        <v>1962</v>
      </c>
      <c r="B177" s="2">
        <f t="shared" ref="B177:M177" si="14">C19-B98</f>
        <v>0</v>
      </c>
      <c r="C177" s="2">
        <f t="shared" si="14"/>
        <v>0</v>
      </c>
      <c r="D177" s="2">
        <f t="shared" si="14"/>
        <v>0</v>
      </c>
      <c r="E177" s="2">
        <f t="shared" si="14"/>
        <v>0</v>
      </c>
      <c r="F177" s="2">
        <f t="shared" si="14"/>
        <v>1343</v>
      </c>
      <c r="G177" s="2">
        <f t="shared" si="14"/>
        <v>617</v>
      </c>
      <c r="H177" s="2">
        <f t="shared" si="14"/>
        <v>1943</v>
      </c>
      <c r="I177" s="2">
        <f t="shared" si="14"/>
        <v>3181</v>
      </c>
      <c r="J177" s="2">
        <f t="shared" si="14"/>
        <v>386</v>
      </c>
      <c r="K177" s="2">
        <f t="shared" si="14"/>
        <v>0</v>
      </c>
      <c r="L177" s="2">
        <f t="shared" si="14"/>
        <v>0</v>
      </c>
      <c r="M177" s="2">
        <f t="shared" si="14"/>
        <v>0</v>
      </c>
      <c r="N177" s="2">
        <f>SUM(B177:M177)</f>
        <v>7470</v>
      </c>
      <c r="O177" s="10">
        <f>N177/O19</f>
        <v>0.67164179104477617</v>
      </c>
      <c r="P177" s="10">
        <f>O177+O98</f>
        <v>1</v>
      </c>
      <c r="Q177" s="15"/>
    </row>
    <row r="178" spans="1:17">
      <c r="A178" s="5">
        <v>1963</v>
      </c>
      <c r="B178" s="2">
        <f t="shared" ref="B178:M178" si="15">C20-B99</f>
        <v>0</v>
      </c>
      <c r="C178" s="2">
        <f t="shared" si="15"/>
        <v>0</v>
      </c>
      <c r="D178" s="2">
        <f t="shared" si="15"/>
        <v>0</v>
      </c>
      <c r="E178" s="2">
        <f t="shared" si="15"/>
        <v>210</v>
      </c>
      <c r="F178" s="2">
        <f t="shared" si="15"/>
        <v>2145</v>
      </c>
      <c r="G178" s="2">
        <f t="shared" si="15"/>
        <v>1693</v>
      </c>
      <c r="H178" s="2">
        <f t="shared" si="15"/>
        <v>2875</v>
      </c>
      <c r="I178" s="2">
        <f t="shared" si="15"/>
        <v>2097</v>
      </c>
      <c r="J178" s="2">
        <f t="shared" si="15"/>
        <v>35</v>
      </c>
      <c r="K178" s="2">
        <f t="shared" si="15"/>
        <v>0</v>
      </c>
      <c r="L178" s="2">
        <f t="shared" si="15"/>
        <v>0</v>
      </c>
      <c r="M178" s="2">
        <f t="shared" si="15"/>
        <v>0</v>
      </c>
      <c r="N178" s="2">
        <f>SUM(B178:M178)</f>
        <v>9055</v>
      </c>
      <c r="O178" s="10">
        <f>N178/O20</f>
        <v>0.59725611767033837</v>
      </c>
      <c r="P178" s="10">
        <f>O178+O99</f>
        <v>1</v>
      </c>
      <c r="Q178" s="15"/>
    </row>
    <row r="179" spans="1:17">
      <c r="A179" s="5">
        <v>1964</v>
      </c>
      <c r="B179" s="2">
        <f t="shared" ref="B179:M179" si="16">C21-B100</f>
        <v>0</v>
      </c>
      <c r="C179" s="2">
        <f t="shared" si="16"/>
        <v>0</v>
      </c>
      <c r="D179" s="2">
        <f t="shared" si="16"/>
        <v>0</v>
      </c>
      <c r="E179" s="2">
        <f t="shared" si="16"/>
        <v>169</v>
      </c>
      <c r="F179" s="2">
        <f t="shared" si="16"/>
        <v>1787</v>
      </c>
      <c r="G179" s="2">
        <f t="shared" si="16"/>
        <v>1176</v>
      </c>
      <c r="H179" s="2">
        <f t="shared" si="16"/>
        <v>2759</v>
      </c>
      <c r="I179" s="2">
        <f t="shared" si="16"/>
        <v>1726</v>
      </c>
      <c r="J179" s="2">
        <f t="shared" si="16"/>
        <v>188</v>
      </c>
      <c r="K179" s="2">
        <f t="shared" si="16"/>
        <v>0</v>
      </c>
      <c r="L179" s="2">
        <f t="shared" si="16"/>
        <v>0</v>
      </c>
      <c r="M179" s="2">
        <f t="shared" si="16"/>
        <v>0</v>
      </c>
      <c r="N179" s="2">
        <f>SUM(B179:M179)</f>
        <v>7805</v>
      </c>
      <c r="O179" s="10">
        <f>N179/O21</f>
        <v>0.53073575411396712</v>
      </c>
      <c r="P179" s="10">
        <f>O179+O100</f>
        <v>1</v>
      </c>
      <c r="Q179" s="15"/>
    </row>
    <row r="180" spans="1:17">
      <c r="A180" s="5">
        <v>1965</v>
      </c>
      <c r="B180" s="2">
        <f t="shared" ref="B180:M180" si="17">C22-B101</f>
        <v>0</v>
      </c>
      <c r="C180" s="2">
        <f t="shared" si="17"/>
        <v>0</v>
      </c>
      <c r="D180" s="2">
        <f t="shared" si="17"/>
        <v>0</v>
      </c>
      <c r="E180" s="2">
        <f t="shared" si="17"/>
        <v>101</v>
      </c>
      <c r="F180" s="2">
        <f t="shared" si="17"/>
        <v>663</v>
      </c>
      <c r="G180" s="2">
        <f t="shared" si="17"/>
        <v>1350</v>
      </c>
      <c r="H180" s="2">
        <f t="shared" si="17"/>
        <v>2424</v>
      </c>
      <c r="I180" s="2">
        <f t="shared" si="17"/>
        <v>2324</v>
      </c>
      <c r="J180" s="2">
        <f t="shared" si="17"/>
        <v>0</v>
      </c>
      <c r="K180" s="2">
        <f t="shared" si="17"/>
        <v>0</v>
      </c>
      <c r="L180" s="2">
        <f t="shared" si="17"/>
        <v>0</v>
      </c>
      <c r="M180" s="2">
        <f t="shared" si="17"/>
        <v>0</v>
      </c>
      <c r="N180" s="2">
        <f>SUM(B180:M180)</f>
        <v>6862</v>
      </c>
      <c r="O180" s="10">
        <f>N180/O22</f>
        <v>0.54733987397303985</v>
      </c>
      <c r="P180" s="10">
        <f>O180+O101</f>
        <v>1</v>
      </c>
      <c r="Q180" s="15"/>
    </row>
    <row r="181" spans="1:17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10"/>
      <c r="Q181" s="15"/>
    </row>
    <row r="182" spans="1:17">
      <c r="A182" s="5">
        <v>1966</v>
      </c>
      <c r="B182" s="2">
        <f t="shared" ref="B182:M182" si="18">C24-B103</f>
        <v>0</v>
      </c>
      <c r="C182" s="2">
        <f t="shared" si="18"/>
        <v>0</v>
      </c>
      <c r="D182" s="2">
        <f t="shared" si="18"/>
        <v>0</v>
      </c>
      <c r="E182" s="2">
        <f t="shared" si="18"/>
        <v>0</v>
      </c>
      <c r="F182" s="2">
        <f t="shared" si="18"/>
        <v>1979</v>
      </c>
      <c r="G182" s="2">
        <f t="shared" si="18"/>
        <v>1048</v>
      </c>
      <c r="H182" s="2">
        <f t="shared" si="18"/>
        <v>2490</v>
      </c>
      <c r="I182" s="2">
        <f t="shared" si="18"/>
        <v>1579</v>
      </c>
      <c r="J182" s="2">
        <f t="shared" si="18"/>
        <v>868</v>
      </c>
      <c r="K182" s="2">
        <f t="shared" si="18"/>
        <v>0</v>
      </c>
      <c r="L182" s="2">
        <f t="shared" si="18"/>
        <v>0</v>
      </c>
      <c r="M182" s="2">
        <f t="shared" si="18"/>
        <v>0</v>
      </c>
      <c r="N182" s="2">
        <f>SUM(B182:M182)</f>
        <v>7964</v>
      </c>
      <c r="O182" s="10">
        <f>N182/O24</f>
        <v>0.55328609142698348</v>
      </c>
      <c r="P182" s="10">
        <f>O182+O103</f>
        <v>1</v>
      </c>
      <c r="Q182" s="15"/>
    </row>
    <row r="183" spans="1:17">
      <c r="A183" s="5">
        <v>1967</v>
      </c>
      <c r="B183" s="2">
        <f t="shared" ref="B183:M183" si="19">C25-B104</f>
        <v>0</v>
      </c>
      <c r="C183" s="2">
        <f t="shared" si="19"/>
        <v>0</v>
      </c>
      <c r="D183" s="2">
        <f t="shared" si="19"/>
        <v>0</v>
      </c>
      <c r="E183" s="2">
        <f t="shared" si="19"/>
        <v>439</v>
      </c>
      <c r="F183" s="2">
        <f t="shared" si="19"/>
        <v>784</v>
      </c>
      <c r="G183" s="2">
        <f t="shared" si="19"/>
        <v>480</v>
      </c>
      <c r="H183" s="2">
        <f t="shared" si="19"/>
        <v>1520</v>
      </c>
      <c r="I183" s="2">
        <f t="shared" si="19"/>
        <v>1812</v>
      </c>
      <c r="J183" s="2">
        <f t="shared" si="19"/>
        <v>616</v>
      </c>
      <c r="K183" s="2">
        <f t="shared" si="19"/>
        <v>0</v>
      </c>
      <c r="L183" s="2">
        <f t="shared" si="19"/>
        <v>0</v>
      </c>
      <c r="M183" s="2">
        <f t="shared" si="19"/>
        <v>0</v>
      </c>
      <c r="N183" s="2">
        <f>SUM(B183:M183)</f>
        <v>5651</v>
      </c>
      <c r="O183" s="10">
        <f>N183/O25</f>
        <v>0.44120861961274205</v>
      </c>
      <c r="P183" s="10">
        <f>O183+O104</f>
        <v>1</v>
      </c>
      <c r="Q183" s="15"/>
    </row>
    <row r="184" spans="1:17">
      <c r="A184" s="5">
        <v>1968</v>
      </c>
      <c r="B184" s="2">
        <f t="shared" ref="B184:M184" si="20">C26-B105</f>
        <v>0</v>
      </c>
      <c r="C184" s="2">
        <f t="shared" si="20"/>
        <v>0</v>
      </c>
      <c r="D184" s="2">
        <f t="shared" si="20"/>
        <v>0</v>
      </c>
      <c r="E184" s="2">
        <f t="shared" si="20"/>
        <v>0</v>
      </c>
      <c r="F184" s="2">
        <f t="shared" si="20"/>
        <v>793</v>
      </c>
      <c r="G184" s="2">
        <f t="shared" si="20"/>
        <v>1269</v>
      </c>
      <c r="H184" s="2">
        <f t="shared" si="20"/>
        <v>1741</v>
      </c>
      <c r="I184" s="2">
        <f t="shared" si="20"/>
        <v>1879</v>
      </c>
      <c r="J184" s="2">
        <f t="shared" si="20"/>
        <v>22</v>
      </c>
      <c r="K184" s="2">
        <f t="shared" si="20"/>
        <v>0</v>
      </c>
      <c r="L184" s="2">
        <f t="shared" si="20"/>
        <v>0</v>
      </c>
      <c r="M184" s="2">
        <f t="shared" si="20"/>
        <v>0</v>
      </c>
      <c r="N184" s="2">
        <f>SUM(B184:M184)</f>
        <v>5704</v>
      </c>
      <c r="O184" s="10">
        <f>N184/O26</f>
        <v>0.40751589626348506</v>
      </c>
      <c r="P184" s="10">
        <f>O184+O105</f>
        <v>1</v>
      </c>
      <c r="Q184" s="15"/>
    </row>
    <row r="185" spans="1:17">
      <c r="A185" s="5">
        <v>1969</v>
      </c>
      <c r="B185" s="2">
        <f t="shared" ref="B185:M185" si="21">C27-B106</f>
        <v>0</v>
      </c>
      <c r="C185" s="2">
        <f t="shared" si="21"/>
        <v>0</v>
      </c>
      <c r="D185" s="2">
        <f t="shared" si="21"/>
        <v>0</v>
      </c>
      <c r="E185" s="2">
        <f t="shared" si="21"/>
        <v>0</v>
      </c>
      <c r="F185" s="2">
        <f t="shared" si="21"/>
        <v>905</v>
      </c>
      <c r="G185" s="2">
        <f t="shared" si="21"/>
        <v>247</v>
      </c>
      <c r="H185" s="2">
        <f t="shared" si="21"/>
        <v>2605</v>
      </c>
      <c r="I185" s="2">
        <f t="shared" si="21"/>
        <v>2483</v>
      </c>
      <c r="J185" s="2">
        <f t="shared" si="21"/>
        <v>77</v>
      </c>
      <c r="K185" s="2">
        <f t="shared" si="21"/>
        <v>0</v>
      </c>
      <c r="L185" s="2">
        <f t="shared" si="21"/>
        <v>0</v>
      </c>
      <c r="M185" s="2">
        <f t="shared" si="21"/>
        <v>0</v>
      </c>
      <c r="N185" s="2">
        <f>SUM(B185:M185)</f>
        <v>6317</v>
      </c>
      <c r="O185" s="10">
        <f>N185/O27</f>
        <v>0.61557201325277722</v>
      </c>
      <c r="P185" s="10">
        <f>O185+O106</f>
        <v>1</v>
      </c>
      <c r="Q185" s="15"/>
    </row>
    <row r="186" spans="1:17">
      <c r="A186" s="5">
        <v>1970</v>
      </c>
      <c r="B186" s="2">
        <f t="shared" ref="B186:M186" si="22">C28-B107</f>
        <v>0</v>
      </c>
      <c r="C186" s="2">
        <f t="shared" si="22"/>
        <v>0</v>
      </c>
      <c r="D186" s="2">
        <f t="shared" si="22"/>
        <v>0</v>
      </c>
      <c r="E186" s="2">
        <f t="shared" si="22"/>
        <v>0</v>
      </c>
      <c r="F186" s="2">
        <f t="shared" si="22"/>
        <v>1058</v>
      </c>
      <c r="G186" s="2">
        <f t="shared" si="22"/>
        <v>1261</v>
      </c>
      <c r="H186" s="2">
        <f t="shared" si="22"/>
        <v>2247</v>
      </c>
      <c r="I186" s="2">
        <f t="shared" si="22"/>
        <v>2290</v>
      </c>
      <c r="J186" s="2">
        <f t="shared" si="22"/>
        <v>0</v>
      </c>
      <c r="K186" s="2">
        <f t="shared" si="22"/>
        <v>0</v>
      </c>
      <c r="L186" s="2">
        <f t="shared" si="22"/>
        <v>0</v>
      </c>
      <c r="M186" s="2">
        <f t="shared" si="22"/>
        <v>0</v>
      </c>
      <c r="N186" s="2">
        <f>SUM(B186:M186)</f>
        <v>6856</v>
      </c>
      <c r="O186" s="10">
        <f>N186/O28</f>
        <v>0.41296229369955428</v>
      </c>
      <c r="P186" s="10">
        <f>O186+O107</f>
        <v>1</v>
      </c>
      <c r="Q186" s="15"/>
    </row>
    <row r="187" spans="1:17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10"/>
      <c r="Q187" s="15"/>
    </row>
    <row r="188" spans="1:17">
      <c r="A188" s="5">
        <v>1971</v>
      </c>
      <c r="B188" s="2">
        <f t="shared" ref="B188:M188" si="23">C30-B109</f>
        <v>0</v>
      </c>
      <c r="C188" s="2">
        <f t="shared" si="23"/>
        <v>0</v>
      </c>
      <c r="D188" s="2">
        <f t="shared" si="23"/>
        <v>0</v>
      </c>
      <c r="E188" s="2">
        <f t="shared" si="23"/>
        <v>0</v>
      </c>
      <c r="F188" s="2">
        <f t="shared" si="23"/>
        <v>1159</v>
      </c>
      <c r="G188" s="2">
        <f t="shared" si="23"/>
        <v>589</v>
      </c>
      <c r="H188" s="2">
        <f t="shared" si="23"/>
        <v>3017</v>
      </c>
      <c r="I188" s="2">
        <f t="shared" si="23"/>
        <v>2653</v>
      </c>
      <c r="J188" s="2">
        <f t="shared" si="23"/>
        <v>234</v>
      </c>
      <c r="K188" s="2">
        <f t="shared" si="23"/>
        <v>0</v>
      </c>
      <c r="L188" s="2">
        <f t="shared" si="23"/>
        <v>0</v>
      </c>
      <c r="M188" s="2">
        <f t="shared" si="23"/>
        <v>0</v>
      </c>
      <c r="N188" s="2">
        <f>SUM(B188:M188)</f>
        <v>7652</v>
      </c>
      <c r="O188" s="10">
        <f>N188/O30</f>
        <v>0.46381379561158931</v>
      </c>
      <c r="P188" s="10">
        <f>O188+O109</f>
        <v>1</v>
      </c>
      <c r="Q188" s="15"/>
    </row>
    <row r="189" spans="1:17">
      <c r="A189" s="5">
        <v>1972</v>
      </c>
      <c r="B189" s="2">
        <f t="shared" ref="B189:M189" si="24">C31-B110</f>
        <v>0</v>
      </c>
      <c r="C189" s="2">
        <f t="shared" si="24"/>
        <v>0</v>
      </c>
      <c r="D189" s="2">
        <f t="shared" si="24"/>
        <v>0</v>
      </c>
      <c r="E189" s="2">
        <f t="shared" si="24"/>
        <v>0</v>
      </c>
      <c r="F189" s="2">
        <f t="shared" si="24"/>
        <v>1482</v>
      </c>
      <c r="G189" s="2">
        <f t="shared" si="24"/>
        <v>442</v>
      </c>
      <c r="H189" s="2">
        <f t="shared" si="24"/>
        <v>3789</v>
      </c>
      <c r="I189" s="2">
        <f t="shared" si="24"/>
        <v>1652</v>
      </c>
      <c r="J189" s="2">
        <f t="shared" si="24"/>
        <v>0</v>
      </c>
      <c r="K189" s="2">
        <f t="shared" si="24"/>
        <v>0</v>
      </c>
      <c r="L189" s="2">
        <f t="shared" si="24"/>
        <v>0</v>
      </c>
      <c r="M189" s="2">
        <f t="shared" si="24"/>
        <v>0</v>
      </c>
      <c r="N189" s="2">
        <f>SUM(B189:M189)</f>
        <v>7365</v>
      </c>
      <c r="O189" s="10">
        <f>N189/O31</f>
        <v>0.57656176608736498</v>
      </c>
      <c r="P189" s="10">
        <f>O189+O110</f>
        <v>1</v>
      </c>
      <c r="Q189" s="15"/>
    </row>
    <row r="190" spans="1:17">
      <c r="A190" s="5">
        <v>1973</v>
      </c>
      <c r="B190" s="2">
        <f t="shared" ref="B190:M190" si="25">C32-B111</f>
        <v>0</v>
      </c>
      <c r="C190" s="2">
        <f t="shared" si="25"/>
        <v>0</v>
      </c>
      <c r="D190" s="2">
        <f t="shared" si="25"/>
        <v>0</v>
      </c>
      <c r="E190" s="2">
        <f t="shared" si="25"/>
        <v>0</v>
      </c>
      <c r="F190" s="2">
        <f t="shared" si="25"/>
        <v>1319</v>
      </c>
      <c r="G190" s="2">
        <f t="shared" si="25"/>
        <v>1396</v>
      </c>
      <c r="H190" s="2">
        <f t="shared" si="25"/>
        <v>2338</v>
      </c>
      <c r="I190" s="2">
        <f t="shared" si="25"/>
        <v>2580</v>
      </c>
      <c r="J190" s="2">
        <f t="shared" si="25"/>
        <v>186</v>
      </c>
      <c r="K190" s="2">
        <f t="shared" si="25"/>
        <v>0</v>
      </c>
      <c r="L190" s="2">
        <f t="shared" si="25"/>
        <v>0</v>
      </c>
      <c r="M190" s="2">
        <f t="shared" si="25"/>
        <v>0</v>
      </c>
      <c r="N190" s="2">
        <f>SUM(B190:M190)</f>
        <v>7819</v>
      </c>
      <c r="O190" s="10">
        <f>N190/O32</f>
        <v>0.57010572366022605</v>
      </c>
      <c r="P190" s="10">
        <f>O190+O111</f>
        <v>1</v>
      </c>
      <c r="Q190" s="15"/>
    </row>
    <row r="191" spans="1:17">
      <c r="A191" s="5">
        <v>1974</v>
      </c>
      <c r="B191" s="2">
        <f t="shared" ref="B191:M191" si="26">C33-B112</f>
        <v>0</v>
      </c>
      <c r="C191" s="2">
        <f t="shared" si="26"/>
        <v>0</v>
      </c>
      <c r="D191" s="2">
        <f t="shared" si="26"/>
        <v>0</v>
      </c>
      <c r="E191" s="2">
        <f t="shared" si="26"/>
        <v>0</v>
      </c>
      <c r="F191" s="2">
        <f t="shared" si="26"/>
        <v>1293</v>
      </c>
      <c r="G191" s="2">
        <f t="shared" si="26"/>
        <v>1458</v>
      </c>
      <c r="H191" s="2">
        <f t="shared" si="26"/>
        <v>1831</v>
      </c>
      <c r="I191" s="2">
        <f t="shared" si="26"/>
        <v>1319</v>
      </c>
      <c r="J191" s="2">
        <f t="shared" si="26"/>
        <v>0</v>
      </c>
      <c r="K191" s="2">
        <f t="shared" si="26"/>
        <v>0</v>
      </c>
      <c r="L191" s="2">
        <f t="shared" si="26"/>
        <v>0</v>
      </c>
      <c r="M191" s="2">
        <f t="shared" si="26"/>
        <v>0</v>
      </c>
      <c r="N191" s="2">
        <f>SUM(B191:M191)</f>
        <v>5901</v>
      </c>
      <c r="O191" s="10">
        <f>N191/O33</f>
        <v>0.39619981200483417</v>
      </c>
      <c r="P191" s="10">
        <f>O191+O112</f>
        <v>1</v>
      </c>
      <c r="Q191" s="15"/>
    </row>
    <row r="192" spans="1:17">
      <c r="A192" s="5">
        <v>1975</v>
      </c>
      <c r="B192" s="2">
        <f t="shared" ref="B192:M192" si="27">C34-B113</f>
        <v>0</v>
      </c>
      <c r="C192" s="2">
        <f t="shared" si="27"/>
        <v>0</v>
      </c>
      <c r="D192" s="2">
        <f t="shared" si="27"/>
        <v>0</v>
      </c>
      <c r="E192" s="2">
        <f t="shared" si="27"/>
        <v>0</v>
      </c>
      <c r="F192" s="2">
        <f t="shared" si="27"/>
        <v>1334</v>
      </c>
      <c r="G192" s="2">
        <f t="shared" si="27"/>
        <v>57</v>
      </c>
      <c r="H192" s="2">
        <f t="shared" si="27"/>
        <v>2953</v>
      </c>
      <c r="I192" s="2">
        <f t="shared" si="27"/>
        <v>2340</v>
      </c>
      <c r="J192" s="2">
        <f t="shared" si="27"/>
        <v>315</v>
      </c>
      <c r="K192" s="2">
        <f t="shared" si="27"/>
        <v>0</v>
      </c>
      <c r="L192" s="2">
        <f t="shared" si="27"/>
        <v>0</v>
      </c>
      <c r="M192" s="2">
        <f t="shared" si="27"/>
        <v>0</v>
      </c>
      <c r="N192" s="2">
        <f>SUM(B192:M192)</f>
        <v>6999</v>
      </c>
      <c r="O192" s="10">
        <f>N192/O34</f>
        <v>0.48013994649104752</v>
      </c>
      <c r="P192" s="10">
        <f>O192+O113</f>
        <v>1</v>
      </c>
      <c r="Q192" s="15"/>
    </row>
    <row r="193" spans="1:17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10"/>
      <c r="Q193" s="15"/>
    </row>
    <row r="194" spans="1:17">
      <c r="A194" s="5">
        <v>1976</v>
      </c>
      <c r="B194" s="2">
        <f t="shared" ref="B194:M194" si="28">C36-B115</f>
        <v>0</v>
      </c>
      <c r="C194" s="2">
        <f t="shared" si="28"/>
        <v>0</v>
      </c>
      <c r="D194" s="2">
        <f t="shared" si="28"/>
        <v>0</v>
      </c>
      <c r="E194" s="2">
        <f t="shared" si="28"/>
        <v>0</v>
      </c>
      <c r="F194" s="2">
        <f t="shared" si="28"/>
        <v>141</v>
      </c>
      <c r="G194" s="2">
        <f t="shared" si="28"/>
        <v>1605</v>
      </c>
      <c r="H194" s="2">
        <f t="shared" si="28"/>
        <v>2705</v>
      </c>
      <c r="I194" s="2">
        <f t="shared" si="28"/>
        <v>3146</v>
      </c>
      <c r="J194" s="2">
        <f t="shared" si="28"/>
        <v>477</v>
      </c>
      <c r="K194" s="2">
        <f t="shared" si="28"/>
        <v>0</v>
      </c>
      <c r="L194" s="2">
        <f t="shared" si="28"/>
        <v>0</v>
      </c>
      <c r="M194" s="2">
        <f t="shared" si="28"/>
        <v>0</v>
      </c>
      <c r="N194" s="2">
        <f>SUM(B194:M194)</f>
        <v>8074</v>
      </c>
      <c r="O194" s="10">
        <f>N194/O36</f>
        <v>0.39972275855240358</v>
      </c>
      <c r="P194" s="10">
        <f>O194+O115</f>
        <v>1</v>
      </c>
      <c r="Q194" s="15"/>
    </row>
    <row r="195" spans="1:17">
      <c r="A195" s="5">
        <v>1977</v>
      </c>
      <c r="B195" s="2">
        <f t="shared" ref="B195:M195" si="29">C37-B116</f>
        <v>0</v>
      </c>
      <c r="C195" s="2">
        <f t="shared" si="29"/>
        <v>0</v>
      </c>
      <c r="D195" s="2">
        <f t="shared" si="29"/>
        <v>0</v>
      </c>
      <c r="E195" s="2">
        <f t="shared" si="29"/>
        <v>0</v>
      </c>
      <c r="F195" s="2">
        <f t="shared" si="29"/>
        <v>143</v>
      </c>
      <c r="G195" s="2">
        <f t="shared" si="29"/>
        <v>442</v>
      </c>
      <c r="H195" s="2">
        <f t="shared" si="29"/>
        <v>2958</v>
      </c>
      <c r="I195" s="2">
        <f t="shared" si="29"/>
        <v>1768</v>
      </c>
      <c r="J195" s="2">
        <f t="shared" si="29"/>
        <v>0</v>
      </c>
      <c r="K195" s="2">
        <f t="shared" si="29"/>
        <v>0</v>
      </c>
      <c r="L195" s="2">
        <f t="shared" si="29"/>
        <v>0</v>
      </c>
      <c r="M195" s="2">
        <f t="shared" si="29"/>
        <v>0</v>
      </c>
      <c r="N195" s="2">
        <f>SUM(B195:M195)</f>
        <v>5311</v>
      </c>
      <c r="O195" s="10">
        <f>N195/O37</f>
        <v>0.47449298668810863</v>
      </c>
      <c r="P195" s="10">
        <f>O195+O116</f>
        <v>1</v>
      </c>
      <c r="Q195" s="15"/>
    </row>
    <row r="196" spans="1:17">
      <c r="A196" s="5">
        <v>1978</v>
      </c>
      <c r="B196" s="2">
        <f t="shared" ref="B196:M196" si="30">C38-B117</f>
        <v>0</v>
      </c>
      <c r="C196" s="2">
        <f t="shared" si="30"/>
        <v>0</v>
      </c>
      <c r="D196" s="2">
        <f t="shared" si="30"/>
        <v>0</v>
      </c>
      <c r="E196" s="2">
        <f t="shared" si="30"/>
        <v>0</v>
      </c>
      <c r="F196" s="2">
        <f t="shared" si="30"/>
        <v>0</v>
      </c>
      <c r="G196" s="2">
        <f t="shared" si="30"/>
        <v>1665</v>
      </c>
      <c r="H196" s="2">
        <f t="shared" si="30"/>
        <v>2948</v>
      </c>
      <c r="I196" s="2">
        <f t="shared" si="30"/>
        <v>2859</v>
      </c>
      <c r="J196" s="2">
        <f t="shared" si="30"/>
        <v>634</v>
      </c>
      <c r="K196" s="2">
        <f t="shared" si="30"/>
        <v>0</v>
      </c>
      <c r="L196" s="2">
        <f t="shared" si="30"/>
        <v>0</v>
      </c>
      <c r="M196" s="2">
        <f t="shared" si="30"/>
        <v>0</v>
      </c>
      <c r="N196" s="2">
        <f>SUM(B196:M196)</f>
        <v>8106</v>
      </c>
      <c r="O196" s="10">
        <f>N196/O38</f>
        <v>0.53406245882197922</v>
      </c>
      <c r="P196" s="10">
        <f>O196+O117</f>
        <v>1</v>
      </c>
      <c r="Q196" s="15"/>
    </row>
    <row r="197" spans="1:17">
      <c r="A197" s="5">
        <v>1979</v>
      </c>
      <c r="B197" s="2">
        <f t="shared" ref="B197:M197" si="31">C39-B118</f>
        <v>0</v>
      </c>
      <c r="C197" s="2">
        <f t="shared" si="31"/>
        <v>0</v>
      </c>
      <c r="D197" s="2">
        <f t="shared" si="31"/>
        <v>0</v>
      </c>
      <c r="E197" s="2">
        <f t="shared" si="31"/>
        <v>0</v>
      </c>
      <c r="F197" s="2">
        <f t="shared" si="31"/>
        <v>0</v>
      </c>
      <c r="G197" s="2">
        <f t="shared" si="31"/>
        <v>0</v>
      </c>
      <c r="H197" s="2">
        <f t="shared" si="31"/>
        <v>3062</v>
      </c>
      <c r="I197" s="2">
        <f t="shared" si="31"/>
        <v>3140</v>
      </c>
      <c r="J197" s="2">
        <f t="shared" si="31"/>
        <v>15</v>
      </c>
      <c r="K197" s="2">
        <f t="shared" si="31"/>
        <v>0</v>
      </c>
      <c r="L197" s="2">
        <f t="shared" si="31"/>
        <v>0</v>
      </c>
      <c r="M197" s="2">
        <f t="shared" si="31"/>
        <v>0</v>
      </c>
      <c r="N197" s="2">
        <f>SUM(B197:M197)</f>
        <v>6217</v>
      </c>
      <c r="O197" s="10">
        <f>N197/O39</f>
        <v>0.59018416555914177</v>
      </c>
      <c r="P197" s="10">
        <f>O197+O118</f>
        <v>1</v>
      </c>
      <c r="Q197" s="15"/>
    </row>
    <row r="198" spans="1:17">
      <c r="A198" s="5">
        <v>1980</v>
      </c>
      <c r="B198" s="2">
        <f t="shared" ref="B198:M198" si="32">C40-B119</f>
        <v>0</v>
      </c>
      <c r="C198" s="2">
        <f t="shared" si="32"/>
        <v>0</v>
      </c>
      <c r="D198" s="2">
        <f t="shared" si="32"/>
        <v>0</v>
      </c>
      <c r="E198" s="2">
        <f t="shared" si="32"/>
        <v>0</v>
      </c>
      <c r="F198" s="2">
        <f t="shared" si="32"/>
        <v>0</v>
      </c>
      <c r="G198" s="2">
        <f t="shared" si="32"/>
        <v>1505</v>
      </c>
      <c r="H198" s="2">
        <f t="shared" si="32"/>
        <v>3376</v>
      </c>
      <c r="I198" s="2">
        <f t="shared" si="32"/>
        <v>2650</v>
      </c>
      <c r="J198" s="2">
        <f t="shared" si="32"/>
        <v>0</v>
      </c>
      <c r="K198" s="2">
        <f t="shared" si="32"/>
        <v>0</v>
      </c>
      <c r="L198" s="2">
        <f t="shared" si="32"/>
        <v>0</v>
      </c>
      <c r="M198" s="2">
        <f t="shared" si="32"/>
        <v>0</v>
      </c>
      <c r="N198" s="2">
        <f>SUM(B198:M198)</f>
        <v>7531</v>
      </c>
      <c r="O198" s="10">
        <f>N198/O40</f>
        <v>0.48775906735751295</v>
      </c>
      <c r="P198" s="10">
        <f>O198+O119</f>
        <v>1</v>
      </c>
      <c r="Q198" s="15"/>
    </row>
    <row r="199" spans="1:17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0"/>
      <c r="Q199" s="15"/>
    </row>
    <row r="200" spans="1:17">
      <c r="A200" s="5">
        <v>1981</v>
      </c>
      <c r="B200" s="2">
        <f t="shared" ref="B200:M200" si="33">C42-B121</f>
        <v>0</v>
      </c>
      <c r="C200" s="2">
        <f t="shared" si="33"/>
        <v>0</v>
      </c>
      <c r="D200" s="2">
        <f t="shared" si="33"/>
        <v>0</v>
      </c>
      <c r="E200" s="2">
        <f t="shared" si="33"/>
        <v>0</v>
      </c>
      <c r="F200" s="2">
        <f t="shared" si="33"/>
        <v>0</v>
      </c>
      <c r="G200" s="2">
        <f t="shared" si="33"/>
        <v>1023</v>
      </c>
      <c r="H200" s="2">
        <f t="shared" si="33"/>
        <v>3254</v>
      </c>
      <c r="I200" s="2">
        <f t="shared" si="33"/>
        <v>1479</v>
      </c>
      <c r="J200" s="2">
        <f t="shared" si="33"/>
        <v>0</v>
      </c>
      <c r="K200" s="2">
        <f t="shared" si="33"/>
        <v>0</v>
      </c>
      <c r="L200" s="2">
        <f t="shared" si="33"/>
        <v>0</v>
      </c>
      <c r="M200" s="2">
        <f t="shared" si="33"/>
        <v>0</v>
      </c>
      <c r="N200" s="2">
        <f>SUM(B200:M200)</f>
        <v>5756</v>
      </c>
      <c r="O200" s="10">
        <f>N200/O42</f>
        <v>0.67086247086247086</v>
      </c>
      <c r="P200" s="10">
        <f>O200+O121</f>
        <v>1</v>
      </c>
      <c r="Q200" s="15"/>
    </row>
    <row r="201" spans="1:17">
      <c r="A201" s="5">
        <v>1982</v>
      </c>
      <c r="B201" s="2">
        <f t="shared" ref="B201:M201" si="34">C43-B122</f>
        <v>0</v>
      </c>
      <c r="C201" s="2">
        <f t="shared" si="34"/>
        <v>0</v>
      </c>
      <c r="D201" s="2">
        <f t="shared" si="34"/>
        <v>0</v>
      </c>
      <c r="E201" s="2">
        <f t="shared" si="34"/>
        <v>0</v>
      </c>
      <c r="F201" s="2">
        <f t="shared" si="34"/>
        <v>0</v>
      </c>
      <c r="G201" s="2">
        <f t="shared" si="34"/>
        <v>0</v>
      </c>
      <c r="H201" s="2">
        <f t="shared" si="34"/>
        <v>2196</v>
      </c>
      <c r="I201" s="2">
        <f t="shared" si="34"/>
        <v>4024</v>
      </c>
      <c r="J201" s="2">
        <f t="shared" si="34"/>
        <v>580</v>
      </c>
      <c r="K201" s="2">
        <f t="shared" si="34"/>
        <v>0</v>
      </c>
      <c r="L201" s="2">
        <f t="shared" si="34"/>
        <v>0</v>
      </c>
      <c r="M201" s="2">
        <f t="shared" si="34"/>
        <v>0</v>
      </c>
      <c r="N201" s="2">
        <f>SUM(B201:M201)</f>
        <v>6800</v>
      </c>
      <c r="O201" s="10">
        <f>N201/O43</f>
        <v>0.57852645907776079</v>
      </c>
      <c r="P201" s="10">
        <f>O201+O122</f>
        <v>1</v>
      </c>
      <c r="Q201" s="15"/>
    </row>
    <row r="202" spans="1:17">
      <c r="A202" s="5">
        <v>1983</v>
      </c>
      <c r="B202" s="2">
        <f t="shared" ref="B202:M202" si="35">C44-B123</f>
        <v>0</v>
      </c>
      <c r="C202" s="2">
        <f t="shared" si="35"/>
        <v>0</v>
      </c>
      <c r="D202" s="2">
        <f t="shared" si="35"/>
        <v>0</v>
      </c>
      <c r="E202" s="2">
        <f t="shared" si="35"/>
        <v>0</v>
      </c>
      <c r="F202" s="2">
        <f t="shared" si="35"/>
        <v>0</v>
      </c>
      <c r="G202" s="2">
        <f t="shared" si="35"/>
        <v>439</v>
      </c>
      <c r="H202" s="2">
        <f t="shared" si="35"/>
        <v>3627</v>
      </c>
      <c r="I202" s="2">
        <f t="shared" si="35"/>
        <v>3871</v>
      </c>
      <c r="J202" s="2">
        <f t="shared" si="35"/>
        <v>437</v>
      </c>
      <c r="K202" s="2">
        <f t="shared" si="35"/>
        <v>0</v>
      </c>
      <c r="L202" s="2">
        <f t="shared" si="35"/>
        <v>0</v>
      </c>
      <c r="M202" s="2">
        <f t="shared" si="35"/>
        <v>0</v>
      </c>
      <c r="N202" s="2">
        <f>SUM(B202:M202)</f>
        <v>8374</v>
      </c>
      <c r="O202" s="10">
        <f>N202/O44</f>
        <v>0.5375529593015792</v>
      </c>
      <c r="P202" s="10">
        <f>O202+O123</f>
        <v>1</v>
      </c>
      <c r="Q202" s="15"/>
    </row>
    <row r="203" spans="1:17">
      <c r="A203" s="5">
        <v>1984</v>
      </c>
      <c r="B203" s="2">
        <f t="shared" ref="B203:M203" si="36">C45-B124</f>
        <v>0</v>
      </c>
      <c r="C203" s="2">
        <f t="shared" si="36"/>
        <v>0</v>
      </c>
      <c r="D203" s="2">
        <f t="shared" si="36"/>
        <v>0</v>
      </c>
      <c r="E203" s="2">
        <f t="shared" si="36"/>
        <v>0</v>
      </c>
      <c r="F203" s="2">
        <f t="shared" si="36"/>
        <v>0</v>
      </c>
      <c r="G203" s="2">
        <f t="shared" si="36"/>
        <v>112</v>
      </c>
      <c r="H203" s="2">
        <f t="shared" si="36"/>
        <v>4153</v>
      </c>
      <c r="I203" s="2">
        <f t="shared" si="36"/>
        <v>4209</v>
      </c>
      <c r="J203" s="2">
        <f t="shared" si="36"/>
        <v>792</v>
      </c>
      <c r="K203" s="2">
        <f t="shared" si="36"/>
        <v>0</v>
      </c>
      <c r="L203" s="2">
        <f t="shared" si="36"/>
        <v>0</v>
      </c>
      <c r="M203" s="2">
        <f t="shared" si="36"/>
        <v>0</v>
      </c>
      <c r="N203" s="2">
        <f>SUM(B203:M203)</f>
        <v>9266</v>
      </c>
      <c r="O203" s="10">
        <f>N203/O45</f>
        <v>0.55977768380354009</v>
      </c>
      <c r="P203" s="10">
        <f>O203+O124</f>
        <v>1</v>
      </c>
      <c r="Q203" s="15"/>
    </row>
    <row r="204" spans="1:17">
      <c r="A204" s="5">
        <v>1985</v>
      </c>
      <c r="B204" s="2">
        <f t="shared" ref="B204:M204" si="37">C46-B125</f>
        <v>0</v>
      </c>
      <c r="C204" s="2">
        <f t="shared" si="37"/>
        <v>0</v>
      </c>
      <c r="D204" s="2">
        <f t="shared" si="37"/>
        <v>0</v>
      </c>
      <c r="E204" s="2">
        <f t="shared" si="37"/>
        <v>0</v>
      </c>
      <c r="F204" s="2">
        <f t="shared" si="37"/>
        <v>0</v>
      </c>
      <c r="G204" s="2">
        <f t="shared" si="37"/>
        <v>1015</v>
      </c>
      <c r="H204" s="2">
        <f t="shared" si="37"/>
        <v>4190</v>
      </c>
      <c r="I204" s="2">
        <f t="shared" si="37"/>
        <v>3555</v>
      </c>
      <c r="J204" s="2">
        <f t="shared" si="37"/>
        <v>499</v>
      </c>
      <c r="K204" s="2">
        <f t="shared" si="37"/>
        <v>0</v>
      </c>
      <c r="L204" s="2">
        <f t="shared" si="37"/>
        <v>0</v>
      </c>
      <c r="M204" s="2">
        <f t="shared" si="37"/>
        <v>0</v>
      </c>
      <c r="N204" s="2">
        <f>SUM(B204:M204)</f>
        <v>9259</v>
      </c>
      <c r="O204" s="10">
        <f>N204/O46</f>
        <v>0.66895455530669745</v>
      </c>
      <c r="P204" s="10">
        <f>O204+O125</f>
        <v>1</v>
      </c>
      <c r="Q204" s="15"/>
    </row>
    <row r="205" spans="1:17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0"/>
      <c r="Q205" s="15"/>
    </row>
    <row r="206" spans="1:17">
      <c r="A206" s="5">
        <v>1986</v>
      </c>
      <c r="B206" s="2">
        <f t="shared" ref="B206:M206" si="38">C48-B127</f>
        <v>0</v>
      </c>
      <c r="C206" s="2">
        <f t="shared" si="38"/>
        <v>0</v>
      </c>
      <c r="D206" s="2">
        <f t="shared" si="38"/>
        <v>0</v>
      </c>
      <c r="E206" s="2">
        <f t="shared" si="38"/>
        <v>0</v>
      </c>
      <c r="F206" s="2">
        <f t="shared" si="38"/>
        <v>0</v>
      </c>
      <c r="G206" s="2">
        <f t="shared" si="38"/>
        <v>2026</v>
      </c>
      <c r="H206" s="2">
        <f t="shared" si="38"/>
        <v>4515</v>
      </c>
      <c r="I206" s="2">
        <f t="shared" si="38"/>
        <v>3491</v>
      </c>
      <c r="J206" s="2">
        <f t="shared" si="38"/>
        <v>0</v>
      </c>
      <c r="K206" s="2">
        <f t="shared" si="38"/>
        <v>0</v>
      </c>
      <c r="L206" s="2">
        <f t="shared" si="38"/>
        <v>0</v>
      </c>
      <c r="M206" s="2">
        <f t="shared" si="38"/>
        <v>0</v>
      </c>
      <c r="N206" s="2">
        <f>SUM(B206:M206)</f>
        <v>10032</v>
      </c>
      <c r="O206" s="10">
        <f>N206/O48</f>
        <v>0.65714660028822214</v>
      </c>
      <c r="P206" s="10">
        <f>O206+O127</f>
        <v>1</v>
      </c>
      <c r="Q206" s="15"/>
    </row>
    <row r="207" spans="1:17">
      <c r="A207" s="5">
        <v>1987</v>
      </c>
      <c r="B207" s="2">
        <f t="shared" ref="B207:M207" si="39">C49-B128</f>
        <v>0</v>
      </c>
      <c r="C207" s="2">
        <f t="shared" si="39"/>
        <v>0</v>
      </c>
      <c r="D207" s="2">
        <f t="shared" si="39"/>
        <v>0</v>
      </c>
      <c r="E207" s="2">
        <f t="shared" si="39"/>
        <v>0</v>
      </c>
      <c r="F207" s="2">
        <f t="shared" si="39"/>
        <v>0</v>
      </c>
      <c r="G207" s="2">
        <f t="shared" si="39"/>
        <v>1739</v>
      </c>
      <c r="H207" s="2">
        <f t="shared" si="39"/>
        <v>3476</v>
      </c>
      <c r="I207" s="2">
        <f t="shared" si="39"/>
        <v>2888</v>
      </c>
      <c r="J207" s="2">
        <f t="shared" si="39"/>
        <v>0</v>
      </c>
      <c r="K207" s="2">
        <f t="shared" si="39"/>
        <v>0</v>
      </c>
      <c r="L207" s="2">
        <f t="shared" si="39"/>
        <v>0</v>
      </c>
      <c r="M207" s="2">
        <f t="shared" si="39"/>
        <v>0</v>
      </c>
      <c r="N207" s="2">
        <f>SUM(B207:M207)</f>
        <v>8103</v>
      </c>
      <c r="O207" s="10">
        <f>N207/O49</f>
        <v>0.57919942816297354</v>
      </c>
      <c r="P207" s="10">
        <f>O207+O128</f>
        <v>1</v>
      </c>
      <c r="Q207" s="15"/>
    </row>
    <row r="208" spans="1:17">
      <c r="A208" s="5">
        <v>1988</v>
      </c>
      <c r="B208" s="2">
        <f t="shared" ref="B208:M208" si="40">C50-B129</f>
        <v>0</v>
      </c>
      <c r="C208" s="2">
        <f t="shared" si="40"/>
        <v>0</v>
      </c>
      <c r="D208" s="2">
        <f t="shared" si="40"/>
        <v>0</v>
      </c>
      <c r="E208" s="2">
        <f t="shared" si="40"/>
        <v>0</v>
      </c>
      <c r="F208" s="2">
        <f t="shared" si="40"/>
        <v>0</v>
      </c>
      <c r="G208" s="2">
        <f t="shared" si="40"/>
        <v>2301</v>
      </c>
      <c r="H208" s="2">
        <f t="shared" si="40"/>
        <v>4182</v>
      </c>
      <c r="I208" s="2">
        <f t="shared" si="40"/>
        <v>4013</v>
      </c>
      <c r="J208" s="2">
        <f t="shared" si="40"/>
        <v>209</v>
      </c>
      <c r="K208" s="2">
        <f t="shared" si="40"/>
        <v>0</v>
      </c>
      <c r="L208" s="2">
        <f t="shared" si="40"/>
        <v>0</v>
      </c>
      <c r="M208" s="2">
        <f t="shared" si="40"/>
        <v>0</v>
      </c>
      <c r="N208" s="2">
        <f>SUM(B208:M208)</f>
        <v>10705</v>
      </c>
      <c r="O208" s="10">
        <f>N208/O50</f>
        <v>0.56902142135757194</v>
      </c>
      <c r="P208" s="10">
        <f>O208+O129</f>
        <v>1</v>
      </c>
      <c r="Q208" s="15"/>
    </row>
    <row r="209" spans="1:17">
      <c r="A209" s="5">
        <v>1989</v>
      </c>
      <c r="B209" s="2">
        <f t="shared" ref="B209:M209" si="41">C51-B130</f>
        <v>0</v>
      </c>
      <c r="C209" s="2">
        <f t="shared" si="41"/>
        <v>0</v>
      </c>
      <c r="D209" s="2">
        <f t="shared" si="41"/>
        <v>0</v>
      </c>
      <c r="E209" s="2">
        <f t="shared" si="41"/>
        <v>0</v>
      </c>
      <c r="F209" s="2">
        <f t="shared" si="41"/>
        <v>0</v>
      </c>
      <c r="G209" s="2">
        <f t="shared" si="41"/>
        <v>1818</v>
      </c>
      <c r="H209" s="2">
        <f t="shared" si="41"/>
        <v>4113</v>
      </c>
      <c r="I209" s="2">
        <f t="shared" si="41"/>
        <v>3168</v>
      </c>
      <c r="J209" s="2">
        <f t="shared" si="41"/>
        <v>0</v>
      </c>
      <c r="K209" s="2">
        <f t="shared" si="41"/>
        <v>0</v>
      </c>
      <c r="L209" s="2">
        <f t="shared" si="41"/>
        <v>0</v>
      </c>
      <c r="M209" s="2">
        <f t="shared" si="41"/>
        <v>0</v>
      </c>
      <c r="N209" s="2">
        <f>SUM(B209:M209)</f>
        <v>9099</v>
      </c>
      <c r="O209" s="10">
        <f>N209/O51</f>
        <v>0.60422338800717179</v>
      </c>
      <c r="P209" s="10">
        <f>O209+O130</f>
        <v>1</v>
      </c>
      <c r="Q209" s="15"/>
    </row>
    <row r="210" spans="1:17">
      <c r="A210" s="4">
        <v>1990</v>
      </c>
      <c r="B210" s="2">
        <f t="shared" ref="B210:M210" si="42">C52-B131</f>
        <v>0</v>
      </c>
      <c r="C210" s="2">
        <f t="shared" si="42"/>
        <v>0</v>
      </c>
      <c r="D210" s="2">
        <f t="shared" si="42"/>
        <v>0</v>
      </c>
      <c r="E210" s="2">
        <f t="shared" si="42"/>
        <v>0</v>
      </c>
      <c r="F210" s="2">
        <f t="shared" si="42"/>
        <v>0</v>
      </c>
      <c r="G210" s="2">
        <f t="shared" si="42"/>
        <v>532</v>
      </c>
      <c r="H210" s="2">
        <f t="shared" si="42"/>
        <v>3979</v>
      </c>
      <c r="I210" s="2">
        <f t="shared" si="42"/>
        <v>2305</v>
      </c>
      <c r="J210" s="2">
        <f t="shared" si="42"/>
        <v>965</v>
      </c>
      <c r="K210" s="2">
        <f t="shared" si="42"/>
        <v>0</v>
      </c>
      <c r="L210" s="2">
        <f t="shared" si="42"/>
        <v>0</v>
      </c>
      <c r="M210" s="2">
        <f t="shared" si="42"/>
        <v>0</v>
      </c>
      <c r="N210" s="2">
        <f>SUM(B210:M210)</f>
        <v>7781</v>
      </c>
      <c r="O210" s="10">
        <f>N210/O52</f>
        <v>0.5709568535368359</v>
      </c>
      <c r="P210" s="10">
        <f>O210+O131</f>
        <v>1</v>
      </c>
      <c r="Q210" s="15"/>
    </row>
    <row r="211" spans="1:17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0"/>
      <c r="Q211" s="15"/>
    </row>
    <row r="212" spans="1:17">
      <c r="A212" s="5">
        <v>1991</v>
      </c>
      <c r="B212" s="2">
        <f t="shared" ref="B212:M212" si="43">C54-B133</f>
        <v>0</v>
      </c>
      <c r="C212" s="2">
        <f t="shared" si="43"/>
        <v>0</v>
      </c>
      <c r="D212" s="2">
        <f t="shared" si="43"/>
        <v>0</v>
      </c>
      <c r="E212" s="2">
        <f t="shared" si="43"/>
        <v>0</v>
      </c>
      <c r="F212" s="2">
        <f t="shared" si="43"/>
        <v>0</v>
      </c>
      <c r="G212" s="2">
        <f t="shared" si="43"/>
        <v>1688</v>
      </c>
      <c r="H212" s="2">
        <f t="shared" si="43"/>
        <v>3695</v>
      </c>
      <c r="I212" s="2">
        <f t="shared" si="43"/>
        <v>2223</v>
      </c>
      <c r="J212" s="2">
        <f t="shared" si="43"/>
        <v>0</v>
      </c>
      <c r="K212" s="2">
        <f t="shared" si="43"/>
        <v>0</v>
      </c>
      <c r="L212" s="2">
        <f t="shared" si="43"/>
        <v>0</v>
      </c>
      <c r="M212" s="2">
        <f t="shared" si="43"/>
        <v>0</v>
      </c>
      <c r="N212" s="2">
        <f>SUM(B212:M212)</f>
        <v>7606</v>
      </c>
      <c r="O212" s="10">
        <f>N212/O54</f>
        <v>0.62165917449938701</v>
      </c>
      <c r="P212" s="10">
        <f>O212+O133</f>
        <v>1</v>
      </c>
      <c r="Q212" s="15"/>
    </row>
    <row r="213" spans="1:17">
      <c r="A213" s="5">
        <v>1992</v>
      </c>
      <c r="B213" s="2">
        <f t="shared" ref="B213:M213" si="44">C55-B134</f>
        <v>0</v>
      </c>
      <c r="C213" s="2">
        <f t="shared" si="44"/>
        <v>0</v>
      </c>
      <c r="D213" s="2">
        <f t="shared" si="44"/>
        <v>0</v>
      </c>
      <c r="E213" s="2">
        <f t="shared" si="44"/>
        <v>0</v>
      </c>
      <c r="F213" s="2">
        <f t="shared" si="44"/>
        <v>0</v>
      </c>
      <c r="G213" s="2">
        <f t="shared" si="44"/>
        <v>624</v>
      </c>
      <c r="H213" s="2">
        <f t="shared" si="44"/>
        <v>2225</v>
      </c>
      <c r="I213" s="2">
        <f t="shared" si="44"/>
        <v>2583</v>
      </c>
      <c r="J213" s="2">
        <f t="shared" si="44"/>
        <v>256</v>
      </c>
      <c r="K213" s="2">
        <f t="shared" si="44"/>
        <v>0</v>
      </c>
      <c r="L213" s="2">
        <f t="shared" si="44"/>
        <v>0</v>
      </c>
      <c r="M213" s="2">
        <f t="shared" si="44"/>
        <v>0</v>
      </c>
      <c r="N213" s="2">
        <f>SUM(B213:M213)</f>
        <v>5688</v>
      </c>
      <c r="O213" s="10">
        <f>N213/O55</f>
        <v>0.8</v>
      </c>
      <c r="P213" s="10">
        <f>O213+O134</f>
        <v>1</v>
      </c>
      <c r="Q213" s="15"/>
    </row>
    <row r="214" spans="1:17">
      <c r="A214" s="5">
        <v>1993</v>
      </c>
      <c r="B214" s="2">
        <f t="shared" ref="B214:M214" si="45">C56-B135</f>
        <v>0</v>
      </c>
      <c r="C214" s="2">
        <f t="shared" si="45"/>
        <v>0</v>
      </c>
      <c r="D214" s="2">
        <f t="shared" si="45"/>
        <v>0</v>
      </c>
      <c r="E214" s="2">
        <f t="shared" si="45"/>
        <v>41</v>
      </c>
      <c r="F214" s="2">
        <f t="shared" si="45"/>
        <v>2516</v>
      </c>
      <c r="G214" s="2">
        <f t="shared" si="45"/>
        <v>2417</v>
      </c>
      <c r="H214" s="2">
        <f t="shared" si="45"/>
        <v>1539</v>
      </c>
      <c r="I214" s="2">
        <f t="shared" si="45"/>
        <v>2352</v>
      </c>
      <c r="J214" s="2">
        <f t="shared" si="45"/>
        <v>0</v>
      </c>
      <c r="K214" s="2">
        <f t="shared" si="45"/>
        <v>0</v>
      </c>
      <c r="L214" s="2">
        <f t="shared" si="45"/>
        <v>0</v>
      </c>
      <c r="M214" s="2">
        <f t="shared" si="45"/>
        <v>0</v>
      </c>
      <c r="N214" s="2">
        <f>SUM(B214:M214)</f>
        <v>8865</v>
      </c>
      <c r="O214" s="10">
        <f>N214/O56</f>
        <v>0.96631785480706345</v>
      </c>
      <c r="P214" s="10">
        <f>O214+O135</f>
        <v>1</v>
      </c>
      <c r="Q214" s="15"/>
    </row>
    <row r="215" spans="1:17">
      <c r="A215" s="5">
        <v>1994</v>
      </c>
      <c r="B215" s="2">
        <f t="shared" ref="B215:M215" si="46">C57-B136</f>
        <v>0</v>
      </c>
      <c r="C215" s="2">
        <f t="shared" si="46"/>
        <v>0</v>
      </c>
      <c r="D215" s="2">
        <f t="shared" si="46"/>
        <v>0</v>
      </c>
      <c r="E215" s="2">
        <f t="shared" si="46"/>
        <v>0</v>
      </c>
      <c r="F215" s="2">
        <f t="shared" si="46"/>
        <v>0</v>
      </c>
      <c r="G215" s="2">
        <f t="shared" si="46"/>
        <v>1945</v>
      </c>
      <c r="H215" s="2">
        <f t="shared" si="46"/>
        <v>3704</v>
      </c>
      <c r="I215" s="2">
        <f t="shared" si="46"/>
        <v>3074</v>
      </c>
      <c r="J215" s="2">
        <f t="shared" si="46"/>
        <v>19</v>
      </c>
      <c r="K215" s="2">
        <f t="shared" si="46"/>
        <v>0</v>
      </c>
      <c r="L215" s="2">
        <f t="shared" si="46"/>
        <v>0</v>
      </c>
      <c r="M215" s="2">
        <f t="shared" si="46"/>
        <v>0</v>
      </c>
      <c r="N215" s="2">
        <f>SUM(B215:M215)</f>
        <v>8742</v>
      </c>
      <c r="O215" s="10">
        <f>N215/O57</f>
        <v>0.63430561602089686</v>
      </c>
      <c r="P215" s="10">
        <f>O215+O136</f>
        <v>1</v>
      </c>
      <c r="Q215" s="15"/>
    </row>
    <row r="216" spans="1:17">
      <c r="A216" s="5">
        <v>1995</v>
      </c>
      <c r="B216" s="2">
        <f t="shared" ref="B216:M216" si="47">C58-B137</f>
        <v>0</v>
      </c>
      <c r="C216" s="2">
        <f t="shared" si="47"/>
        <v>0</v>
      </c>
      <c r="D216" s="2">
        <f t="shared" si="47"/>
        <v>0</v>
      </c>
      <c r="E216" s="2">
        <f t="shared" si="47"/>
        <v>0</v>
      </c>
      <c r="F216" s="2">
        <f t="shared" si="47"/>
        <v>0</v>
      </c>
      <c r="G216" s="2">
        <f t="shared" si="47"/>
        <v>949</v>
      </c>
      <c r="H216" s="2">
        <f t="shared" si="47"/>
        <v>4828</v>
      </c>
      <c r="I216" s="2">
        <f t="shared" si="47"/>
        <v>3910</v>
      </c>
      <c r="J216" s="2">
        <f t="shared" si="47"/>
        <v>1356</v>
      </c>
      <c r="K216" s="2">
        <f t="shared" si="47"/>
        <v>0</v>
      </c>
      <c r="L216" s="2">
        <f t="shared" si="47"/>
        <v>0</v>
      </c>
      <c r="M216" s="2">
        <f t="shared" si="47"/>
        <v>0</v>
      </c>
      <c r="N216" s="2">
        <f>SUM(B216:M216)</f>
        <v>11043</v>
      </c>
      <c r="O216" s="10">
        <f>N216/O58</f>
        <v>0.63935849930523392</v>
      </c>
      <c r="P216" s="10">
        <f>O216+O137</f>
        <v>1</v>
      </c>
      <c r="Q216" s="15"/>
    </row>
    <row r="217" spans="1:17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  <c r="Q217" s="15"/>
    </row>
    <row r="218" spans="1:17">
      <c r="A218" s="5">
        <v>1996</v>
      </c>
      <c r="B218" s="2">
        <f t="shared" ref="B218:M218" si="48">C60-B139</f>
        <v>0</v>
      </c>
      <c r="C218" s="2">
        <f t="shared" si="48"/>
        <v>0</v>
      </c>
      <c r="D218" s="2">
        <f t="shared" si="48"/>
        <v>0</v>
      </c>
      <c r="E218" s="2">
        <f t="shared" si="48"/>
        <v>0</v>
      </c>
      <c r="F218" s="2">
        <f t="shared" si="48"/>
        <v>0</v>
      </c>
      <c r="G218" s="2">
        <f t="shared" si="48"/>
        <v>2145</v>
      </c>
      <c r="H218" s="2">
        <f t="shared" si="48"/>
        <v>3762</v>
      </c>
      <c r="I218" s="2">
        <f t="shared" si="48"/>
        <v>3085</v>
      </c>
      <c r="J218" s="2">
        <f t="shared" si="48"/>
        <v>279</v>
      </c>
      <c r="K218" s="2">
        <f t="shared" si="48"/>
        <v>0</v>
      </c>
      <c r="L218" s="2">
        <f t="shared" si="48"/>
        <v>0</v>
      </c>
      <c r="M218" s="2">
        <f t="shared" si="48"/>
        <v>0</v>
      </c>
      <c r="N218" s="2">
        <f>SUM(B218:M218)</f>
        <v>9271</v>
      </c>
      <c r="O218" s="10">
        <f>N218/O60</f>
        <v>0.65132780666010959</v>
      </c>
      <c r="P218" s="10">
        <f>O218+O139</f>
        <v>1</v>
      </c>
      <c r="Q218" s="15"/>
    </row>
    <row r="219" spans="1:17">
      <c r="A219" s="5">
        <v>1997</v>
      </c>
      <c r="B219" s="2">
        <f t="shared" ref="B219:M219" si="49">C61-B140</f>
        <v>0</v>
      </c>
      <c r="C219" s="2">
        <f t="shared" si="49"/>
        <v>0</v>
      </c>
      <c r="D219" s="2">
        <f t="shared" si="49"/>
        <v>0</v>
      </c>
      <c r="E219" s="2">
        <f t="shared" si="49"/>
        <v>0</v>
      </c>
      <c r="F219" s="2">
        <f t="shared" si="49"/>
        <v>0</v>
      </c>
      <c r="G219" s="2">
        <f t="shared" si="49"/>
        <v>1437</v>
      </c>
      <c r="H219" s="2">
        <f t="shared" si="49"/>
        <v>4258</v>
      </c>
      <c r="I219" s="2">
        <f t="shared" si="49"/>
        <v>2633</v>
      </c>
      <c r="J219" s="2">
        <f t="shared" si="49"/>
        <v>153</v>
      </c>
      <c r="K219" s="2">
        <f t="shared" si="49"/>
        <v>0</v>
      </c>
      <c r="L219" s="2">
        <f t="shared" si="49"/>
        <v>0</v>
      </c>
      <c r="M219" s="2">
        <f t="shared" si="49"/>
        <v>0</v>
      </c>
      <c r="N219" s="2">
        <f>SUM(B219:M219)</f>
        <v>8481</v>
      </c>
      <c r="O219" s="10">
        <f>N219/O61</f>
        <v>0.68912001300073134</v>
      </c>
      <c r="P219" s="10">
        <f>O219+O140</f>
        <v>1</v>
      </c>
      <c r="Q219" s="15"/>
    </row>
    <row r="220" spans="1:17">
      <c r="A220" s="5">
        <v>1998</v>
      </c>
      <c r="B220" s="2">
        <f t="shared" ref="B220:M220" si="50">C62-B141</f>
        <v>0</v>
      </c>
      <c r="C220" s="2">
        <f t="shared" si="50"/>
        <v>0</v>
      </c>
      <c r="D220" s="2">
        <f t="shared" si="50"/>
        <v>0</v>
      </c>
      <c r="E220" s="2">
        <f t="shared" si="50"/>
        <v>0</v>
      </c>
      <c r="F220" s="2">
        <f t="shared" si="50"/>
        <v>0</v>
      </c>
      <c r="G220" s="2">
        <f t="shared" si="50"/>
        <v>2390</v>
      </c>
      <c r="H220" s="2">
        <f t="shared" si="50"/>
        <v>3584</v>
      </c>
      <c r="I220" s="2">
        <f t="shared" si="50"/>
        <v>2582</v>
      </c>
      <c r="J220" s="2">
        <f t="shared" si="50"/>
        <v>3</v>
      </c>
      <c r="K220" s="2">
        <f t="shared" si="50"/>
        <v>0</v>
      </c>
      <c r="L220" s="2">
        <f t="shared" si="50"/>
        <v>0</v>
      </c>
      <c r="M220" s="2">
        <f t="shared" si="50"/>
        <v>0</v>
      </c>
      <c r="N220" s="2">
        <f>SUM(B220:M220)</f>
        <v>8559</v>
      </c>
      <c r="O220" s="10">
        <f>N220/O62</f>
        <v>0.6027464788732394</v>
      </c>
      <c r="P220" s="10">
        <f>O220+O141</f>
        <v>1</v>
      </c>
      <c r="Q220" s="15"/>
    </row>
    <row r="221" spans="1:17">
      <c r="A221" s="5">
        <v>1999</v>
      </c>
      <c r="B221" s="2">
        <f t="shared" ref="B221:M221" si="51">C63-B142</f>
        <v>0</v>
      </c>
      <c r="C221" s="2">
        <f t="shared" si="51"/>
        <v>0</v>
      </c>
      <c r="D221" s="2">
        <f t="shared" si="51"/>
        <v>0</v>
      </c>
      <c r="E221" s="2">
        <f t="shared" si="51"/>
        <v>0</v>
      </c>
      <c r="F221" s="2">
        <f t="shared" si="51"/>
        <v>0</v>
      </c>
      <c r="G221" s="2">
        <f t="shared" si="51"/>
        <v>2169</v>
      </c>
      <c r="H221" s="2">
        <f t="shared" si="51"/>
        <v>4044</v>
      </c>
      <c r="I221" s="2">
        <f t="shared" si="51"/>
        <v>2820</v>
      </c>
      <c r="J221" s="2">
        <f t="shared" si="51"/>
        <v>329</v>
      </c>
      <c r="K221" s="2">
        <f t="shared" si="51"/>
        <v>0</v>
      </c>
      <c r="L221" s="2">
        <f t="shared" si="51"/>
        <v>0</v>
      </c>
      <c r="M221" s="2">
        <f t="shared" si="51"/>
        <v>0</v>
      </c>
      <c r="N221" s="2">
        <f>SUM(B221:M221)</f>
        <v>9362</v>
      </c>
      <c r="O221" s="10">
        <f>N221/O63</f>
        <v>0.61257606490872207</v>
      </c>
      <c r="P221" s="10">
        <f>O221+O142</f>
        <v>1</v>
      </c>
      <c r="Q221" s="15"/>
    </row>
    <row r="222" spans="1:17">
      <c r="A222" s="5">
        <v>2000</v>
      </c>
      <c r="B222" s="2">
        <f t="shared" ref="B222:M222" si="52">C64-B143</f>
        <v>0</v>
      </c>
      <c r="C222" s="2">
        <f t="shared" si="52"/>
        <v>0</v>
      </c>
      <c r="D222" s="2">
        <f t="shared" si="52"/>
        <v>0</v>
      </c>
      <c r="E222" s="2">
        <f t="shared" si="52"/>
        <v>0</v>
      </c>
      <c r="F222" s="2">
        <f t="shared" si="52"/>
        <v>135</v>
      </c>
      <c r="G222" s="2">
        <f t="shared" si="52"/>
        <v>3791</v>
      </c>
      <c r="H222" s="2">
        <f t="shared" si="52"/>
        <v>3557</v>
      </c>
      <c r="I222" s="2">
        <f t="shared" si="52"/>
        <v>3268</v>
      </c>
      <c r="J222" s="2">
        <f t="shared" si="52"/>
        <v>30</v>
      </c>
      <c r="K222" s="2">
        <f t="shared" si="52"/>
        <v>0</v>
      </c>
      <c r="L222" s="2">
        <f t="shared" si="52"/>
        <v>0</v>
      </c>
      <c r="M222" s="2">
        <f t="shared" si="52"/>
        <v>0</v>
      </c>
      <c r="N222" s="2">
        <f>SUM(B222:M222)</f>
        <v>10781</v>
      </c>
      <c r="O222" s="10">
        <f>N222/O64</f>
        <v>0.5838297411458897</v>
      </c>
      <c r="P222" s="10">
        <f>O222+O143</f>
        <v>1</v>
      </c>
      <c r="Q222" s="15"/>
    </row>
    <row r="223" spans="1:17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</row>
    <row r="224" spans="1:17">
      <c r="A224" s="5">
        <v>2001</v>
      </c>
      <c r="B224" s="2">
        <f t="shared" ref="B224:M224" si="53">C66-B145</f>
        <v>0</v>
      </c>
      <c r="C224" s="2">
        <f t="shared" si="53"/>
        <v>0</v>
      </c>
      <c r="D224" s="2">
        <f t="shared" si="53"/>
        <v>0</v>
      </c>
      <c r="E224" s="2">
        <f t="shared" si="53"/>
        <v>0</v>
      </c>
      <c r="F224" s="2">
        <f t="shared" si="53"/>
        <v>0</v>
      </c>
      <c r="G224" s="2">
        <f t="shared" si="53"/>
        <v>1019</v>
      </c>
      <c r="H224" s="2">
        <f t="shared" si="53"/>
        <v>2152</v>
      </c>
      <c r="I224" s="2">
        <f t="shared" si="53"/>
        <v>3403</v>
      </c>
      <c r="J224" s="2">
        <f t="shared" si="53"/>
        <v>139</v>
      </c>
      <c r="K224" s="2">
        <f t="shared" si="53"/>
        <v>0</v>
      </c>
      <c r="L224" s="2">
        <f t="shared" si="53"/>
        <v>0</v>
      </c>
      <c r="M224" s="2">
        <f t="shared" si="53"/>
        <v>0</v>
      </c>
      <c r="N224" s="2">
        <f>SUM(B224:M224)</f>
        <v>6713</v>
      </c>
      <c r="O224" s="10">
        <f>N224/O66</f>
        <v>0.59391312041051048</v>
      </c>
      <c r="P224" s="10">
        <f>O224+O145</f>
        <v>1</v>
      </c>
      <c r="Q224" s="15"/>
    </row>
    <row r="225" spans="1:17">
      <c r="A225" s="5">
        <v>2002</v>
      </c>
      <c r="B225" s="2">
        <f t="shared" ref="B225:M225" si="54">C67-B146</f>
        <v>0</v>
      </c>
      <c r="C225" s="2">
        <f t="shared" si="54"/>
        <v>0</v>
      </c>
      <c r="D225" s="2">
        <f t="shared" si="54"/>
        <v>0</v>
      </c>
      <c r="E225" s="2">
        <f t="shared" si="54"/>
        <v>0</v>
      </c>
      <c r="F225" s="2">
        <f t="shared" si="54"/>
        <v>0</v>
      </c>
      <c r="G225" s="2">
        <f t="shared" si="54"/>
        <v>1979</v>
      </c>
      <c r="H225" s="2">
        <f t="shared" si="54"/>
        <v>2859</v>
      </c>
      <c r="I225" s="2">
        <f t="shared" si="54"/>
        <v>879</v>
      </c>
      <c r="J225" s="2">
        <f t="shared" si="54"/>
        <v>0</v>
      </c>
      <c r="K225" s="2">
        <f t="shared" si="54"/>
        <v>0</v>
      </c>
      <c r="L225" s="2">
        <f t="shared" si="54"/>
        <v>0</v>
      </c>
      <c r="M225" s="2">
        <f t="shared" si="54"/>
        <v>0</v>
      </c>
      <c r="N225" s="2">
        <f>SUM(B225:M225)</f>
        <v>5717</v>
      </c>
      <c r="O225" s="10">
        <f>N225/O67</f>
        <v>0.50808745111980091</v>
      </c>
      <c r="P225" s="10">
        <f>O225+O146</f>
        <v>1</v>
      </c>
      <c r="Q225" s="15"/>
    </row>
    <row r="226" spans="1:17">
      <c r="A226" s="5">
        <v>2003</v>
      </c>
      <c r="B226" s="2">
        <f t="shared" ref="B226:M226" si="55">C68-B147</f>
        <v>0</v>
      </c>
      <c r="C226" s="2">
        <f t="shared" si="55"/>
        <v>0</v>
      </c>
      <c r="D226" s="2">
        <f t="shared" si="55"/>
        <v>0</v>
      </c>
      <c r="E226" s="2">
        <f t="shared" si="55"/>
        <v>0</v>
      </c>
      <c r="F226" s="2">
        <f t="shared" si="55"/>
        <v>0</v>
      </c>
      <c r="G226" s="2">
        <f t="shared" si="55"/>
        <v>501</v>
      </c>
      <c r="H226" s="2">
        <f t="shared" si="55"/>
        <v>2904</v>
      </c>
      <c r="I226" s="2">
        <f t="shared" si="55"/>
        <v>1147</v>
      </c>
      <c r="J226" s="2">
        <f t="shared" si="55"/>
        <v>0</v>
      </c>
      <c r="K226" s="2">
        <f t="shared" si="55"/>
        <v>0</v>
      </c>
      <c r="L226" s="2">
        <f t="shared" si="55"/>
        <v>0</v>
      </c>
      <c r="M226" s="2">
        <f t="shared" si="55"/>
        <v>0</v>
      </c>
      <c r="N226" s="2">
        <f>SUM(B226:M226)</f>
        <v>4552</v>
      </c>
      <c r="O226" s="10">
        <f>N226/O68</f>
        <v>0.55688769268412042</v>
      </c>
      <c r="P226" s="10">
        <f>O226+O147</f>
        <v>1</v>
      </c>
      <c r="Q226" s="15"/>
    </row>
    <row r="227" spans="1:17">
      <c r="A227" s="5">
        <v>2004</v>
      </c>
      <c r="B227" s="2">
        <f t="shared" ref="B227:M227" si="56">C69-B148</f>
        <v>0</v>
      </c>
      <c r="C227" s="2">
        <f t="shared" si="56"/>
        <v>0</v>
      </c>
      <c r="D227" s="2">
        <f t="shared" si="56"/>
        <v>0</v>
      </c>
      <c r="E227" s="2">
        <f t="shared" si="56"/>
        <v>0</v>
      </c>
      <c r="F227" s="2">
        <f t="shared" si="56"/>
        <v>554</v>
      </c>
      <c r="G227" s="2">
        <f t="shared" si="56"/>
        <v>1720</v>
      </c>
      <c r="H227" s="2">
        <f t="shared" si="56"/>
        <v>1366</v>
      </c>
      <c r="I227" s="2">
        <f t="shared" si="56"/>
        <v>559</v>
      </c>
      <c r="J227" s="2">
        <f t="shared" si="56"/>
        <v>144</v>
      </c>
      <c r="K227" s="2">
        <f t="shared" si="56"/>
        <v>0</v>
      </c>
      <c r="L227" s="2">
        <f t="shared" si="56"/>
        <v>0</v>
      </c>
      <c r="M227" s="2">
        <f t="shared" si="56"/>
        <v>0</v>
      </c>
      <c r="N227" s="2">
        <f>SUM(B227:M227)</f>
        <v>4343</v>
      </c>
      <c r="O227" s="10">
        <f>N227/O69</f>
        <v>0.74879310344827588</v>
      </c>
      <c r="P227" s="10">
        <f>O227+O148</f>
        <v>1</v>
      </c>
      <c r="Q227" s="15"/>
    </row>
    <row r="228" spans="1:17">
      <c r="A228" s="5">
        <v>2005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1667</v>
      </c>
      <c r="H228" s="2">
        <v>1187</v>
      </c>
      <c r="I228" s="2">
        <v>375</v>
      </c>
      <c r="J228" s="2">
        <v>0</v>
      </c>
      <c r="K228" s="2">
        <v>0</v>
      </c>
      <c r="L228" s="2">
        <v>0</v>
      </c>
      <c r="M228" s="2">
        <v>0</v>
      </c>
      <c r="N228" s="2">
        <f>SUM(B228:M228)</f>
        <v>3229</v>
      </c>
      <c r="O228" s="10">
        <f>N228/O70</f>
        <v>0.68527164685908315</v>
      </c>
      <c r="P228" s="10">
        <f>O228+O149</f>
        <v>1</v>
      </c>
      <c r="Q228" s="15"/>
    </row>
    <row r="229" spans="1:17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</row>
    <row r="230" spans="1:17">
      <c r="A230" s="5">
        <v>2006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10">
        <v>0</v>
      </c>
      <c r="P230" s="10">
        <v>0</v>
      </c>
      <c r="Q230" s="15"/>
    </row>
    <row r="231" spans="1:17">
      <c r="A231" s="5">
        <v>2007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10">
        <v>0</v>
      </c>
      <c r="P231" s="10">
        <v>0</v>
      </c>
      <c r="Q231" s="15"/>
    </row>
    <row r="232" spans="1:17">
      <c r="A232" s="5">
        <v>2008</v>
      </c>
      <c r="B232" s="2">
        <v>0</v>
      </c>
      <c r="C232" s="2">
        <v>0</v>
      </c>
      <c r="D232" s="2">
        <v>0</v>
      </c>
      <c r="E232" s="2">
        <v>0</v>
      </c>
      <c r="F232" s="2">
        <f t="shared" ref="F232:K232" si="57">G74-F153</f>
        <v>0</v>
      </c>
      <c r="G232" s="2">
        <f t="shared" si="57"/>
        <v>693</v>
      </c>
      <c r="H232" s="2">
        <f t="shared" si="57"/>
        <v>2795</v>
      </c>
      <c r="I232" s="2">
        <f t="shared" si="57"/>
        <v>1118</v>
      </c>
      <c r="J232" s="2">
        <f t="shared" si="57"/>
        <v>0</v>
      </c>
      <c r="K232" s="2">
        <f t="shared" si="57"/>
        <v>0</v>
      </c>
      <c r="L232" s="2">
        <v>0</v>
      </c>
      <c r="M232" s="2">
        <v>0</v>
      </c>
      <c r="N232" s="2">
        <f>SUM(B232:M232)</f>
        <v>4606</v>
      </c>
      <c r="O232" s="10">
        <f>N232/O74</f>
        <v>0.8129191669608189</v>
      </c>
      <c r="P232" s="10">
        <f>O232+O153</f>
        <v>1</v>
      </c>
      <c r="Q232" s="15"/>
    </row>
    <row r="233" spans="1:17">
      <c r="A233" s="5">
        <v>2009</v>
      </c>
      <c r="B233" s="2">
        <v>0</v>
      </c>
      <c r="C233" s="2">
        <v>0</v>
      </c>
      <c r="D233" s="2">
        <v>0</v>
      </c>
      <c r="E233" s="2">
        <v>0</v>
      </c>
      <c r="F233" s="2">
        <f t="shared" ref="F233" si="58">G75-F154</f>
        <v>0</v>
      </c>
      <c r="G233" s="2">
        <f t="shared" ref="G233" si="59">H75-G154</f>
        <v>520</v>
      </c>
      <c r="H233" s="2">
        <f t="shared" ref="H233" si="60">I75-H154</f>
        <v>1560</v>
      </c>
      <c r="I233" s="2">
        <f t="shared" ref="I233" si="61">J75-I154</f>
        <v>1575</v>
      </c>
      <c r="J233" s="2">
        <f t="shared" ref="J233" si="62">K75-J154</f>
        <v>158</v>
      </c>
      <c r="K233" s="2">
        <f t="shared" ref="K233" si="63">L75-K154</f>
        <v>0</v>
      </c>
      <c r="L233" s="2">
        <v>0</v>
      </c>
      <c r="M233" s="2">
        <v>0</v>
      </c>
      <c r="N233" s="2">
        <f>SUM(B233:M233)</f>
        <v>3813</v>
      </c>
      <c r="O233" s="10">
        <f>N233/O75</f>
        <v>0.60179924242424243</v>
      </c>
      <c r="P233" s="10">
        <f>O233+O154</f>
        <v>1</v>
      </c>
      <c r="Q233" s="15"/>
    </row>
    <row r="234" spans="1:17">
      <c r="A234" s="5">
        <v>2010</v>
      </c>
      <c r="B234" s="2">
        <v>0</v>
      </c>
      <c r="C234" s="2">
        <v>0</v>
      </c>
      <c r="D234" s="2">
        <v>0</v>
      </c>
      <c r="E234" s="2">
        <v>0</v>
      </c>
      <c r="F234" s="2">
        <f t="shared" ref="F234" si="64">G76-F155</f>
        <v>0</v>
      </c>
      <c r="G234" s="2">
        <f t="shared" ref="G234" si="65">H76-G155</f>
        <v>0</v>
      </c>
      <c r="H234" s="2">
        <f t="shared" ref="H234" si="66">I76-H155</f>
        <v>1811</v>
      </c>
      <c r="I234" s="2">
        <f t="shared" ref="I234" si="67">J76-I155</f>
        <v>1909</v>
      </c>
      <c r="J234" s="2">
        <f t="shared" ref="J234" si="68">K76-J155</f>
        <v>0</v>
      </c>
      <c r="K234" s="2">
        <f t="shared" ref="K234" si="69">L76-K155</f>
        <v>0</v>
      </c>
      <c r="L234" s="2">
        <v>0</v>
      </c>
      <c r="M234" s="2">
        <v>0</v>
      </c>
      <c r="N234" s="2">
        <f>SUM(B234:M234)</f>
        <v>3720</v>
      </c>
      <c r="O234" s="10">
        <f>N234/O76</f>
        <v>0.57327785483125293</v>
      </c>
      <c r="P234" s="10">
        <f>O234+O155</f>
        <v>1</v>
      </c>
      <c r="Q234" s="15"/>
    </row>
    <row r="235" spans="1:17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  <c r="Q235" s="15"/>
    </row>
    <row r="236" spans="1:17">
      <c r="A236" s="5">
        <v>2011</v>
      </c>
      <c r="B236" s="2">
        <v>0</v>
      </c>
      <c r="C236" s="2">
        <v>0</v>
      </c>
      <c r="D236" s="2">
        <v>0</v>
      </c>
      <c r="E236" s="2">
        <v>0</v>
      </c>
      <c r="F236" s="2">
        <f t="shared" ref="F236" si="70">G78-F157</f>
        <v>29</v>
      </c>
      <c r="G236" s="2">
        <f t="shared" ref="G236" si="71">H78-G157</f>
        <v>1419</v>
      </c>
      <c r="H236" s="2">
        <f t="shared" ref="H236" si="72">I78-H157</f>
        <v>2294</v>
      </c>
      <c r="I236" s="2">
        <f t="shared" ref="I236" si="73">J78-I157</f>
        <v>1074</v>
      </c>
      <c r="J236" s="2">
        <f t="shared" ref="J236" si="74">K78-J157</f>
        <v>85</v>
      </c>
      <c r="K236" s="2">
        <f t="shared" ref="K236" si="75">L78-K157</f>
        <v>0</v>
      </c>
      <c r="L236" s="2">
        <v>0</v>
      </c>
      <c r="M236" s="2">
        <v>0</v>
      </c>
      <c r="N236" s="2">
        <f>SUM(B236:M236)</f>
        <v>4901</v>
      </c>
      <c r="O236" s="10">
        <f>N236/O78</f>
        <v>0.69321074964639318</v>
      </c>
      <c r="P236" s="10">
        <f>O236+O157</f>
        <v>1</v>
      </c>
      <c r="Q236" s="15"/>
    </row>
    <row r="237" spans="1:17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  <c r="Q237" s="15"/>
    </row>
    <row r="238" spans="1:17" ht="15.75" thickBot="1">
      <c r="A238" s="16" t="s">
        <v>1</v>
      </c>
      <c r="B238" s="13">
        <f>SUM(B165:B233)</f>
        <v>0</v>
      </c>
      <c r="C238" s="13">
        <f t="shared" ref="C238:M238" si="76">SUM(C165:C233)</f>
        <v>0</v>
      </c>
      <c r="D238" s="13">
        <f t="shared" si="76"/>
        <v>0</v>
      </c>
      <c r="E238" s="13">
        <f t="shared" ref="E238:K238" si="77">SUM(E165:E234)</f>
        <v>1862</v>
      </c>
      <c r="F238" s="13">
        <f t="shared" si="77"/>
        <v>31424</v>
      </c>
      <c r="G238" s="13">
        <f t="shared" si="77"/>
        <v>65525</v>
      </c>
      <c r="H238" s="13">
        <f t="shared" si="77"/>
        <v>156979</v>
      </c>
      <c r="I238" s="13">
        <f t="shared" si="77"/>
        <v>135297</v>
      </c>
      <c r="J238" s="13">
        <f t="shared" si="77"/>
        <v>17500</v>
      </c>
      <c r="K238" s="13">
        <f t="shared" si="77"/>
        <v>507</v>
      </c>
      <c r="L238" s="13">
        <f t="shared" si="76"/>
        <v>0</v>
      </c>
      <c r="M238" s="13">
        <f t="shared" si="76"/>
        <v>0</v>
      </c>
      <c r="N238" s="13">
        <f>SUM(N165:N234)</f>
        <v>409094</v>
      </c>
      <c r="O238" s="14">
        <f>N238/O79</f>
        <v>0.56708109059707268</v>
      </c>
      <c r="P238" s="10">
        <f>O238+O158</f>
        <v>1</v>
      </c>
      <c r="Q238" s="15"/>
    </row>
    <row r="239" spans="1:17" ht="16.5" thickTop="1" thickBot="1">
      <c r="A239" s="25" t="s">
        <v>2</v>
      </c>
      <c r="B239" s="26">
        <f>AVERAGE(B165:B233)</f>
        <v>0</v>
      </c>
      <c r="C239" s="26">
        <f t="shared" ref="C239:M239" si="78">AVERAGE(C165:C233)</f>
        <v>0</v>
      </c>
      <c r="D239" s="26">
        <f t="shared" si="78"/>
        <v>0</v>
      </c>
      <c r="E239" s="26">
        <f t="shared" ref="E239:K239" si="79">AVERAGE(E165:E234)</f>
        <v>31.559322033898304</v>
      </c>
      <c r="F239" s="26">
        <f t="shared" si="79"/>
        <v>532.61016949152543</v>
      </c>
      <c r="G239" s="26">
        <f t="shared" si="79"/>
        <v>1110.593220338983</v>
      </c>
      <c r="H239" s="26">
        <f t="shared" si="79"/>
        <v>2660.6610169491523</v>
      </c>
      <c r="I239" s="26">
        <f t="shared" si="79"/>
        <v>2293.1694915254238</v>
      </c>
      <c r="J239" s="26">
        <f t="shared" si="79"/>
        <v>296.61016949152543</v>
      </c>
      <c r="K239" s="26">
        <f t="shared" si="79"/>
        <v>8.5932203389830502</v>
      </c>
      <c r="L239" s="26">
        <f t="shared" si="78"/>
        <v>0</v>
      </c>
      <c r="M239" s="26">
        <f t="shared" si="78"/>
        <v>0</v>
      </c>
      <c r="N239" s="26">
        <f>AVERAGE(N165:N234)</f>
        <v>6933.7966101694919</v>
      </c>
      <c r="O239" s="27">
        <f>AVERAGE(O165:O234)</f>
        <v>0.56442762225995813</v>
      </c>
      <c r="P239" s="10"/>
      <c r="Q239" s="15"/>
    </row>
    <row r="240" spans="1:17" ht="15.75" thickTop="1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</sheetData>
  <mergeCells count="9">
    <mergeCell ref="A161:O161"/>
    <mergeCell ref="A162:O162"/>
    <mergeCell ref="B2:O2"/>
    <mergeCell ref="B3:O3"/>
    <mergeCell ref="B4:O4"/>
    <mergeCell ref="A81:O81"/>
    <mergeCell ref="A82:O82"/>
    <mergeCell ref="A83:O83"/>
    <mergeCell ref="A160:O160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0" max="16383" man="1"/>
    <brk id="15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261"/>
  <sheetViews>
    <sheetView tabSelected="1" topLeftCell="A199" zoomScaleNormal="100" workbookViewId="0">
      <selection activeCell="A237" sqref="A23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 t="s">
        <v>37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f>'CO-NE'!C7+SUP!C7</f>
        <v>0</v>
      </c>
      <c r="D7" s="3">
        <f>'CO-NE'!D7+SUP!D7</f>
        <v>0</v>
      </c>
      <c r="E7" s="3">
        <f>'CO-NE'!E7+SUP!E7</f>
        <v>0</v>
      </c>
      <c r="F7" s="3">
        <f>'CO-NE'!F7+SUP!F7</f>
        <v>0</v>
      </c>
      <c r="G7" s="3">
        <f>'CO-NE'!G7+SUP!G7</f>
        <v>747</v>
      </c>
      <c r="H7" s="3">
        <f>'CO-NE'!H7+SUP!H7</f>
        <v>3564</v>
      </c>
      <c r="I7" s="3">
        <f>'CO-NE'!I7+SUP!I7</f>
        <v>3384</v>
      </c>
      <c r="J7" s="3">
        <f>'CO-NE'!J7+SUP!J7</f>
        <v>5115</v>
      </c>
      <c r="K7" s="3">
        <f>'CO-NE'!K7+SUP!K7</f>
        <v>1500</v>
      </c>
      <c r="L7" s="3">
        <f>'CO-NE'!L7+SUP!L7</f>
        <v>0</v>
      </c>
      <c r="M7" s="3">
        <f>'CO-NE'!M7+SUP!M7</f>
        <v>0</v>
      </c>
      <c r="N7" s="3">
        <f>'CO-NE'!N7+SUP!N7</f>
        <v>0</v>
      </c>
      <c r="O7" s="3">
        <f>SUM(C7:N7)</f>
        <v>14310</v>
      </c>
      <c r="P7" s="5"/>
      <c r="Q7" s="15"/>
    </row>
    <row r="8" spans="1:17">
      <c r="A8" s="5"/>
      <c r="B8" s="15">
        <v>1953</v>
      </c>
      <c r="C8" s="2">
        <f>'CO-NE'!C8+F.PUMP!C7+SUP!C8</f>
        <v>0</v>
      </c>
      <c r="D8" s="2">
        <f>'CO-NE'!D8+F.PUMP!D7+SUP!D8</f>
        <v>0</v>
      </c>
      <c r="E8" s="2">
        <f>'CO-NE'!E8+F.PUMP!E7+SUP!E8</f>
        <v>0</v>
      </c>
      <c r="F8" s="2">
        <f>'CO-NE'!F8+F.PUMP!F7+SUP!F8</f>
        <v>199</v>
      </c>
      <c r="G8" s="2">
        <f>'CO-NE'!G8+F.PUMP!G7+SUP!G8</f>
        <v>1871</v>
      </c>
      <c r="H8" s="2">
        <f>'CO-NE'!H8+F.PUMP!H7+SUP!H8</f>
        <v>1389</v>
      </c>
      <c r="I8" s="2">
        <f>'CO-NE'!I8+F.PUMP!I7+SUP!I8</f>
        <v>4856</v>
      </c>
      <c r="J8" s="2">
        <f>'CO-NE'!J8+F.PUMP!J7+SUP!J8</f>
        <v>4575</v>
      </c>
      <c r="K8" s="2">
        <f>'CO-NE'!K8+F.PUMP!K7+SUP!K8</f>
        <v>1010</v>
      </c>
      <c r="L8" s="2">
        <f>'CO-NE'!L8+F.PUMP!L7+SUP!L8</f>
        <v>30</v>
      </c>
      <c r="M8" s="2">
        <f>'CO-NE'!M8+F.PUMP!M7+SUP!M8</f>
        <v>0</v>
      </c>
      <c r="N8" s="2">
        <f>'CO-NE'!N8+F.PUMP!N7+SUP!N8</f>
        <v>0</v>
      </c>
      <c r="O8" s="2">
        <f>SUM(C8:N8)</f>
        <v>13930</v>
      </c>
      <c r="P8" s="5"/>
      <c r="Q8" s="15"/>
    </row>
    <row r="9" spans="1:17">
      <c r="A9" s="5"/>
      <c r="B9" s="15">
        <v>1954</v>
      </c>
      <c r="C9" s="2">
        <f>+'CO-NE'!C9+FRANK!C7+F.PUMP!C8+SUP!C9</f>
        <v>0</v>
      </c>
      <c r="D9" s="2">
        <f>+'CO-NE'!D9+FRANK!D7+F.PUMP!D8+SUP!D9</f>
        <v>0</v>
      </c>
      <c r="E9" s="2">
        <f>+'CO-NE'!E9+FRANK!E7+F.PUMP!E8+SUP!E9</f>
        <v>0</v>
      </c>
      <c r="F9" s="2">
        <f>+'CO-NE'!F9+FRANK!F7+F.PUMP!F8+SUP!F9</f>
        <v>150</v>
      </c>
      <c r="G9" s="2">
        <f>+'CO-NE'!G9+FRANK!G7+F.PUMP!G8+SUP!G9</f>
        <v>3116</v>
      </c>
      <c r="H9" s="2">
        <f>+'CO-NE'!H9+FRANK!H7+F.PUMP!H8+SUP!H9</f>
        <v>4216</v>
      </c>
      <c r="I9" s="2">
        <f>+'CO-NE'!I9+FRANK!I7+F.PUMP!I8+SUP!I9</f>
        <v>11609</v>
      </c>
      <c r="J9" s="2">
        <f>+'CO-NE'!J9+FRANK!J7+F.PUMP!J8+SUP!J9</f>
        <v>6821</v>
      </c>
      <c r="K9" s="2">
        <f>+'CO-NE'!K9+FRANK!K7+F.PUMP!K8+SUP!K9</f>
        <v>3560</v>
      </c>
      <c r="L9" s="2">
        <f>+'CO-NE'!L9+FRANK!L7+F.PUMP!L8+SUP!L9</f>
        <v>297</v>
      </c>
      <c r="M9" s="2">
        <f>+'CO-NE'!M9+FRANK!M7+F.PUMP!M8+SUP!M9</f>
        <v>0</v>
      </c>
      <c r="N9" s="2">
        <f>+'CO-NE'!N9+FRANK!N7+F.PUMP!N8+SUP!N9</f>
        <v>0</v>
      </c>
      <c r="O9" s="2">
        <f>SUM(C9:N9)</f>
        <v>29769</v>
      </c>
      <c r="P9" s="5"/>
      <c r="Q9" s="15"/>
    </row>
    <row r="10" spans="1:17">
      <c r="A10" s="5"/>
      <c r="B10" s="15">
        <v>1955</v>
      </c>
      <c r="C10" s="2">
        <f>'CO-NE'!C10+FRANK!C8+F.PUMP!C9+NAP!C7+SUP!C10</f>
        <v>0</v>
      </c>
      <c r="D10" s="2">
        <f>'CO-NE'!D10+FRANK!D8+F.PUMP!D9+NAP!D7+SUP!D10</f>
        <v>0</v>
      </c>
      <c r="E10" s="2">
        <f>'CO-NE'!E10+FRANK!E8+F.PUMP!E9+NAP!E7+SUP!E10</f>
        <v>0</v>
      </c>
      <c r="F10" s="2">
        <f>'CO-NE'!F10+FRANK!F8+F.PUMP!F9+NAP!F7+SUP!F10</f>
        <v>135</v>
      </c>
      <c r="G10" s="2">
        <f>'CO-NE'!G10+FRANK!G8+F.PUMP!G9+NAP!G7+SUP!G10</f>
        <v>6404</v>
      </c>
      <c r="H10" s="2">
        <f>'CO-NE'!H10+FRANK!H8+F.PUMP!H9+NAP!H7+SUP!H10</f>
        <v>2334</v>
      </c>
      <c r="I10" s="2">
        <f>'CO-NE'!I10+FRANK!I8+F.PUMP!I9+NAP!I7+SUP!I10</f>
        <v>9817</v>
      </c>
      <c r="J10" s="2">
        <f>'CO-NE'!J10+FRANK!J8+F.PUMP!J9+NAP!J7+SUP!J10</f>
        <v>15551</v>
      </c>
      <c r="K10" s="2">
        <f>'CO-NE'!K10+FRANK!K8+F.PUMP!K9+NAP!K7+SUP!K10</f>
        <v>4429</v>
      </c>
      <c r="L10" s="2">
        <f>'CO-NE'!L10+FRANK!L8+F.PUMP!L9+NAP!L7+SUP!L10</f>
        <v>50</v>
      </c>
      <c r="M10" s="2">
        <f>'CO-NE'!M10+FRANK!M8+F.PUMP!M9+NAP!M7+SUP!M10</f>
        <v>0</v>
      </c>
      <c r="N10" s="2">
        <f>'CO-NE'!N10+FRANK!N8+F.PUMP!N9+NAP!N7+SUP!N10</f>
        <v>0</v>
      </c>
      <c r="O10" s="2">
        <f>SUM(C10:N10)</f>
        <v>38720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f>'CO-NE'!C12+FRANK!C10+F.PUMP!C11+NAP!C9+SUP!C12</f>
        <v>0</v>
      </c>
      <c r="D12" s="2">
        <f>'CO-NE'!D12+FRANK!D10+F.PUMP!D11+NAP!D9+SUP!D12</f>
        <v>0</v>
      </c>
      <c r="E12" s="2">
        <f>'CO-NE'!E12+FRANK!E10+F.PUMP!E11+NAP!E9+SUP!E12</f>
        <v>0</v>
      </c>
      <c r="F12" s="2">
        <f>'CO-NE'!F12+FRANK!F10+F.PUMP!F11+NAP!F9+SUP!F12</f>
        <v>621</v>
      </c>
      <c r="G12" s="2">
        <f>'CO-NE'!G12+FRANK!G10+F.PUMP!G11+NAP!G9+SUP!G12</f>
        <v>5572</v>
      </c>
      <c r="H12" s="2">
        <f>'CO-NE'!H12+FRANK!H10+F.PUMP!H11+NAP!H9+SUP!H12</f>
        <v>6222</v>
      </c>
      <c r="I12" s="2">
        <f>'CO-NE'!I12+FRANK!I10+F.PUMP!I11+NAP!I9+SUP!I12</f>
        <v>12520</v>
      </c>
      <c r="J12" s="2">
        <f>'CO-NE'!J12+FRANK!J10+F.PUMP!J11+NAP!J9+SUP!J12</f>
        <v>15727</v>
      </c>
      <c r="K12" s="2">
        <f>'CO-NE'!K12+FRANK!K10+F.PUMP!K11+NAP!K9+SUP!K12</f>
        <v>4494</v>
      </c>
      <c r="L12" s="2">
        <f>'CO-NE'!L12+FRANK!L10+F.PUMP!L11+NAP!L9+SUP!L12</f>
        <v>1178</v>
      </c>
      <c r="M12" s="2">
        <f>'CO-NE'!M12+FRANK!M10+F.PUMP!M11+NAP!M9+SUP!M12</f>
        <v>0</v>
      </c>
      <c r="N12" s="2">
        <f>'CO-NE'!N12+FRANK!N10+F.PUMP!N11+NAP!N9+SUP!N12</f>
        <v>0</v>
      </c>
      <c r="O12" s="2">
        <f>SUM(C12:N12)</f>
        <v>46334</v>
      </c>
      <c r="P12" s="5"/>
      <c r="Q12" s="15"/>
    </row>
    <row r="13" spans="1:17">
      <c r="A13" s="5"/>
      <c r="B13" s="15">
        <v>1957</v>
      </c>
      <c r="C13" s="2">
        <f>'CO-NE'!C13+FRANK!C11+F.PUMP!C12+NAP!C10+SUP!C13</f>
        <v>0</v>
      </c>
      <c r="D13" s="2">
        <f>'CO-NE'!D13+FRANK!D11+F.PUMP!D12+NAP!D10+SUP!D13</f>
        <v>0</v>
      </c>
      <c r="E13" s="2">
        <f>'CO-NE'!E13+FRANK!E11+F.PUMP!E12+NAP!E10+SUP!E13</f>
        <v>0</v>
      </c>
      <c r="F13" s="2">
        <f>'CO-NE'!F13+FRANK!F11+F.PUMP!F12+NAP!F10+SUP!F13</f>
        <v>0</v>
      </c>
      <c r="G13" s="2">
        <f>'CO-NE'!G13+FRANK!G11+F.PUMP!G12+NAP!G10+SUP!G13</f>
        <v>0</v>
      </c>
      <c r="H13" s="2">
        <f>'CO-NE'!H13+FRANK!H11+F.PUMP!H12+NAP!H10+SUP!H13</f>
        <v>786</v>
      </c>
      <c r="I13" s="2">
        <f>'CO-NE'!I13+FRANK!I11+F.PUMP!I12+NAP!I10+SUP!I13</f>
        <v>13641</v>
      </c>
      <c r="J13" s="2">
        <f>'CO-NE'!J13+FRANK!J11+F.PUMP!J12+NAP!J10+SUP!J13</f>
        <v>13395</v>
      </c>
      <c r="K13" s="2">
        <f>'CO-NE'!K13+FRANK!K11+F.PUMP!K12+NAP!K10+SUP!K13</f>
        <v>2140</v>
      </c>
      <c r="L13" s="2">
        <f>'CO-NE'!L13+FRANK!L11+F.PUMP!L12+NAP!L10+SUP!L13</f>
        <v>-391</v>
      </c>
      <c r="M13" s="2">
        <f>'CO-NE'!M13+FRANK!M11+F.PUMP!M12+NAP!M10+SUP!M13</f>
        <v>-6</v>
      </c>
      <c r="N13" s="2">
        <f>'CO-NE'!N13+FRANK!N11+F.PUMP!N12+NAP!N10+SUP!N13</f>
        <v>0</v>
      </c>
      <c r="O13" s="2">
        <f>SUM(C13:N13)</f>
        <v>29565</v>
      </c>
      <c r="P13" s="5"/>
      <c r="Q13" s="15"/>
    </row>
    <row r="14" spans="1:17">
      <c r="A14" s="5"/>
      <c r="B14" s="15">
        <v>1958</v>
      </c>
      <c r="C14" s="2">
        <f>'CO-NE'!C14+FRANK!C12+F.PUMP!C13+NAP!C11+SUP!C14</f>
        <v>0</v>
      </c>
      <c r="D14" s="2">
        <f>'CO-NE'!D14+FRANK!D12+F.PUMP!D13+NAP!D11+SUP!D14</f>
        <v>0</v>
      </c>
      <c r="E14" s="2">
        <f>'CO-NE'!E14+FRANK!E12+F.PUMP!E13+NAP!E11+SUP!E14</f>
        <v>0</v>
      </c>
      <c r="F14" s="2">
        <f>'CO-NE'!F14+FRANK!F12+F.PUMP!F13+NAP!F11+SUP!F14</f>
        <v>617</v>
      </c>
      <c r="G14" s="2">
        <f>'CO-NE'!G14+FRANK!G12+F.PUMP!G13+NAP!G11+SUP!G14</f>
        <v>211</v>
      </c>
      <c r="H14" s="2">
        <f>'CO-NE'!H14+FRANK!H12+F.PUMP!H13+NAP!H11+SUP!H14</f>
        <v>5387</v>
      </c>
      <c r="I14" s="2">
        <f>'CO-NE'!I14+FRANK!I12+F.PUMP!I13+NAP!I11+SUP!I14</f>
        <v>5624</v>
      </c>
      <c r="J14" s="2">
        <f>'CO-NE'!J14+FRANK!J12+F.PUMP!J13+NAP!J11+SUP!J14</f>
        <v>10754</v>
      </c>
      <c r="K14" s="2">
        <f>'CO-NE'!K14+FRANK!K12+F.PUMP!K13+NAP!K11+SUP!K14</f>
        <v>2656</v>
      </c>
      <c r="L14" s="2">
        <f>'CO-NE'!L14+FRANK!L12+F.PUMP!L13+NAP!L11+SUP!L14</f>
        <v>-147</v>
      </c>
      <c r="M14" s="2">
        <f>'CO-NE'!M14+FRANK!M12+F.PUMP!M13+NAP!M11+SUP!M14</f>
        <v>0</v>
      </c>
      <c r="N14" s="2">
        <f>'CO-NE'!N14+FRANK!N12+F.PUMP!N13+NAP!N11+SUP!N14</f>
        <v>0</v>
      </c>
      <c r="O14" s="2">
        <f>SUM(C14:N14)</f>
        <v>25102</v>
      </c>
      <c r="P14" s="5"/>
      <c r="Q14" s="15"/>
    </row>
    <row r="15" spans="1:17">
      <c r="A15" s="5"/>
      <c r="B15" s="15">
        <v>1959</v>
      </c>
      <c r="C15" s="2">
        <f>'CO-NE'!C15+FRANK!C13+F.PUMP!C14+NAP!C12+SUP!C15</f>
        <v>0</v>
      </c>
      <c r="D15" s="2">
        <f>'CO-NE'!D15+FRANK!D13+F.PUMP!D14+NAP!D12+SUP!D15</f>
        <v>0</v>
      </c>
      <c r="E15" s="2">
        <f>'CO-NE'!E15+FRANK!E13+F.PUMP!E14+NAP!E12+SUP!E15</f>
        <v>0</v>
      </c>
      <c r="F15" s="2">
        <f>'CO-NE'!F15+FRANK!F13+F.PUMP!F14+NAP!F12+SUP!F15</f>
        <v>212</v>
      </c>
      <c r="G15" s="2">
        <f>'CO-NE'!G15+FRANK!G13+F.PUMP!G14+NAP!G12+SUP!G15</f>
        <v>3541</v>
      </c>
      <c r="H15" s="2">
        <f>'CO-NE'!H15+FRANK!H13+F.PUMP!H14+NAP!H12+SUP!H15</f>
        <v>5478</v>
      </c>
      <c r="I15" s="2">
        <f>'CO-NE'!I15+FRANK!I13+F.PUMP!I14+NAP!I12+SUP!I15</f>
        <v>19251</v>
      </c>
      <c r="J15" s="2">
        <f>'CO-NE'!J15+FRANK!J13+F.PUMP!J14+NAP!J12+SUP!J15</f>
        <v>22142</v>
      </c>
      <c r="K15" s="2">
        <f>'CO-NE'!K15+FRANK!K13+F.PUMP!K14+NAP!K12+SUP!K15</f>
        <v>4191</v>
      </c>
      <c r="L15" s="2">
        <f>'CO-NE'!L15+FRANK!L13+F.PUMP!L14+NAP!L12+SUP!L15</f>
        <v>-53</v>
      </c>
      <c r="M15" s="2">
        <f>'CO-NE'!M15+FRANK!M13+F.PUMP!M14+NAP!M12+SUP!M15</f>
        <v>0</v>
      </c>
      <c r="N15" s="2">
        <f>'CO-NE'!N15+FRANK!N13+F.PUMP!N14+NAP!N12+SUP!N15</f>
        <v>0</v>
      </c>
      <c r="O15" s="2">
        <f>SUM(C15:N15)</f>
        <v>54762</v>
      </c>
      <c r="P15" s="5"/>
      <c r="Q15" s="15"/>
    </row>
    <row r="16" spans="1:17">
      <c r="A16" s="5"/>
      <c r="B16" s="15">
        <v>1960</v>
      </c>
      <c r="C16" s="2">
        <f>'CO-NE'!C16+FRANK!C14+F.PUMP!C15+NAP!C13+SUP!C16</f>
        <v>0</v>
      </c>
      <c r="D16" s="2">
        <f>'CO-NE'!D16+FRANK!D14+F.PUMP!D15+NAP!D13+SUP!D16</f>
        <v>0</v>
      </c>
      <c r="E16" s="2">
        <f>'CO-NE'!E16+FRANK!E14+F.PUMP!E15+NAP!E13+SUP!E16</f>
        <v>0</v>
      </c>
      <c r="F16" s="2">
        <f>'CO-NE'!F16+FRANK!F14+F.PUMP!F15+NAP!F13+SUP!F16</f>
        <v>0</v>
      </c>
      <c r="G16" s="2">
        <f>'CO-NE'!G16+FRANK!G14+F.PUMP!G15+NAP!G13+SUP!G16</f>
        <v>2094</v>
      </c>
      <c r="H16" s="2">
        <f>'CO-NE'!H16+FRANK!H14+F.PUMP!H15+NAP!H13+SUP!H16</f>
        <v>2637</v>
      </c>
      <c r="I16" s="2">
        <f>'CO-NE'!I16+FRANK!I14+F.PUMP!I15+NAP!I13+SUP!I16</f>
        <v>15912</v>
      </c>
      <c r="J16" s="2">
        <f>'CO-NE'!J16+FRANK!J14+F.PUMP!J15+NAP!J13+SUP!J16</f>
        <v>20196</v>
      </c>
      <c r="K16" s="2">
        <f>'CO-NE'!K16+FRANK!K14+F.PUMP!K15+NAP!K13+SUP!K16</f>
        <v>5080</v>
      </c>
      <c r="L16" s="2">
        <f>'CO-NE'!L16+FRANK!L14+F.PUMP!L15+NAP!L13+SUP!L16</f>
        <v>0</v>
      </c>
      <c r="M16" s="2">
        <f>'CO-NE'!M16+FRANK!M14+F.PUMP!M15+NAP!M13+SUP!M16</f>
        <v>0</v>
      </c>
      <c r="N16" s="2">
        <f>'CO-NE'!N16+FRANK!N14+F.PUMP!N15+NAP!N13+SUP!N16</f>
        <v>0</v>
      </c>
      <c r="O16" s="2">
        <f>SUM(C16:N16)</f>
        <v>45919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f>'CO-NE'!C18+FRANK!C16+F.PUMP!C17+NAP!C15+SUP!C18</f>
        <v>0</v>
      </c>
      <c r="D18" s="2">
        <f>'CO-NE'!D18+FRANK!D16+F.PUMP!D17+NAP!D15+SUP!D18</f>
        <v>0</v>
      </c>
      <c r="E18" s="2">
        <f>'CO-NE'!E18+FRANK!E16+F.PUMP!E17+NAP!E15+SUP!E18</f>
        <v>0</v>
      </c>
      <c r="F18" s="2">
        <f>'CO-NE'!F18+FRANK!F16+F.PUMP!F17+NAP!F15+SUP!F18</f>
        <v>113</v>
      </c>
      <c r="G18" s="2">
        <f>'CO-NE'!G18+FRANK!G16+F.PUMP!G17+NAP!G15+SUP!G18</f>
        <v>2067</v>
      </c>
      <c r="H18" s="2">
        <f>'CO-NE'!H18+FRANK!H16+F.PUMP!H17+NAP!H15+SUP!H18</f>
        <v>3883</v>
      </c>
      <c r="I18" s="2">
        <f>'CO-NE'!I18+FRANK!I16+F.PUMP!I17+NAP!I15+SUP!I18</f>
        <v>20606</v>
      </c>
      <c r="J18" s="2">
        <f>'CO-NE'!J18+FRANK!J16+F.PUMP!J17+NAP!J15+SUP!J18</f>
        <v>17979</v>
      </c>
      <c r="K18" s="2">
        <f>'CO-NE'!K18+FRANK!K16+F.PUMP!K17+NAP!K15+SUP!K18</f>
        <v>5315</v>
      </c>
      <c r="L18" s="2">
        <f>'CO-NE'!L18+FRANK!L16+F.PUMP!L17+NAP!L15+SUP!L18</f>
        <v>0</v>
      </c>
      <c r="M18" s="2">
        <f>'CO-NE'!M18+FRANK!M16+F.PUMP!M17+NAP!M15+SUP!M18</f>
        <v>0</v>
      </c>
      <c r="N18" s="2">
        <f>'CO-NE'!N18+FRANK!N16+F.PUMP!N17+NAP!N15+SUP!N18</f>
        <v>0</v>
      </c>
      <c r="O18" s="2">
        <f>SUM(C18:N18)</f>
        <v>49963</v>
      </c>
      <c r="P18" s="5"/>
      <c r="Q18" s="15"/>
    </row>
    <row r="19" spans="1:17">
      <c r="A19" s="5"/>
      <c r="B19" s="15">
        <v>1962</v>
      </c>
      <c r="C19" s="2">
        <f>'CO-NE'!C19+FRANK!C17+F.PUMP!C18+NAP!C16+SUP!C19</f>
        <v>0</v>
      </c>
      <c r="D19" s="2">
        <f>'CO-NE'!D19+FRANK!D17+F.PUMP!D18+NAP!D16+SUP!D19</f>
        <v>0</v>
      </c>
      <c r="E19" s="2">
        <f>'CO-NE'!E19+FRANK!E17+F.PUMP!E18+NAP!E16+SUP!E19</f>
        <v>0</v>
      </c>
      <c r="F19" s="2">
        <f>'CO-NE'!F19+FRANK!F17+F.PUMP!F18+NAP!F16+SUP!F19</f>
        <v>0</v>
      </c>
      <c r="G19" s="2">
        <f>'CO-NE'!G19+FRANK!G17+F.PUMP!G18+NAP!G16+SUP!G19</f>
        <v>5235</v>
      </c>
      <c r="H19" s="2">
        <f>'CO-NE'!H19+FRANK!H17+F.PUMP!H18+NAP!H16+SUP!H19</f>
        <v>4315</v>
      </c>
      <c r="I19" s="2">
        <f>'CO-NE'!I19+FRANK!I17+F.PUMP!I18+NAP!I16+SUP!I19</f>
        <v>8098</v>
      </c>
      <c r="J19" s="2">
        <f>'CO-NE'!J19+FRANK!J17+F.PUMP!J18+NAP!J16+SUP!J19</f>
        <v>16746</v>
      </c>
      <c r="K19" s="2">
        <f>'CO-NE'!K19+FRANK!K17+F.PUMP!K18+NAP!K16+SUP!K19</f>
        <v>2241</v>
      </c>
      <c r="L19" s="2">
        <f>'CO-NE'!L19+FRANK!L17+F.PUMP!L18+NAP!L16+SUP!L19</f>
        <v>0</v>
      </c>
      <c r="M19" s="2">
        <f>'CO-NE'!M19+FRANK!M17+F.PUMP!M18+NAP!M16+SUP!M19</f>
        <v>0</v>
      </c>
      <c r="N19" s="2">
        <f>'CO-NE'!N19+FRANK!N17+F.PUMP!N18+NAP!N16+SUP!N19</f>
        <v>0</v>
      </c>
      <c r="O19" s="2">
        <f>SUM(C19:N19)</f>
        <v>36635</v>
      </c>
      <c r="P19" s="5"/>
      <c r="Q19" s="15"/>
    </row>
    <row r="20" spans="1:17">
      <c r="A20" s="5"/>
      <c r="B20" s="15">
        <v>1963</v>
      </c>
      <c r="C20" s="2">
        <f>'CO-NE'!C20+FRANK!C18+F.PUMP!C19+NAP!C17+SUP!C20</f>
        <v>0</v>
      </c>
      <c r="D20" s="2">
        <f>'CO-NE'!D20+FRANK!D18+F.PUMP!D19+NAP!D17+SUP!D20</f>
        <v>0</v>
      </c>
      <c r="E20" s="2">
        <f>'CO-NE'!E20+FRANK!E18+F.PUMP!E19+NAP!E17+SUP!E20</f>
        <v>0</v>
      </c>
      <c r="F20" s="2">
        <f>'CO-NE'!F20+FRANK!F18+F.PUMP!F19+NAP!F17+SUP!F20</f>
        <v>553</v>
      </c>
      <c r="G20" s="2">
        <f>'CO-NE'!G20+FRANK!G18+F.PUMP!G19+NAP!G17+SUP!G20</f>
        <v>5704</v>
      </c>
      <c r="H20" s="2">
        <f>'CO-NE'!H20+FRANK!H18+F.PUMP!H19+NAP!H17+SUP!H20</f>
        <v>5743</v>
      </c>
      <c r="I20" s="2">
        <f>'CO-NE'!I20+FRANK!I18+F.PUMP!I19+NAP!I17+SUP!I20</f>
        <v>25744</v>
      </c>
      <c r="J20" s="2">
        <f>'CO-NE'!J20+FRANK!J18+F.PUMP!J19+NAP!J17+SUP!J20</f>
        <v>13643</v>
      </c>
      <c r="K20" s="2">
        <f>'CO-NE'!K20+FRANK!K18+F.PUMP!K19+NAP!K17+SUP!K20</f>
        <v>576</v>
      </c>
      <c r="L20" s="2">
        <f>'CO-NE'!L20+FRANK!L18+F.PUMP!L19+NAP!L17+SUP!L20</f>
        <v>0</v>
      </c>
      <c r="M20" s="2">
        <f>'CO-NE'!M20+FRANK!M18+F.PUMP!M19+NAP!M17+SUP!M20</f>
        <v>0</v>
      </c>
      <c r="N20" s="2">
        <f>'CO-NE'!N20+FRANK!N18+F.PUMP!N19+NAP!N17+SUP!N20</f>
        <v>0</v>
      </c>
      <c r="O20" s="2">
        <f>SUM(C20:N20)</f>
        <v>51963</v>
      </c>
      <c r="P20" s="5"/>
      <c r="Q20" s="15"/>
    </row>
    <row r="21" spans="1:17">
      <c r="A21" s="5"/>
      <c r="B21" s="15">
        <v>1964</v>
      </c>
      <c r="C21" s="2">
        <f>'CO-NE'!C21+FRANK!C19+F.PUMP!C20+NAP!C18+SUP!C21</f>
        <v>0</v>
      </c>
      <c r="D21" s="2">
        <f>'CO-NE'!D21+FRANK!D19+F.PUMP!D20+NAP!D18+SUP!D21</f>
        <v>0</v>
      </c>
      <c r="E21" s="2">
        <f>'CO-NE'!E21+FRANK!E19+F.PUMP!E20+NAP!E18+SUP!E21</f>
        <v>0</v>
      </c>
      <c r="F21" s="2">
        <f>'CO-NE'!F21+FRANK!F19+F.PUMP!F20+NAP!F18+SUP!F21</f>
        <v>405</v>
      </c>
      <c r="G21" s="2">
        <f>'CO-NE'!G21+FRANK!G19+F.PUMP!G20+NAP!G18+SUP!G21</f>
        <v>5998</v>
      </c>
      <c r="H21" s="2">
        <f>'CO-NE'!H21+FRANK!H19+F.PUMP!H20+NAP!H18+SUP!H21</f>
        <v>3946</v>
      </c>
      <c r="I21" s="2">
        <f>'CO-NE'!I21+FRANK!I19+F.PUMP!I20+NAP!I18+SUP!I21</f>
        <v>27483</v>
      </c>
      <c r="J21" s="2">
        <f>'CO-NE'!J21+FRANK!J19+F.PUMP!J20+NAP!J18+SUP!J21</f>
        <v>13448</v>
      </c>
      <c r="K21" s="2">
        <f>'CO-NE'!K21+FRANK!K19+F.PUMP!K20+NAP!K18+SUP!K21</f>
        <v>1245</v>
      </c>
      <c r="L21" s="2">
        <f>'CO-NE'!L21+FRANK!L19+F.PUMP!L20+NAP!L18+SUP!L21</f>
        <v>0</v>
      </c>
      <c r="M21" s="2">
        <f>'CO-NE'!M21+FRANK!M19+F.PUMP!M20+NAP!M18+SUP!M21</f>
        <v>0</v>
      </c>
      <c r="N21" s="2">
        <f>'CO-NE'!N21+FRANK!N19+F.PUMP!N20+NAP!N18+SUP!N21</f>
        <v>0</v>
      </c>
      <c r="O21" s="2">
        <f>SUM(C21:N21)</f>
        <v>52525</v>
      </c>
      <c r="P21" s="5"/>
      <c r="Q21" s="15"/>
    </row>
    <row r="22" spans="1:17">
      <c r="A22" s="5"/>
      <c r="B22" s="15">
        <v>1965</v>
      </c>
      <c r="C22" s="2">
        <f>'CO-NE'!C22+FRANK!C20+F.PUMP!C21+NAP!C19+SUP!C22</f>
        <v>0</v>
      </c>
      <c r="D22" s="2">
        <f>'CO-NE'!D22+FRANK!D20+F.PUMP!D21+NAP!D19+SUP!D22</f>
        <v>0</v>
      </c>
      <c r="E22" s="2">
        <f>'CO-NE'!E22+FRANK!E20+F.PUMP!E21+NAP!E19+SUP!E22</f>
        <v>0</v>
      </c>
      <c r="F22" s="2">
        <f>'CO-NE'!F22+FRANK!F20+F.PUMP!F21+NAP!F19+SUP!F22</f>
        <v>226</v>
      </c>
      <c r="G22" s="2">
        <f>'CO-NE'!G22+FRANK!G20+F.PUMP!G21+NAP!G19+SUP!G22</f>
        <v>1632</v>
      </c>
      <c r="H22" s="2">
        <f>'CO-NE'!H22+FRANK!H20+F.PUMP!H21+NAP!H19+SUP!H22</f>
        <v>3508</v>
      </c>
      <c r="I22" s="2">
        <f>'CO-NE'!I22+FRANK!I20+F.PUMP!I21+NAP!I19+SUP!I22</f>
        <v>12850</v>
      </c>
      <c r="J22" s="2">
        <f>'CO-NE'!J22+FRANK!J20+F.PUMP!J21+NAP!J19+SUP!J22</f>
        <v>19859</v>
      </c>
      <c r="K22" s="2">
        <f>'CO-NE'!K22+FRANK!K20+F.PUMP!K21+NAP!K19+SUP!K22</f>
        <v>758</v>
      </c>
      <c r="L22" s="2">
        <f>'CO-NE'!L22+FRANK!L20+F.PUMP!L21+NAP!L19+SUP!L22</f>
        <v>0</v>
      </c>
      <c r="M22" s="2">
        <f>'CO-NE'!M22+FRANK!M20+F.PUMP!M21+NAP!M19+SUP!M22</f>
        <v>0</v>
      </c>
      <c r="N22" s="2">
        <f>'CO-NE'!N22+FRANK!N20+F.PUMP!N21+NAP!N19+SUP!N22</f>
        <v>0</v>
      </c>
      <c r="O22" s="2">
        <f>SUM(C22:N22)</f>
        <v>38833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f>'CO-NE'!C24+FRANK!C22+F.PUMP!C23+NAP!C21+SUP!C24</f>
        <v>0</v>
      </c>
      <c r="D24" s="2">
        <f>'CO-NE'!D24+FRANK!D22+F.PUMP!D23+NAP!D21+SUP!D24</f>
        <v>0</v>
      </c>
      <c r="E24" s="2">
        <f>'CO-NE'!E24+FRANK!E22+F.PUMP!E23+NAP!E21+SUP!E24</f>
        <v>0</v>
      </c>
      <c r="F24" s="2">
        <f>'CO-NE'!F24+FRANK!F22+F.PUMP!F23+NAP!F21+SUP!F24</f>
        <v>0</v>
      </c>
      <c r="G24" s="2">
        <f>'CO-NE'!G24+FRANK!G22+F.PUMP!G23+NAP!G21+SUP!G24</f>
        <v>6804</v>
      </c>
      <c r="H24" s="2">
        <f>'CO-NE'!H24+FRANK!H22+F.PUMP!H23+NAP!H21+SUP!H24</f>
        <v>3987</v>
      </c>
      <c r="I24" s="2">
        <f>'CO-NE'!I24+FRANK!I22+F.PUMP!I23+NAP!I21+SUP!I24</f>
        <v>23678</v>
      </c>
      <c r="J24" s="2">
        <f>'CO-NE'!J24+FRANK!J22+F.PUMP!J23+NAP!J21+SUP!J24</f>
        <v>10971</v>
      </c>
      <c r="K24" s="2">
        <f>'CO-NE'!K24+FRANK!K22+F.PUMP!K23+NAP!K21+SUP!K24</f>
        <v>3956</v>
      </c>
      <c r="L24" s="2">
        <f>'CO-NE'!L24+FRANK!L22+F.PUMP!L23+NAP!L21+SUP!L24</f>
        <v>0</v>
      </c>
      <c r="M24" s="2">
        <f>'CO-NE'!M24+FRANK!M22+F.PUMP!M23+NAP!M21+SUP!M24</f>
        <v>0</v>
      </c>
      <c r="N24" s="2">
        <f>'CO-NE'!N24+FRANK!N22+F.PUMP!N23+NAP!N21+SUP!N24</f>
        <v>0</v>
      </c>
      <c r="O24" s="2">
        <f>SUM(C24:N24)</f>
        <v>49396</v>
      </c>
      <c r="P24" s="5"/>
      <c r="Q24" s="15"/>
    </row>
    <row r="25" spans="1:17">
      <c r="A25" s="5"/>
      <c r="B25" s="15">
        <v>1967</v>
      </c>
      <c r="C25" s="2">
        <f>'CO-NE'!C25+FRANK!C23+F.PUMP!C24+NAP!C22+SUP!C25</f>
        <v>0</v>
      </c>
      <c r="D25" s="2">
        <f>'CO-NE'!D25+FRANK!D23+F.PUMP!D24+NAP!D22+SUP!D25</f>
        <v>0</v>
      </c>
      <c r="E25" s="2">
        <f>'CO-NE'!E25+FRANK!E23+F.PUMP!E24+NAP!E22+SUP!E25</f>
        <v>0</v>
      </c>
      <c r="F25" s="2">
        <f>'CO-NE'!F25+FRANK!F23+F.PUMP!F24+NAP!F22+SUP!F25</f>
        <v>944</v>
      </c>
      <c r="G25" s="2">
        <f>'CO-NE'!G25+FRANK!G23+F.PUMP!G24+NAP!G22+SUP!G25</f>
        <v>2841</v>
      </c>
      <c r="H25" s="2">
        <f>'CO-NE'!H25+FRANK!H23+F.PUMP!H24+NAP!H22+SUP!H25</f>
        <v>480</v>
      </c>
      <c r="I25" s="2">
        <f>'CO-NE'!I25+FRANK!I23+F.PUMP!I24+NAP!I22+SUP!I25</f>
        <v>13749</v>
      </c>
      <c r="J25" s="2">
        <f>'CO-NE'!J25+FRANK!J23+F.PUMP!J24+NAP!J22+SUP!J25</f>
        <v>21574</v>
      </c>
      <c r="K25" s="2">
        <f>'CO-NE'!K25+FRANK!K23+F.PUMP!K24+NAP!K22+SUP!K25</f>
        <v>4523</v>
      </c>
      <c r="L25" s="2">
        <f>'CO-NE'!L25+FRANK!L23+F.PUMP!L24+NAP!L22+SUP!L25</f>
        <v>0</v>
      </c>
      <c r="M25" s="2">
        <f>'CO-NE'!M25+FRANK!M23+F.PUMP!M24+NAP!M22+SUP!M25</f>
        <v>0</v>
      </c>
      <c r="N25" s="2">
        <f>'CO-NE'!N25+FRANK!N23+F.PUMP!N24+NAP!N22+SUP!N25</f>
        <v>0</v>
      </c>
      <c r="O25" s="2">
        <f>SUM(C25:N25)</f>
        <v>44111</v>
      </c>
      <c r="P25" s="5"/>
      <c r="Q25" s="15"/>
    </row>
    <row r="26" spans="1:17">
      <c r="A26" s="5"/>
      <c r="B26" s="15">
        <v>1968</v>
      </c>
      <c r="C26" s="2">
        <f>'CO-NE'!C26+FRANK!C24+F.PUMP!C25+NAP!C23+SUP!C26</f>
        <v>0</v>
      </c>
      <c r="D26" s="2">
        <f>'CO-NE'!D26+FRANK!D24+F.PUMP!D25+NAP!D23+SUP!D26</f>
        <v>0</v>
      </c>
      <c r="E26" s="2">
        <f>'CO-NE'!E26+FRANK!E24+F.PUMP!E25+NAP!E23+SUP!E26</f>
        <v>0</v>
      </c>
      <c r="F26" s="2">
        <f>'CO-NE'!F26+FRANK!F24+F.PUMP!F25+NAP!F23+SUP!F26</f>
        <v>0</v>
      </c>
      <c r="G26" s="2">
        <f>'CO-NE'!G26+FRANK!G24+F.PUMP!G25+NAP!G23+SUP!G26</f>
        <v>1544</v>
      </c>
      <c r="H26" s="2">
        <f>'CO-NE'!H26+FRANK!H24+F.PUMP!H25+NAP!H23+SUP!H26</f>
        <v>5152</v>
      </c>
      <c r="I26" s="2">
        <f>'CO-NE'!I26+FRANK!I24+F.PUMP!I25+NAP!I23+SUP!I26</f>
        <v>25256</v>
      </c>
      <c r="J26" s="2">
        <f>'CO-NE'!J26+FRANK!J24+F.PUMP!J25+NAP!J23+SUP!J26</f>
        <v>12680</v>
      </c>
      <c r="K26" s="2">
        <f>'CO-NE'!K26+FRANK!K24+F.PUMP!K25+NAP!K23+SUP!K26</f>
        <v>1265</v>
      </c>
      <c r="L26" s="2">
        <f>'CO-NE'!L26+FRANK!L24+F.PUMP!L25+NAP!L23+SUP!L26</f>
        <v>0</v>
      </c>
      <c r="M26" s="2">
        <f>'CO-NE'!M26+FRANK!M24+F.PUMP!M25+NAP!M23+SUP!M26</f>
        <v>0</v>
      </c>
      <c r="N26" s="2">
        <f>'CO-NE'!N26+FRANK!N24+F.PUMP!N25+NAP!N23+SUP!N26</f>
        <v>0</v>
      </c>
      <c r="O26" s="2">
        <f>SUM(C26:N26)</f>
        <v>45897</v>
      </c>
      <c r="P26" s="5"/>
      <c r="Q26" s="15"/>
    </row>
    <row r="27" spans="1:17">
      <c r="A27" s="5"/>
      <c r="B27" s="15">
        <v>1969</v>
      </c>
      <c r="C27" s="2">
        <f>'CO-NE'!C27+FRANK!C25+F.PUMP!C26+NAP!C24+SUP!C27</f>
        <v>0</v>
      </c>
      <c r="D27" s="2">
        <f>'CO-NE'!D27+FRANK!D25+F.PUMP!D26+NAP!D24+SUP!D27</f>
        <v>0</v>
      </c>
      <c r="E27" s="2">
        <f>'CO-NE'!E27+FRANK!E25+F.PUMP!E26+NAP!E24+SUP!E27</f>
        <v>0</v>
      </c>
      <c r="F27" s="2">
        <f>'CO-NE'!F27+FRANK!F25+F.PUMP!F26+NAP!F24+SUP!F27</f>
        <v>0</v>
      </c>
      <c r="G27" s="2">
        <f>'CO-NE'!G27+FRANK!G25+F.PUMP!G26+NAP!G24+SUP!G27</f>
        <v>2500</v>
      </c>
      <c r="H27" s="2">
        <f>'CO-NE'!H27+FRANK!H25+F.PUMP!H26+NAP!H24+SUP!H27</f>
        <v>2696</v>
      </c>
      <c r="I27" s="2">
        <f>'CO-NE'!I27+FRANK!I25+F.PUMP!I26+NAP!I24+SUP!I27</f>
        <v>12363</v>
      </c>
      <c r="J27" s="2">
        <f>'CO-NE'!J27+FRANK!J25+F.PUMP!J26+NAP!J24+SUP!J27</f>
        <v>19223</v>
      </c>
      <c r="K27" s="2">
        <f>'CO-NE'!K27+FRANK!K25+F.PUMP!K26+NAP!K24+SUP!K27</f>
        <v>77</v>
      </c>
      <c r="L27" s="2">
        <f>'CO-NE'!L27+FRANK!L25+F.PUMP!L26+NAP!L24+SUP!L27</f>
        <v>0</v>
      </c>
      <c r="M27" s="2">
        <f>'CO-NE'!M27+FRANK!M25+F.PUMP!M26+NAP!M24+SUP!M27</f>
        <v>0</v>
      </c>
      <c r="N27" s="2">
        <f>'CO-NE'!N27+FRANK!N25+F.PUMP!N26+NAP!N24+SUP!N27</f>
        <v>0</v>
      </c>
      <c r="O27" s="2">
        <f>SUM(C27:N27)</f>
        <v>36859</v>
      </c>
      <c r="P27" s="5"/>
      <c r="Q27" s="15"/>
    </row>
    <row r="28" spans="1:17">
      <c r="A28" s="5"/>
      <c r="B28" s="15">
        <v>1970</v>
      </c>
      <c r="C28" s="2">
        <f>'CO-NE'!C28+FRANK!C26+F.PUMP!C27+NAP!C25+SUP!C28</f>
        <v>0</v>
      </c>
      <c r="D28" s="2">
        <f>'CO-NE'!D28+FRANK!D26+F.PUMP!D27+NAP!D25+SUP!D28</f>
        <v>0</v>
      </c>
      <c r="E28" s="2">
        <f>'CO-NE'!E28+FRANK!E26+F.PUMP!E27+NAP!E25+SUP!E28</f>
        <v>0</v>
      </c>
      <c r="F28" s="2">
        <f>'CO-NE'!F28+FRANK!F26+F.PUMP!F27+NAP!F25+SUP!F28</f>
        <v>0</v>
      </c>
      <c r="G28" s="2">
        <f>'CO-NE'!G28+FRANK!G26+F.PUMP!G27+NAP!G25+SUP!G28</f>
        <v>3117</v>
      </c>
      <c r="H28" s="2">
        <f>'CO-NE'!H28+FRANK!H26+F.PUMP!H27+NAP!H25+SUP!H28</f>
        <v>7514</v>
      </c>
      <c r="I28" s="2">
        <f>'CO-NE'!I28+FRANK!I26+F.PUMP!I27+NAP!I25+SUP!I28</f>
        <v>31532</v>
      </c>
      <c r="J28" s="2">
        <f>'CO-NE'!J28+FRANK!J26+F.PUMP!J27+NAP!J25+SUP!J28</f>
        <v>18335</v>
      </c>
      <c r="K28" s="2">
        <f>'CO-NE'!K28+FRANK!K26+F.PUMP!K27+NAP!K25+SUP!K28</f>
        <v>512</v>
      </c>
      <c r="L28" s="2">
        <f>'CO-NE'!L28+FRANK!L26+F.PUMP!L27+NAP!L25+SUP!L28</f>
        <v>0</v>
      </c>
      <c r="M28" s="2">
        <f>'CO-NE'!M28+FRANK!M26+F.PUMP!M27+NAP!M25+SUP!M28</f>
        <v>0</v>
      </c>
      <c r="N28" s="2">
        <f>'CO-NE'!N28+FRANK!N26+F.PUMP!N27+NAP!N25+SUP!N28</f>
        <v>0</v>
      </c>
      <c r="O28" s="2">
        <f>SUM(C28:N28)</f>
        <v>61010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f>'CO-NE'!C30+FRANK!C28+F.PUMP!C29+NAP!C27+SUP!C30</f>
        <v>0</v>
      </c>
      <c r="D30" s="2">
        <f>'CO-NE'!D30+FRANK!D28+F.PUMP!D29+NAP!D27+SUP!D30</f>
        <v>0</v>
      </c>
      <c r="E30" s="2">
        <f>'CO-NE'!E30+FRANK!E28+F.PUMP!E29+NAP!E27+SUP!E30</f>
        <v>0</v>
      </c>
      <c r="F30" s="2">
        <f>'CO-NE'!F30+FRANK!F28+F.PUMP!F29+NAP!F27+SUP!F30</f>
        <v>0</v>
      </c>
      <c r="G30" s="2">
        <f>'CO-NE'!G30+FRANK!G28+F.PUMP!G29+NAP!G27+SUP!G30</f>
        <v>3276</v>
      </c>
      <c r="H30" s="2">
        <f>'CO-NE'!H30+FRANK!H28+F.PUMP!H29+NAP!H27+SUP!H30</f>
        <v>3687</v>
      </c>
      <c r="I30" s="2">
        <f>'CO-NE'!I30+FRANK!I28+F.PUMP!I29+NAP!I27+SUP!I30</f>
        <v>28770</v>
      </c>
      <c r="J30" s="2">
        <f>'CO-NE'!J30+FRANK!J28+F.PUMP!J29+NAP!J27+SUP!J30</f>
        <v>24891</v>
      </c>
      <c r="K30" s="2">
        <f>'CO-NE'!K30+FRANK!K28+F.PUMP!K29+NAP!K27+SUP!K30</f>
        <v>865</v>
      </c>
      <c r="L30" s="2">
        <f>'CO-NE'!L30+FRANK!L28+F.PUMP!L29+NAP!L27+SUP!L30</f>
        <v>0</v>
      </c>
      <c r="M30" s="2">
        <f>'CO-NE'!M30+FRANK!M28+F.PUMP!M29+NAP!M27+SUP!M30</f>
        <v>0</v>
      </c>
      <c r="N30" s="2">
        <f>'CO-NE'!N30+FRANK!N28+F.PUMP!N29+NAP!N27+SUP!N30</f>
        <v>0</v>
      </c>
      <c r="O30" s="2">
        <f>SUM(C30:N30)</f>
        <v>61489</v>
      </c>
      <c r="P30" s="5"/>
      <c r="Q30" s="15"/>
    </row>
    <row r="31" spans="1:17">
      <c r="A31" s="5"/>
      <c r="B31" s="15">
        <v>1972</v>
      </c>
      <c r="C31" s="2">
        <f>'CO-NE'!C31+FRANK!C29+F.PUMP!C30+NAP!C28+SUP!C31</f>
        <v>0</v>
      </c>
      <c r="D31" s="2">
        <f>'CO-NE'!D31+FRANK!D29+F.PUMP!D30+NAP!D28+SUP!D31</f>
        <v>0</v>
      </c>
      <c r="E31" s="2">
        <f>'CO-NE'!E31+FRANK!E29+F.PUMP!E30+NAP!E28+SUP!E31</f>
        <v>0</v>
      </c>
      <c r="F31" s="2">
        <f>'CO-NE'!F31+FRANK!F29+F.PUMP!F30+NAP!F28+SUP!F31</f>
        <v>0</v>
      </c>
      <c r="G31" s="2">
        <f>'CO-NE'!G31+FRANK!G29+F.PUMP!G30+NAP!G28+SUP!G31</f>
        <v>3987</v>
      </c>
      <c r="H31" s="2">
        <f>'CO-NE'!H31+FRANK!H29+F.PUMP!H30+NAP!H28+SUP!H31</f>
        <v>1851</v>
      </c>
      <c r="I31" s="2">
        <f>'CO-NE'!I31+FRANK!I29+F.PUMP!I30+NAP!I28+SUP!I31</f>
        <v>26685</v>
      </c>
      <c r="J31" s="2">
        <f>'CO-NE'!J31+FRANK!J29+F.PUMP!J30+NAP!J28+SUP!J31</f>
        <v>16088</v>
      </c>
      <c r="K31" s="2">
        <f>'CO-NE'!K31+FRANK!K29+F.PUMP!K30+NAP!K28+SUP!K31</f>
        <v>102</v>
      </c>
      <c r="L31" s="2">
        <f>'CO-NE'!L31+FRANK!L29+F.PUMP!L30+NAP!L28+SUP!L31</f>
        <v>0</v>
      </c>
      <c r="M31" s="2">
        <f>'CO-NE'!M31+FRANK!M29+F.PUMP!M30+NAP!M28+SUP!M31</f>
        <v>0</v>
      </c>
      <c r="N31" s="2">
        <f>'CO-NE'!N31+FRANK!N29+F.PUMP!N30+NAP!N28+SUP!N31</f>
        <v>0</v>
      </c>
      <c r="O31" s="2">
        <f>SUM(C31:N31)</f>
        <v>48713</v>
      </c>
      <c r="P31" s="5"/>
      <c r="Q31" s="15"/>
    </row>
    <row r="32" spans="1:17">
      <c r="A32" s="5"/>
      <c r="B32" s="15">
        <v>1973</v>
      </c>
      <c r="C32" s="2">
        <f>'CO-NE'!C32+FRANK!C30+F.PUMP!C31+NAP!C29+SUP!C32</f>
        <v>0</v>
      </c>
      <c r="D32" s="2">
        <f>'CO-NE'!D32+FRANK!D30+F.PUMP!D31+NAP!D29+SUP!D32</f>
        <v>0</v>
      </c>
      <c r="E32" s="2">
        <f>'CO-NE'!E32+FRANK!E30+F.PUMP!E31+NAP!E29+SUP!E32</f>
        <v>0</v>
      </c>
      <c r="F32" s="2">
        <f>'CO-NE'!F32+FRANK!F30+F.PUMP!F31+NAP!F29+SUP!F32</f>
        <v>0</v>
      </c>
      <c r="G32" s="2">
        <f>'CO-NE'!G32+FRANK!G30+F.PUMP!G31+NAP!G29+SUP!G32</f>
        <v>3932</v>
      </c>
      <c r="H32" s="2">
        <f>'CO-NE'!H32+FRANK!H30+F.PUMP!H31+NAP!H29+SUP!H32</f>
        <v>5840</v>
      </c>
      <c r="I32" s="2">
        <f>'CO-NE'!I32+FRANK!I30+F.PUMP!I31+NAP!I29+SUP!I32</f>
        <v>20104</v>
      </c>
      <c r="J32" s="2">
        <f>'CO-NE'!J32+FRANK!J30+F.PUMP!J31+NAP!J29+SUP!J32</f>
        <v>22007</v>
      </c>
      <c r="K32" s="2">
        <f>'CO-NE'!K32+FRANK!K30+F.PUMP!K31+NAP!K29+SUP!K32</f>
        <v>1686</v>
      </c>
      <c r="L32" s="2">
        <f>'CO-NE'!L32+FRANK!L30+F.PUMP!L31+NAP!L29+SUP!L32</f>
        <v>0</v>
      </c>
      <c r="M32" s="2">
        <f>'CO-NE'!M32+FRANK!M30+F.PUMP!M31+NAP!M29+SUP!M32</f>
        <v>0</v>
      </c>
      <c r="N32" s="2">
        <f>'CO-NE'!N32+FRANK!N30+F.PUMP!N31+NAP!N29+SUP!N32</f>
        <v>0</v>
      </c>
      <c r="O32" s="2">
        <f>SUM(C32:N32)</f>
        <v>53569</v>
      </c>
      <c r="P32" s="5"/>
      <c r="Q32" s="15"/>
    </row>
    <row r="33" spans="1:17">
      <c r="A33" s="5"/>
      <c r="B33" s="15">
        <v>1974</v>
      </c>
      <c r="C33" s="2">
        <f>'CO-NE'!C33+FRANK!C31+F.PUMP!C32+NAP!C30+SUP!C33</f>
        <v>0</v>
      </c>
      <c r="D33" s="2">
        <f>'CO-NE'!D33+FRANK!D31+F.PUMP!D32+NAP!D30+SUP!D33</f>
        <v>0</v>
      </c>
      <c r="E33" s="2">
        <f>'CO-NE'!E33+FRANK!E31+F.PUMP!E32+NAP!E30+SUP!E33</f>
        <v>0</v>
      </c>
      <c r="F33" s="2">
        <f>'CO-NE'!F33+FRANK!F31+F.PUMP!F32+NAP!F30+SUP!F33</f>
        <v>0</v>
      </c>
      <c r="G33" s="2">
        <f>'CO-NE'!G33+FRANK!G31+F.PUMP!G32+NAP!G30+SUP!G33</f>
        <v>3264</v>
      </c>
      <c r="H33" s="2">
        <f>'CO-NE'!H33+FRANK!H31+F.PUMP!H32+NAP!H30+SUP!H33</f>
        <v>8146</v>
      </c>
      <c r="I33" s="2">
        <f>'CO-NE'!I33+FRANK!I31+F.PUMP!I32+NAP!I30+SUP!I33</f>
        <v>31218</v>
      </c>
      <c r="J33" s="2">
        <f>'CO-NE'!J33+FRANK!J31+F.PUMP!J32+NAP!J30+SUP!J33</f>
        <v>13515</v>
      </c>
      <c r="K33" s="2">
        <f>'CO-NE'!K33+FRANK!K31+F.PUMP!K32+NAP!K30+SUP!K33</f>
        <v>61</v>
      </c>
      <c r="L33" s="2">
        <f>'CO-NE'!L33+FRANK!L31+F.PUMP!L32+NAP!L30+SUP!L33</f>
        <v>0</v>
      </c>
      <c r="M33" s="2">
        <f>'CO-NE'!M33+FRANK!M31+F.PUMP!M32+NAP!M30+SUP!M33</f>
        <v>0</v>
      </c>
      <c r="N33" s="2">
        <f>'CO-NE'!N33+FRANK!N31+F.PUMP!N32+NAP!N30+SUP!N33</f>
        <v>0</v>
      </c>
      <c r="O33" s="2">
        <f>SUM(C33:N33)</f>
        <v>56204</v>
      </c>
      <c r="P33" s="5"/>
      <c r="Q33" s="15"/>
    </row>
    <row r="34" spans="1:17">
      <c r="A34" s="5"/>
      <c r="B34" s="15">
        <v>1975</v>
      </c>
      <c r="C34" s="2">
        <f>'CO-NE'!C34+FRANK!C32+F.PUMP!C33+NAP!C31+SUP!C34</f>
        <v>0</v>
      </c>
      <c r="D34" s="2">
        <f>'CO-NE'!D34+FRANK!D32+F.PUMP!D33+NAP!D31+SUP!D34</f>
        <v>0</v>
      </c>
      <c r="E34" s="2">
        <f>'CO-NE'!E34+FRANK!E32+F.PUMP!E33+NAP!E31+SUP!E34</f>
        <v>0</v>
      </c>
      <c r="F34" s="2">
        <f>'CO-NE'!F34+FRANK!F32+F.PUMP!F33+NAP!F31+SUP!F34</f>
        <v>0</v>
      </c>
      <c r="G34" s="2">
        <f>'CO-NE'!G34+FRANK!G32+F.PUMP!G33+NAP!G31+SUP!G34</f>
        <v>1341</v>
      </c>
      <c r="H34" s="2">
        <f>'CO-NE'!H34+FRANK!H32+F.PUMP!H33+NAP!H31+SUP!H34</f>
        <v>2983</v>
      </c>
      <c r="I34" s="2">
        <f>'CO-NE'!I34+FRANK!I32+F.PUMP!I33+NAP!I31+SUP!I34</f>
        <v>26452</v>
      </c>
      <c r="J34" s="2">
        <f>'CO-NE'!J34+FRANK!J32+F.PUMP!J33+NAP!J31+SUP!J34</f>
        <v>20594</v>
      </c>
      <c r="K34" s="2">
        <f>'CO-NE'!K34+FRANK!K32+F.PUMP!K33+NAP!K31+SUP!K34</f>
        <v>1440</v>
      </c>
      <c r="L34" s="2">
        <f>'CO-NE'!L34+FRANK!L32+F.PUMP!L33+NAP!L31+SUP!L34</f>
        <v>0</v>
      </c>
      <c r="M34" s="2">
        <f>'CO-NE'!M34+FRANK!M32+F.PUMP!M33+NAP!M31+SUP!M34</f>
        <v>0</v>
      </c>
      <c r="N34" s="2">
        <f>'CO-NE'!N34+FRANK!N32+F.PUMP!N33+NAP!N31+SUP!N34</f>
        <v>0</v>
      </c>
      <c r="O34" s="2">
        <f>SUM(C34:N34)</f>
        <v>52810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f>'CO-NE'!C36+FRANK!C34+F.PUMP!C35+NAP!C33+SUP!C36</f>
        <v>0</v>
      </c>
      <c r="D36" s="2">
        <f>'CO-NE'!D36+FRANK!D34+F.PUMP!D35+NAP!D33+SUP!D36</f>
        <v>0</v>
      </c>
      <c r="E36" s="2">
        <f>'CO-NE'!E36+FRANK!E34+F.PUMP!E35+NAP!E33+SUP!E36</f>
        <v>0</v>
      </c>
      <c r="F36" s="2">
        <f>'CO-NE'!F36+FRANK!F34+F.PUMP!F35+NAP!F33+SUP!F36</f>
        <v>0</v>
      </c>
      <c r="G36" s="2">
        <f>'CO-NE'!G36+FRANK!G34+F.PUMP!G35+NAP!G33+SUP!G36</f>
        <v>141</v>
      </c>
      <c r="H36" s="2">
        <f>'CO-NE'!H36+FRANK!H34+F.PUMP!H35+NAP!H33+SUP!H36</f>
        <v>9897</v>
      </c>
      <c r="I36" s="2">
        <f>'CO-NE'!I36+FRANK!I34+F.PUMP!I35+NAP!I33+SUP!I36</f>
        <v>29408</v>
      </c>
      <c r="J36" s="2">
        <f>'CO-NE'!J36+FRANK!J34+F.PUMP!J35+NAP!J33+SUP!J36</f>
        <v>25020</v>
      </c>
      <c r="K36" s="2">
        <f>'CO-NE'!K36+FRANK!K34+F.PUMP!K35+NAP!K33+SUP!K36</f>
        <v>2419</v>
      </c>
      <c r="L36" s="2">
        <f>'CO-NE'!L36+FRANK!L34+F.PUMP!L35+NAP!L33+SUP!L36</f>
        <v>0</v>
      </c>
      <c r="M36" s="2">
        <f>'CO-NE'!M36+FRANK!M34+F.PUMP!M35+NAP!M33+SUP!M36</f>
        <v>0</v>
      </c>
      <c r="N36" s="2">
        <f>'CO-NE'!N36+FRANK!N34+F.PUMP!N35+NAP!N33+SUP!N36</f>
        <v>0</v>
      </c>
      <c r="O36" s="2">
        <f>SUM(C36:N36)</f>
        <v>66885</v>
      </c>
      <c r="P36" s="5"/>
      <c r="Q36" s="15"/>
    </row>
    <row r="37" spans="1:17">
      <c r="A37" s="5"/>
      <c r="B37" s="15">
        <v>1977</v>
      </c>
      <c r="C37" s="2">
        <f>'CO-NE'!C37+FRANK!C35+F.PUMP!C36+NAP!C34+SUP!C37</f>
        <v>0</v>
      </c>
      <c r="D37" s="2">
        <f>'CO-NE'!D37+FRANK!D35+F.PUMP!D36+NAP!D34+SUP!D37</f>
        <v>0</v>
      </c>
      <c r="E37" s="2">
        <f>'CO-NE'!E37+FRANK!E35+F.PUMP!E36+NAP!E34+SUP!E37</f>
        <v>0</v>
      </c>
      <c r="F37" s="2">
        <f>'CO-NE'!F37+FRANK!F35+F.PUMP!F36+NAP!F34+SUP!F37</f>
        <v>0</v>
      </c>
      <c r="G37" s="2">
        <f>'CO-NE'!G37+FRANK!G35+F.PUMP!G36+NAP!G34+SUP!G37</f>
        <v>143</v>
      </c>
      <c r="H37" s="2">
        <f>'CO-NE'!H37+FRANK!H35+F.PUMP!H36+NAP!H34+SUP!H37</f>
        <v>5842</v>
      </c>
      <c r="I37" s="2">
        <f>'CO-NE'!I37+FRANK!I35+F.PUMP!I36+NAP!I34+SUP!I37</f>
        <v>27117</v>
      </c>
      <c r="J37" s="2">
        <f>'CO-NE'!J37+FRANK!J35+F.PUMP!J36+NAP!J34+SUP!J37</f>
        <v>7124</v>
      </c>
      <c r="K37" s="2">
        <f>'CO-NE'!K37+FRANK!K35+F.PUMP!K36+NAP!K34+SUP!K37</f>
        <v>0</v>
      </c>
      <c r="L37" s="2">
        <f>'CO-NE'!L37+FRANK!L35+F.PUMP!L36+NAP!L34+SUP!L37</f>
        <v>0</v>
      </c>
      <c r="M37" s="2">
        <f>'CO-NE'!M37+FRANK!M35+F.PUMP!M36+NAP!M34+SUP!M37</f>
        <v>0</v>
      </c>
      <c r="N37" s="2">
        <f>'CO-NE'!N37+FRANK!N35+F.PUMP!N36+NAP!N34+SUP!N37</f>
        <v>0</v>
      </c>
      <c r="O37" s="2">
        <f>SUM(C37:N37)</f>
        <v>40226</v>
      </c>
      <c r="P37" s="5"/>
      <c r="Q37" s="15"/>
    </row>
    <row r="38" spans="1:17">
      <c r="A38" s="5"/>
      <c r="B38" s="15">
        <v>1978</v>
      </c>
      <c r="C38" s="2">
        <f>'CO-NE'!C38+FRANK!C36+F.PUMP!C37+NAP!C35+SUP!C38</f>
        <v>0</v>
      </c>
      <c r="D38" s="2">
        <f>'CO-NE'!D38+FRANK!D36+F.PUMP!D37+NAP!D35+SUP!D38</f>
        <v>0</v>
      </c>
      <c r="E38" s="2">
        <f>'CO-NE'!E38+FRANK!E36+F.PUMP!E37+NAP!E35+SUP!E38</f>
        <v>0</v>
      </c>
      <c r="F38" s="2">
        <f>'CO-NE'!F38+FRANK!F36+F.PUMP!F37+NAP!F35+SUP!F38</f>
        <v>0</v>
      </c>
      <c r="G38" s="2">
        <f>'CO-NE'!G38+FRANK!G36+F.PUMP!G37+NAP!G35+SUP!G38</f>
        <v>0</v>
      </c>
      <c r="H38" s="2">
        <f>'CO-NE'!H38+FRANK!H36+F.PUMP!H37+NAP!H35+SUP!H38</f>
        <v>7282</v>
      </c>
      <c r="I38" s="2">
        <f>'CO-NE'!I38+FRANK!I36+F.PUMP!I37+NAP!I35+SUP!I38</f>
        <v>24443</v>
      </c>
      <c r="J38" s="2">
        <f>'CO-NE'!J38+FRANK!J36+F.PUMP!J37+NAP!J35+SUP!J38</f>
        <v>15528</v>
      </c>
      <c r="K38" s="2">
        <f>'CO-NE'!K38+FRANK!K36+F.PUMP!K37+NAP!K35+SUP!K38</f>
        <v>3103</v>
      </c>
      <c r="L38" s="2">
        <f>'CO-NE'!L38+FRANK!L36+F.PUMP!L37+NAP!L35+SUP!L38</f>
        <v>0</v>
      </c>
      <c r="M38" s="2">
        <f>'CO-NE'!M38+FRANK!M36+F.PUMP!M37+NAP!M35+SUP!M38</f>
        <v>0</v>
      </c>
      <c r="N38" s="2">
        <f>'CO-NE'!N38+FRANK!N36+F.PUMP!N37+NAP!N35+SUP!N38</f>
        <v>0</v>
      </c>
      <c r="O38" s="2">
        <f>SUM(C38:N38)</f>
        <v>50356</v>
      </c>
      <c r="P38" s="5"/>
      <c r="Q38" s="15"/>
    </row>
    <row r="39" spans="1:17">
      <c r="A39" s="5"/>
      <c r="B39" s="15">
        <v>1979</v>
      </c>
      <c r="C39" s="2">
        <f>'CO-NE'!C39+FRANK!C37+F.PUMP!C38+NAP!C36+SUP!C39</f>
        <v>0</v>
      </c>
      <c r="D39" s="2">
        <f>'CO-NE'!D39+FRANK!D37+F.PUMP!D38+NAP!D36+SUP!D39</f>
        <v>0</v>
      </c>
      <c r="E39" s="2">
        <f>'CO-NE'!E39+FRANK!E37+F.PUMP!E38+NAP!E36+SUP!E39</f>
        <v>0</v>
      </c>
      <c r="F39" s="2">
        <f>'CO-NE'!F39+FRANK!F37+F.PUMP!F38+NAP!F36+SUP!F39</f>
        <v>0</v>
      </c>
      <c r="G39" s="2">
        <f>'CO-NE'!G39+FRANK!G37+F.PUMP!G38+NAP!G36+SUP!G39</f>
        <v>0</v>
      </c>
      <c r="H39" s="2">
        <f>'CO-NE'!H39+FRANK!H37+F.PUMP!H38+NAP!H36+SUP!H39</f>
        <v>12</v>
      </c>
      <c r="I39" s="2">
        <f>'CO-NE'!I39+FRANK!I37+F.PUMP!I38+NAP!I36+SUP!I39</f>
        <v>12701</v>
      </c>
      <c r="J39" s="2">
        <f>'CO-NE'!J39+FRANK!J37+F.PUMP!J38+NAP!J36+SUP!J39</f>
        <v>20690</v>
      </c>
      <c r="K39" s="2">
        <f>'CO-NE'!K39+FRANK!K37+F.PUMP!K38+NAP!K36+SUP!K39</f>
        <v>15</v>
      </c>
      <c r="L39" s="2">
        <f>'CO-NE'!L39+FRANK!L37+F.PUMP!L38+NAP!L36+SUP!L39</f>
        <v>0</v>
      </c>
      <c r="M39" s="2">
        <f>'CO-NE'!M39+FRANK!M37+F.PUMP!M38+NAP!M36+SUP!M39</f>
        <v>0</v>
      </c>
      <c r="N39" s="2">
        <f>'CO-NE'!N39+FRANK!N37+F.PUMP!N38+NAP!N36+SUP!N39</f>
        <v>0</v>
      </c>
      <c r="O39" s="2">
        <f>SUM(C39:N39)</f>
        <v>33418</v>
      </c>
      <c r="P39" s="5"/>
      <c r="Q39" s="15"/>
    </row>
    <row r="40" spans="1:17">
      <c r="A40" s="5"/>
      <c r="B40" s="15">
        <v>1980</v>
      </c>
      <c r="C40" s="2">
        <f>'CO-NE'!C40+FRANK!C38+F.PUMP!C39+NAP!C37+SUP!C40</f>
        <v>0</v>
      </c>
      <c r="D40" s="2">
        <f>'CO-NE'!D40+FRANK!D38+F.PUMP!D39+NAP!D37+SUP!D40</f>
        <v>0</v>
      </c>
      <c r="E40" s="2">
        <f>'CO-NE'!E40+FRANK!E38+F.PUMP!E39+NAP!E37+SUP!E40</f>
        <v>0</v>
      </c>
      <c r="F40" s="2">
        <f>'CO-NE'!F40+FRANK!F38+F.PUMP!F39+NAP!F37+SUP!F40</f>
        <v>0</v>
      </c>
      <c r="G40" s="2">
        <f>'CO-NE'!G40+FRANK!G38+F.PUMP!G39+NAP!G37+SUP!G40</f>
        <v>0</v>
      </c>
      <c r="H40" s="2">
        <f>'CO-NE'!H40+FRANK!H38+F.PUMP!H39+NAP!H37+SUP!H40</f>
        <v>4089</v>
      </c>
      <c r="I40" s="2">
        <f>'CO-NE'!I40+FRANK!I38+F.PUMP!I39+NAP!I37+SUP!I40</f>
        <v>30270</v>
      </c>
      <c r="J40" s="2">
        <f>'CO-NE'!J40+FRANK!J38+F.PUMP!J39+NAP!J37+SUP!J40</f>
        <v>20636</v>
      </c>
      <c r="K40" s="2">
        <f>'CO-NE'!K40+FRANK!K38+F.PUMP!K39+NAP!K37+SUP!K40</f>
        <v>365</v>
      </c>
      <c r="L40" s="2">
        <f>'CO-NE'!L40+FRANK!L38+F.PUMP!L39+NAP!L37+SUP!L40</f>
        <v>0</v>
      </c>
      <c r="M40" s="2">
        <f>'CO-NE'!M40+FRANK!M38+F.PUMP!M39+NAP!M37+SUP!M40</f>
        <v>0</v>
      </c>
      <c r="N40" s="2">
        <f>'CO-NE'!N40+FRANK!N38+F.PUMP!N39+NAP!N37+SUP!N40</f>
        <v>0</v>
      </c>
      <c r="O40" s="2">
        <f>SUM(C40:N40)</f>
        <v>55360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f>'CO-NE'!C42+FRANK!C40+F.PUMP!C41+NAP!C39+SUP!C42</f>
        <v>0</v>
      </c>
      <c r="D42" s="2">
        <f>'CO-NE'!D42+FRANK!D40+F.PUMP!D41+NAP!D39+SUP!D42</f>
        <v>0</v>
      </c>
      <c r="E42" s="2">
        <f>'CO-NE'!E42+FRANK!E40+F.PUMP!E41+NAP!E39+SUP!E42</f>
        <v>0</v>
      </c>
      <c r="F42" s="2">
        <f>'CO-NE'!F42+FRANK!F40+F.PUMP!F41+NAP!F39+SUP!F42</f>
        <v>0</v>
      </c>
      <c r="G42" s="2">
        <f>'CO-NE'!G42+FRANK!G40+F.PUMP!G41+NAP!G39+SUP!G42</f>
        <v>0</v>
      </c>
      <c r="H42" s="2">
        <f>'CO-NE'!H42+FRANK!H40+F.PUMP!H41+NAP!H39+SUP!H42</f>
        <v>2659</v>
      </c>
      <c r="I42" s="2">
        <f>'CO-NE'!I42+FRANK!I40+F.PUMP!I41+NAP!I39+SUP!I42</f>
        <v>17853</v>
      </c>
      <c r="J42" s="2">
        <f>'CO-NE'!J42+FRANK!J40+F.PUMP!J41+NAP!J39+SUP!J42</f>
        <v>7404</v>
      </c>
      <c r="K42" s="2">
        <f>'CO-NE'!K42+FRANK!K40+F.PUMP!K41+NAP!K39+SUP!K42</f>
        <v>0</v>
      </c>
      <c r="L42" s="2">
        <f>'CO-NE'!L42+FRANK!L40+F.PUMP!L41+NAP!L39+SUP!L42</f>
        <v>0</v>
      </c>
      <c r="M42" s="2">
        <f>'CO-NE'!M42+FRANK!M40+F.PUMP!M41+NAP!M39+SUP!M42</f>
        <v>0</v>
      </c>
      <c r="N42" s="2">
        <f>'CO-NE'!N42+FRANK!N40+F.PUMP!N41+NAP!N39+SUP!N42</f>
        <v>0</v>
      </c>
      <c r="O42" s="2">
        <f>SUM(C42:N42)</f>
        <v>27916</v>
      </c>
      <c r="P42" s="5"/>
      <c r="Q42" s="15"/>
    </row>
    <row r="43" spans="1:17">
      <c r="A43" s="5"/>
      <c r="B43" s="15">
        <v>1982</v>
      </c>
      <c r="C43" s="2">
        <f>'CO-NE'!C43+FRANK!C41+F.PUMP!C42+NAP!C40+SUP!C43</f>
        <v>0</v>
      </c>
      <c r="D43" s="2">
        <f>'CO-NE'!D43+FRANK!D41+F.PUMP!D42+NAP!D40+SUP!D43</f>
        <v>0</v>
      </c>
      <c r="E43" s="2">
        <f>'CO-NE'!E43+FRANK!E41+F.PUMP!E42+NAP!E40+SUP!E43</f>
        <v>0</v>
      </c>
      <c r="F43" s="2">
        <f>'CO-NE'!F43+FRANK!F41+F.PUMP!F42+NAP!F40+SUP!F43</f>
        <v>0</v>
      </c>
      <c r="G43" s="2">
        <f>'CO-NE'!G43+FRANK!G41+F.PUMP!G42+NAP!G40+SUP!G43</f>
        <v>0</v>
      </c>
      <c r="H43" s="2">
        <f>'CO-NE'!H43+FRANK!H41+F.PUMP!H42+NAP!H40+SUP!H43</f>
        <v>0</v>
      </c>
      <c r="I43" s="2">
        <f>'CO-NE'!I43+FRANK!I41+F.PUMP!I42+NAP!I40+SUP!I43</f>
        <v>15179</v>
      </c>
      <c r="J43" s="2">
        <f>'CO-NE'!J43+FRANK!J41+F.PUMP!J42+NAP!J40+SUP!J43</f>
        <v>20305</v>
      </c>
      <c r="K43" s="2">
        <f>'CO-NE'!K43+FRANK!K41+F.PUMP!K42+NAP!K40+SUP!K43</f>
        <v>4292</v>
      </c>
      <c r="L43" s="2">
        <f>'CO-NE'!L43+FRANK!L41+F.PUMP!L42+NAP!L40+SUP!L43</f>
        <v>0</v>
      </c>
      <c r="M43" s="2">
        <f>'CO-NE'!M43+FRANK!M41+F.PUMP!M42+NAP!M40+SUP!M43</f>
        <v>0</v>
      </c>
      <c r="N43" s="2">
        <f>'CO-NE'!N43+FRANK!N41+F.PUMP!N42+NAP!N40+SUP!N43</f>
        <v>0</v>
      </c>
      <c r="O43" s="2">
        <f>SUM(C43:N43)</f>
        <v>39776</v>
      </c>
      <c r="P43" s="5"/>
      <c r="Q43" s="15"/>
    </row>
    <row r="44" spans="1:17">
      <c r="A44" s="5"/>
      <c r="B44" s="15">
        <v>1983</v>
      </c>
      <c r="C44" s="2">
        <f>'CO-NE'!C44+FRANK!C42+F.PUMP!C43+NAP!C41+SUP!C44</f>
        <v>0</v>
      </c>
      <c r="D44" s="2">
        <f>'CO-NE'!D44+FRANK!D42+F.PUMP!D43+NAP!D41+SUP!D44</f>
        <v>0</v>
      </c>
      <c r="E44" s="2">
        <f>'CO-NE'!E44+FRANK!E42+F.PUMP!E43+NAP!E41+SUP!E44</f>
        <v>0</v>
      </c>
      <c r="F44" s="2">
        <f>'CO-NE'!F44+FRANK!F42+F.PUMP!F43+NAP!F41+SUP!F44</f>
        <v>0</v>
      </c>
      <c r="G44" s="2">
        <f>'CO-NE'!G44+FRANK!G42+F.PUMP!G43+NAP!G41+SUP!G44</f>
        <v>0</v>
      </c>
      <c r="H44" s="2">
        <f>'CO-NE'!H44+FRANK!H42+F.PUMP!H43+NAP!H41+SUP!H44</f>
        <v>566</v>
      </c>
      <c r="I44" s="2">
        <f>'CO-NE'!I44+FRANK!I42+F.PUMP!I43+NAP!I41+SUP!I44</f>
        <v>25844</v>
      </c>
      <c r="J44" s="2">
        <f>'CO-NE'!J44+FRANK!J42+F.PUMP!J43+NAP!J41+SUP!J44</f>
        <v>22712</v>
      </c>
      <c r="K44" s="2">
        <f>'CO-NE'!K44+FRANK!K42+F.PUMP!K43+NAP!K41+SUP!K44</f>
        <v>3116</v>
      </c>
      <c r="L44" s="2">
        <f>'CO-NE'!L44+FRANK!L42+F.PUMP!L43+NAP!L41+SUP!L44</f>
        <v>0</v>
      </c>
      <c r="M44" s="2">
        <f>'CO-NE'!M44+FRANK!M42+F.PUMP!M43+NAP!M41+SUP!M44</f>
        <v>0</v>
      </c>
      <c r="N44" s="2">
        <f>'CO-NE'!N44+FRANK!N42+F.PUMP!N43+NAP!N41+SUP!N44</f>
        <v>0</v>
      </c>
      <c r="O44" s="2">
        <f>SUM(C44:N44)</f>
        <v>52238</v>
      </c>
      <c r="P44" s="5"/>
      <c r="Q44" s="15"/>
    </row>
    <row r="45" spans="1:17">
      <c r="A45" s="5"/>
      <c r="B45" s="15">
        <v>1984</v>
      </c>
      <c r="C45" s="2">
        <f>'CO-NE'!C45+FRANK!C43+F.PUMP!C44+NAP!C42+SUP!C45</f>
        <v>0</v>
      </c>
      <c r="D45" s="2">
        <f>'CO-NE'!D45+FRANK!D43+F.PUMP!D44+NAP!D42+SUP!D45</f>
        <v>0</v>
      </c>
      <c r="E45" s="2">
        <f>'CO-NE'!E45+FRANK!E43+F.PUMP!E44+NAP!E42+SUP!E45</f>
        <v>0</v>
      </c>
      <c r="F45" s="2">
        <f>'CO-NE'!F45+FRANK!F43+F.PUMP!F44+NAP!F42+SUP!F45</f>
        <v>0</v>
      </c>
      <c r="G45" s="2">
        <f>'CO-NE'!G45+FRANK!G43+F.PUMP!G44+NAP!G42+SUP!G45</f>
        <v>0</v>
      </c>
      <c r="H45" s="2">
        <f>'CO-NE'!H45+FRANK!H43+F.PUMP!H44+NAP!H42+SUP!H45</f>
        <v>1181</v>
      </c>
      <c r="I45" s="2">
        <f>'CO-NE'!I45+FRANK!I43+F.PUMP!I44+NAP!I42+SUP!I45</f>
        <v>27437</v>
      </c>
      <c r="J45" s="2">
        <f>'CO-NE'!J45+FRANK!J43+F.PUMP!J44+NAP!J42+SUP!J45</f>
        <v>26064</v>
      </c>
      <c r="K45" s="2">
        <f>'CO-NE'!K45+FRANK!K43+F.PUMP!K44+NAP!K42+SUP!K45</f>
        <v>4193</v>
      </c>
      <c r="L45" s="2">
        <f>'CO-NE'!L45+FRANK!L43+F.PUMP!L44+NAP!L42+SUP!L45</f>
        <v>0</v>
      </c>
      <c r="M45" s="2">
        <f>'CO-NE'!M45+FRANK!M43+F.PUMP!M44+NAP!M42+SUP!M45</f>
        <v>0</v>
      </c>
      <c r="N45" s="2">
        <f>'CO-NE'!N45+FRANK!N43+F.PUMP!N44+NAP!N42+SUP!N45</f>
        <v>0</v>
      </c>
      <c r="O45" s="2">
        <f>SUM(C45:N45)</f>
        <v>58875</v>
      </c>
      <c r="P45" s="5"/>
      <c r="Q45" s="15"/>
    </row>
    <row r="46" spans="1:17">
      <c r="A46" s="5"/>
      <c r="B46" s="15">
        <v>1985</v>
      </c>
      <c r="C46" s="2">
        <f>'CO-NE'!C46+FRANK!C44+F.PUMP!C45+NAP!C43+SUP!C46</f>
        <v>0</v>
      </c>
      <c r="D46" s="2">
        <f>'CO-NE'!D46+FRANK!D44+F.PUMP!D45+NAP!D43+SUP!D46</f>
        <v>0</v>
      </c>
      <c r="E46" s="2">
        <f>'CO-NE'!E46+FRANK!E44+F.PUMP!E45+NAP!E43+SUP!E46</f>
        <v>0</v>
      </c>
      <c r="F46" s="2">
        <f>'CO-NE'!F46+FRANK!F44+F.PUMP!F45+NAP!F43+SUP!F46</f>
        <v>0</v>
      </c>
      <c r="G46" s="2">
        <f>'CO-NE'!G46+FRANK!G44+F.PUMP!G45+NAP!G43+SUP!G46</f>
        <v>0</v>
      </c>
      <c r="H46" s="2">
        <f>'CO-NE'!H46+FRANK!H44+F.PUMP!H45+NAP!H43+SUP!H46</f>
        <v>4218</v>
      </c>
      <c r="I46" s="2">
        <f>'CO-NE'!I46+FRANK!I44+F.PUMP!I45+NAP!I43+SUP!I46</f>
        <v>24502</v>
      </c>
      <c r="J46" s="2">
        <f>'CO-NE'!J46+FRANK!J44+F.PUMP!J45+NAP!J43+SUP!J46</f>
        <v>18561</v>
      </c>
      <c r="K46" s="2">
        <f>'CO-NE'!K46+FRANK!K44+F.PUMP!K45+NAP!K43+SUP!K46</f>
        <v>4272</v>
      </c>
      <c r="L46" s="2">
        <f>'CO-NE'!L46+FRANK!L44+F.PUMP!L45+NAP!L43+SUP!L46</f>
        <v>0</v>
      </c>
      <c r="M46" s="2">
        <f>'CO-NE'!M46+FRANK!M44+F.PUMP!M45+NAP!M43+SUP!M46</f>
        <v>0</v>
      </c>
      <c r="N46" s="2">
        <f>'CO-NE'!N46+FRANK!N44+F.PUMP!N45+NAP!N43+SUP!N46</f>
        <v>0</v>
      </c>
      <c r="O46" s="2">
        <f>SUM(C46:N46)</f>
        <v>51553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f>'CO-NE'!C48+FRANK!C46+F.PUMP!C47+NAP!C45+SUP!C48</f>
        <v>0</v>
      </c>
      <c r="D48" s="2">
        <f>'CO-NE'!D48+FRANK!D46+F.PUMP!D47+NAP!D45+SUP!D48</f>
        <v>0</v>
      </c>
      <c r="E48" s="2">
        <f>'CO-NE'!E48+FRANK!E46+F.PUMP!E47+NAP!E45+SUP!E48</f>
        <v>0</v>
      </c>
      <c r="F48" s="2">
        <f>'CO-NE'!F48+FRANK!F46+F.PUMP!F47+NAP!F45+SUP!F48</f>
        <v>0</v>
      </c>
      <c r="G48" s="2">
        <f>'CO-NE'!G48+FRANK!G46+F.PUMP!G47+NAP!G45+SUP!G48</f>
        <v>0</v>
      </c>
      <c r="H48" s="2">
        <f>'CO-NE'!H48+FRANK!H46+F.PUMP!H47+NAP!H45+SUP!H48</f>
        <v>10526</v>
      </c>
      <c r="I48" s="2">
        <f>'CO-NE'!I48+FRANK!I46+F.PUMP!I47+NAP!I45+SUP!I48</f>
        <v>29299</v>
      </c>
      <c r="J48" s="2">
        <f>'CO-NE'!J48+FRANK!J46+F.PUMP!J47+NAP!J45+SUP!J48</f>
        <v>18392</v>
      </c>
      <c r="K48" s="2">
        <f>'CO-NE'!K48+FRANK!K46+F.PUMP!K47+NAP!K45+SUP!K48</f>
        <v>448</v>
      </c>
      <c r="L48" s="2">
        <f>'CO-NE'!L48+FRANK!L46+F.PUMP!L47+NAP!L45+SUP!L48</f>
        <v>0</v>
      </c>
      <c r="M48" s="2">
        <f>'CO-NE'!M48+FRANK!M46+F.PUMP!M47+NAP!M45+SUP!M48</f>
        <v>0</v>
      </c>
      <c r="N48" s="2">
        <f>'CO-NE'!N48+FRANK!N46+F.PUMP!N47+NAP!N45+SUP!N48</f>
        <v>0</v>
      </c>
      <c r="O48" s="2">
        <f>SUM(C48:N48)</f>
        <v>58665</v>
      </c>
      <c r="P48" s="5"/>
      <c r="Q48" s="15"/>
    </row>
    <row r="49" spans="1:17">
      <c r="A49" s="5"/>
      <c r="B49" s="15">
        <v>1987</v>
      </c>
      <c r="C49" s="2">
        <f>'CO-NE'!C49+FRANK!C47+F.PUMP!C48+NAP!C46+SUP!C49</f>
        <v>0</v>
      </c>
      <c r="D49" s="2">
        <f>'CO-NE'!D49+FRANK!D47+F.PUMP!D48+NAP!D46+SUP!D49</f>
        <v>0</v>
      </c>
      <c r="E49" s="2">
        <f>'CO-NE'!E49+FRANK!E47+F.PUMP!E48+NAP!E46+SUP!E49</f>
        <v>0</v>
      </c>
      <c r="F49" s="2">
        <f>'CO-NE'!F49+FRANK!F47+F.PUMP!F48+NAP!F46+SUP!F49</f>
        <v>0</v>
      </c>
      <c r="G49" s="2">
        <f>'CO-NE'!G49+FRANK!G47+F.PUMP!G48+NAP!G46+SUP!G49</f>
        <v>0</v>
      </c>
      <c r="H49" s="2">
        <f>'CO-NE'!H49+FRANK!H47+F.PUMP!H48+NAP!H46+SUP!H49</f>
        <v>9258</v>
      </c>
      <c r="I49" s="2">
        <f>'CO-NE'!I49+FRANK!I47+F.PUMP!I48+NAP!I46+SUP!I49</f>
        <v>22956</v>
      </c>
      <c r="J49" s="2">
        <f>'CO-NE'!J49+FRANK!J47+F.PUMP!J48+NAP!J46+SUP!J49</f>
        <v>14389</v>
      </c>
      <c r="K49" s="2">
        <f>'CO-NE'!K49+FRANK!K47+F.PUMP!K48+NAP!K46+SUP!K49</f>
        <v>578</v>
      </c>
      <c r="L49" s="2">
        <f>'CO-NE'!L49+FRANK!L47+F.PUMP!L48+NAP!L46+SUP!L49</f>
        <v>0</v>
      </c>
      <c r="M49" s="2">
        <f>'CO-NE'!M49+FRANK!M47+F.PUMP!M48+NAP!M46+SUP!M49</f>
        <v>0</v>
      </c>
      <c r="N49" s="2">
        <f>'CO-NE'!N49+FRANK!N47+F.PUMP!N48+NAP!N46+SUP!N49</f>
        <v>0</v>
      </c>
      <c r="O49" s="2">
        <f>SUM(C49:N49)</f>
        <v>47181</v>
      </c>
      <c r="P49" s="5"/>
      <c r="Q49" s="15"/>
    </row>
    <row r="50" spans="1:17">
      <c r="A50" s="5"/>
      <c r="B50" s="15">
        <v>1988</v>
      </c>
      <c r="C50" s="2">
        <f>'CO-NE'!C50+FRANK!C48+F.PUMP!C49+NAP!C47+SUP!C50</f>
        <v>0</v>
      </c>
      <c r="D50" s="2">
        <f>'CO-NE'!D50+FRANK!D48+F.PUMP!D49+NAP!D47+SUP!D50</f>
        <v>0</v>
      </c>
      <c r="E50" s="2">
        <f>'CO-NE'!E50+FRANK!E48+F.PUMP!E49+NAP!E47+SUP!E50</f>
        <v>0</v>
      </c>
      <c r="F50" s="2">
        <f>'CO-NE'!F50+FRANK!F48+F.PUMP!F49+NAP!F47+SUP!F50</f>
        <v>0</v>
      </c>
      <c r="G50" s="2">
        <f>'CO-NE'!G50+FRANK!G48+F.PUMP!G49+NAP!G47+SUP!G50</f>
        <v>0</v>
      </c>
      <c r="H50" s="2">
        <f>'CO-NE'!H50+FRANK!H48+F.PUMP!H49+NAP!H47+SUP!H50</f>
        <v>16819</v>
      </c>
      <c r="I50" s="2">
        <f>'CO-NE'!I50+FRANK!I48+F.PUMP!I49+NAP!I47+SUP!I50</f>
        <v>23311</v>
      </c>
      <c r="J50" s="2">
        <f>'CO-NE'!J50+FRANK!J48+F.PUMP!J49+NAP!J47+SUP!J50</f>
        <v>20659</v>
      </c>
      <c r="K50" s="2">
        <f>'CO-NE'!K50+FRANK!K48+F.PUMP!K49+NAP!K47+SUP!K50</f>
        <v>1499</v>
      </c>
      <c r="L50" s="2">
        <f>'CO-NE'!L50+FRANK!L48+F.PUMP!L49+NAP!L47+SUP!L50</f>
        <v>0</v>
      </c>
      <c r="M50" s="2">
        <f>'CO-NE'!M50+FRANK!M48+F.PUMP!M49+NAP!M47+SUP!M50</f>
        <v>0</v>
      </c>
      <c r="N50" s="2">
        <f>'CO-NE'!N50+FRANK!N48+F.PUMP!N49+NAP!N47+SUP!N50</f>
        <v>0</v>
      </c>
      <c r="O50" s="2">
        <f>SUM(C50:N50)</f>
        <v>62288</v>
      </c>
      <c r="P50" s="5"/>
      <c r="Q50" s="15"/>
    </row>
    <row r="51" spans="1:17">
      <c r="A51" s="5"/>
      <c r="B51" s="15">
        <v>1989</v>
      </c>
      <c r="C51" s="2">
        <f>'CO-NE'!C51+FRANK!C49+F.PUMP!C50+NAP!C48+SUP!C51</f>
        <v>0</v>
      </c>
      <c r="D51" s="2">
        <f>'CO-NE'!D51+FRANK!D49+F.PUMP!D50+NAP!D48+SUP!D51</f>
        <v>0</v>
      </c>
      <c r="E51" s="2">
        <f>'CO-NE'!E51+FRANK!E49+F.PUMP!E50+NAP!E48+SUP!E51</f>
        <v>0</v>
      </c>
      <c r="F51" s="2">
        <f>'CO-NE'!F51+FRANK!F49+F.PUMP!F50+NAP!F48+SUP!F51</f>
        <v>0</v>
      </c>
      <c r="G51" s="2">
        <f>'CO-NE'!G51+FRANK!G49+F.PUMP!G50+NAP!G48+SUP!G51</f>
        <v>0</v>
      </c>
      <c r="H51" s="2">
        <f>'CO-NE'!H51+FRANK!H49+F.PUMP!H50+NAP!H48+SUP!H51</f>
        <v>4604</v>
      </c>
      <c r="I51" s="2">
        <f>'CO-NE'!I51+FRANK!I49+F.PUMP!I50+NAP!I48+SUP!I51</f>
        <v>22633</v>
      </c>
      <c r="J51" s="2">
        <f>'CO-NE'!J51+FRANK!J49+F.PUMP!J50+NAP!J48+SUP!J51</f>
        <v>19093</v>
      </c>
      <c r="K51" s="2">
        <f>'CO-NE'!K51+FRANK!K49+F.PUMP!K50+NAP!K48+SUP!K51</f>
        <v>2410</v>
      </c>
      <c r="L51" s="2">
        <f>'CO-NE'!L51+FRANK!L49+F.PUMP!L50+NAP!L48+SUP!L51</f>
        <v>0</v>
      </c>
      <c r="M51" s="2">
        <f>'CO-NE'!M51+FRANK!M49+F.PUMP!M50+NAP!M48+SUP!M51</f>
        <v>0</v>
      </c>
      <c r="N51" s="2">
        <f>'CO-NE'!N51+FRANK!N49+F.PUMP!N50+NAP!N48+SUP!N51</f>
        <v>0</v>
      </c>
      <c r="O51" s="2">
        <f>SUM(C51:N51)</f>
        <v>48740</v>
      </c>
      <c r="P51" s="5"/>
      <c r="Q51" s="15"/>
    </row>
    <row r="52" spans="1:17">
      <c r="A52" s="5"/>
      <c r="B52" s="4">
        <v>1990</v>
      </c>
      <c r="C52" s="2">
        <f>'CO-NE'!C52+FRANK!C50+F.PUMP!C51+NAP!C49+SUP!C52</f>
        <v>0</v>
      </c>
      <c r="D52" s="2">
        <f>'CO-NE'!D52+FRANK!D50+F.PUMP!D51+NAP!D49+SUP!D52</f>
        <v>0</v>
      </c>
      <c r="E52" s="2">
        <f>'CO-NE'!E52+FRANK!E50+F.PUMP!E51+NAP!E49+SUP!E52</f>
        <v>0</v>
      </c>
      <c r="F52" s="2">
        <f>'CO-NE'!F52+FRANK!F50+F.PUMP!F51+NAP!F49+SUP!F52</f>
        <v>0</v>
      </c>
      <c r="G52" s="2">
        <f>'CO-NE'!G52+FRANK!G50+F.PUMP!G51+NAP!G49+SUP!G52</f>
        <v>0</v>
      </c>
      <c r="H52" s="2">
        <f>'CO-NE'!H52+FRANK!H50+F.PUMP!H51+NAP!H49+SUP!H52</f>
        <v>1785</v>
      </c>
      <c r="I52" s="2">
        <f>'CO-NE'!I52+FRANK!I50+F.PUMP!I51+NAP!I49+SUP!I52</f>
        <v>25293</v>
      </c>
      <c r="J52" s="2">
        <f>'CO-NE'!J52+FRANK!J50+F.PUMP!J51+NAP!J49+SUP!J52</f>
        <v>8712</v>
      </c>
      <c r="K52" s="2">
        <f>'CO-NE'!K52+FRANK!K50+F.PUMP!K51+NAP!K49+SUP!K52</f>
        <v>6047</v>
      </c>
      <c r="L52" s="2">
        <f>'CO-NE'!L52+FRANK!L50+F.PUMP!L51+NAP!L49+SUP!L52</f>
        <v>0</v>
      </c>
      <c r="M52" s="2">
        <f>'CO-NE'!M52+FRANK!M50+F.PUMP!M51+NAP!M49+SUP!M52</f>
        <v>0</v>
      </c>
      <c r="N52" s="2">
        <f>'CO-NE'!N52+FRANK!N50+F.PUMP!N51+NAP!N49+SUP!N52</f>
        <v>0</v>
      </c>
      <c r="O52" s="2">
        <f>SUM(C52:N52)</f>
        <v>41837</v>
      </c>
      <c r="P52" s="5"/>
      <c r="Q52" s="15"/>
    </row>
    <row r="53" spans="1:17">
      <c r="A53" s="5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5"/>
      <c r="P53" s="5"/>
      <c r="Q53" s="15"/>
    </row>
    <row r="54" spans="1:17">
      <c r="A54" s="5"/>
      <c r="B54" s="15">
        <v>1991</v>
      </c>
      <c r="C54" s="2">
        <f>'CO-NE'!C54+FRANK!C52+F.PUMP!C53+NAP!C51+SUP!C54</f>
        <v>0</v>
      </c>
      <c r="D54" s="2">
        <f>'CO-NE'!D54+FRANK!D52+F.PUMP!D53+NAP!D51+SUP!D54</f>
        <v>0</v>
      </c>
      <c r="E54" s="2">
        <f>'CO-NE'!E54+FRANK!E52+F.PUMP!E53+NAP!E51+SUP!E54</f>
        <v>0</v>
      </c>
      <c r="F54" s="2">
        <f>'CO-NE'!F54+FRANK!F52+F.PUMP!F53+NAP!F51+SUP!F54</f>
        <v>0</v>
      </c>
      <c r="G54" s="2">
        <f>'CO-NE'!G54+FRANK!G52+F.PUMP!G53+NAP!G51+SUP!G54</f>
        <v>0</v>
      </c>
      <c r="H54" s="2">
        <f>'CO-NE'!H54+FRANK!H52+F.PUMP!H53+NAP!H51+SUP!H54</f>
        <v>5488</v>
      </c>
      <c r="I54" s="2">
        <f>'CO-NE'!I54+FRANK!I52+F.PUMP!I53+NAP!I51+SUP!I54</f>
        <v>21680</v>
      </c>
      <c r="J54" s="2">
        <f>'CO-NE'!J54+FRANK!J52+F.PUMP!J53+NAP!J51+SUP!J54</f>
        <v>12825</v>
      </c>
      <c r="K54" s="2">
        <f>'CO-NE'!K54+FRANK!K52+F.PUMP!K53+NAP!K51+SUP!K54</f>
        <v>0</v>
      </c>
      <c r="L54" s="2">
        <f>'CO-NE'!L54+FRANK!L52+F.PUMP!L53+NAP!L51+SUP!L54</f>
        <v>0</v>
      </c>
      <c r="M54" s="2">
        <f>'CO-NE'!M54+FRANK!M52+F.PUMP!M53+NAP!M51+SUP!M54</f>
        <v>0</v>
      </c>
      <c r="N54" s="2">
        <f>'CO-NE'!N54+FRANK!N52+F.PUMP!N53+NAP!N51+SUP!N54</f>
        <v>0</v>
      </c>
      <c r="O54" s="2">
        <f>SUM(C54:N54)</f>
        <v>39993</v>
      </c>
      <c r="P54" s="5"/>
      <c r="Q54" s="15"/>
    </row>
    <row r="55" spans="1:17">
      <c r="A55" s="5"/>
      <c r="B55" s="15">
        <v>1992</v>
      </c>
      <c r="C55" s="2">
        <f>'CO-NE'!C55+FRANK!C53+F.PUMP!C54+NAP!C52+SUP!C55</f>
        <v>0</v>
      </c>
      <c r="D55" s="2">
        <f>'CO-NE'!D55+FRANK!D53+F.PUMP!D54+NAP!D52+SUP!D55</f>
        <v>0</v>
      </c>
      <c r="E55" s="2">
        <f>'CO-NE'!E55+FRANK!E53+F.PUMP!E54+NAP!E52+SUP!E55</f>
        <v>0</v>
      </c>
      <c r="F55" s="2">
        <f>'CO-NE'!F55+FRANK!F53+F.PUMP!F54+NAP!F52+SUP!F55</f>
        <v>0</v>
      </c>
      <c r="G55" s="2">
        <f>'CO-NE'!G55+FRANK!G53+F.PUMP!G54+NAP!G52+SUP!G55</f>
        <v>0</v>
      </c>
      <c r="H55" s="2">
        <f>'CO-NE'!H55+FRANK!H53+F.PUMP!H54+NAP!H52+SUP!H55</f>
        <v>837</v>
      </c>
      <c r="I55" s="2">
        <f>'CO-NE'!I55+FRANK!I53+F.PUMP!I54+NAP!I52+SUP!I55</f>
        <v>7542</v>
      </c>
      <c r="J55" s="2">
        <f>'CO-NE'!J55+FRANK!J53+F.PUMP!J54+NAP!J52+SUP!J55</f>
        <v>15012</v>
      </c>
      <c r="K55" s="2">
        <f>'CO-NE'!K55+FRANK!K53+F.PUMP!K54+NAP!K52+SUP!K55</f>
        <v>2080</v>
      </c>
      <c r="L55" s="2">
        <f>'CO-NE'!L55+FRANK!L53+F.PUMP!L54+NAP!L52+SUP!L55</f>
        <v>0</v>
      </c>
      <c r="M55" s="2">
        <f>'CO-NE'!M55+FRANK!M53+F.PUMP!M54+NAP!M52+SUP!M55</f>
        <v>0</v>
      </c>
      <c r="N55" s="2">
        <f>'CO-NE'!N55+FRANK!N53+F.PUMP!N54+NAP!N52+SUP!N55</f>
        <v>0</v>
      </c>
      <c r="O55" s="2">
        <f>SUM(C55:N55)</f>
        <v>25471</v>
      </c>
      <c r="P55" s="2"/>
      <c r="Q55" s="2"/>
    </row>
    <row r="56" spans="1:17">
      <c r="A56" s="5"/>
      <c r="B56" s="15">
        <v>1993</v>
      </c>
      <c r="C56" s="2">
        <f>'CO-NE'!C56+FRANK!C54+F.PUMP!C55+NAP!C53+SUP!C56</f>
        <v>0</v>
      </c>
      <c r="D56" s="2">
        <f>'CO-NE'!D56+FRANK!D54+F.PUMP!D55+NAP!D53+SUP!D56</f>
        <v>0</v>
      </c>
      <c r="E56" s="2">
        <f>'CO-NE'!E56+FRANK!E54+F.PUMP!E55+NAP!E53+SUP!E56</f>
        <v>0</v>
      </c>
      <c r="F56" s="2">
        <f>'CO-NE'!F56+FRANK!F54+F.PUMP!F55+NAP!F53+SUP!F56</f>
        <v>41</v>
      </c>
      <c r="G56" s="2">
        <f>'CO-NE'!G56+FRANK!G54+F.PUMP!G55+NAP!G53+SUP!G56</f>
        <v>2516</v>
      </c>
      <c r="H56" s="2">
        <f>'CO-NE'!H56+FRANK!H54+F.PUMP!H55+NAP!H53+SUP!H56</f>
        <v>2430</v>
      </c>
      <c r="I56" s="2">
        <f>'CO-NE'!I56+FRANK!I54+F.PUMP!I55+NAP!I53+SUP!I56</f>
        <v>1774</v>
      </c>
      <c r="J56" s="2">
        <f>'CO-NE'!J56+FRANK!J54+F.PUMP!J55+NAP!J53+SUP!J56</f>
        <v>10957</v>
      </c>
      <c r="K56" s="2">
        <f>'CO-NE'!K56+FRANK!K54+F.PUMP!K55+NAP!K53+SUP!K56</f>
        <v>0</v>
      </c>
      <c r="L56" s="2">
        <f>'CO-NE'!L56+FRANK!L54+F.PUMP!L55+NAP!L53+SUP!L56</f>
        <v>0</v>
      </c>
      <c r="M56" s="2">
        <f>'CO-NE'!M56+FRANK!M54+F.PUMP!M55+NAP!M53+SUP!M56</f>
        <v>0</v>
      </c>
      <c r="N56" s="2">
        <f>'CO-NE'!N56+FRANK!N54+F.PUMP!N55+NAP!N53+SUP!N56</f>
        <v>0</v>
      </c>
      <c r="O56" s="2">
        <f>SUM(C56:N56)</f>
        <v>17718</v>
      </c>
      <c r="P56" s="5"/>
      <c r="Q56" s="15"/>
    </row>
    <row r="57" spans="1:17">
      <c r="A57" s="5"/>
      <c r="B57" s="15">
        <v>1994</v>
      </c>
      <c r="C57" s="2">
        <f>'CO-NE'!C57+FRANK!C55+F.PUMP!C56+NAP!C54+SUP!C57</f>
        <v>0</v>
      </c>
      <c r="D57" s="2">
        <f>'CO-NE'!D57+FRANK!D55+F.PUMP!D56+NAP!D54+SUP!D57</f>
        <v>0</v>
      </c>
      <c r="E57" s="2">
        <f>'CO-NE'!E57+FRANK!E55+F.PUMP!E56+NAP!E54+SUP!E57</f>
        <v>0</v>
      </c>
      <c r="F57" s="2">
        <f>'CO-NE'!F57+FRANK!F55+F.PUMP!F56+NAP!F54+SUP!F57</f>
        <v>0</v>
      </c>
      <c r="G57" s="2">
        <f>'CO-NE'!G57+FRANK!G55+F.PUMP!G56+NAP!G54+SUP!G57</f>
        <v>0</v>
      </c>
      <c r="H57" s="2">
        <f>'CO-NE'!H57+FRANK!H55+F.PUMP!H56+NAP!H54+SUP!H57</f>
        <v>11591</v>
      </c>
      <c r="I57" s="2">
        <f>'CO-NE'!I57+FRANK!I55+F.PUMP!I56+NAP!I54+SUP!I57</f>
        <v>19307</v>
      </c>
      <c r="J57" s="2">
        <f>'CO-NE'!J57+FRANK!J55+F.PUMP!J56+NAP!J54+SUP!J57</f>
        <v>22794</v>
      </c>
      <c r="K57" s="2">
        <f>'CO-NE'!K57+FRANK!K55+F.PUMP!K56+NAP!K54+SUP!K57</f>
        <v>1515</v>
      </c>
      <c r="L57" s="2">
        <f>'CO-NE'!L57+FRANK!L55+F.PUMP!L56+NAP!L54+SUP!L57</f>
        <v>0</v>
      </c>
      <c r="M57" s="2">
        <f>'CO-NE'!M57+FRANK!M55+F.PUMP!M56+NAP!M54+SUP!M57</f>
        <v>0</v>
      </c>
      <c r="N57" s="2">
        <f>'CO-NE'!N57+FRANK!N55+F.PUMP!N56+NAP!N54+SUP!N57</f>
        <v>0</v>
      </c>
      <c r="O57" s="2">
        <f>SUM(C57:N57)</f>
        <v>55207</v>
      </c>
      <c r="P57" s="2"/>
      <c r="Q57" s="2"/>
    </row>
    <row r="58" spans="1:17">
      <c r="A58" s="5"/>
      <c r="B58" s="15">
        <v>1995</v>
      </c>
      <c r="C58" s="2">
        <f>'CO-NE'!C58+FRANK!C56+F.PUMP!C57+NAP!C55+SUP!C58</f>
        <v>0</v>
      </c>
      <c r="D58" s="2">
        <f>'CO-NE'!D58+FRANK!D56+F.PUMP!D57+NAP!D55+SUP!D58</f>
        <v>0</v>
      </c>
      <c r="E58" s="2">
        <f>'CO-NE'!E58+FRANK!E56+F.PUMP!E57+NAP!E55+SUP!E58</f>
        <v>0</v>
      </c>
      <c r="F58" s="2">
        <f>'CO-NE'!F58+FRANK!F56+F.PUMP!F57+NAP!F55+SUP!F58</f>
        <v>0</v>
      </c>
      <c r="G58" s="2">
        <f>'CO-NE'!G58+FRANK!G56+F.PUMP!G57+NAP!G55+SUP!G58</f>
        <v>0</v>
      </c>
      <c r="H58" s="2">
        <f>'CO-NE'!H58+FRANK!H56+F.PUMP!H57+NAP!H55+SUP!H58</f>
        <v>3394</v>
      </c>
      <c r="I58" s="2">
        <f>'CO-NE'!I58+FRANK!I56+F.PUMP!I57+NAP!I55+SUP!I58</f>
        <v>25950</v>
      </c>
      <c r="J58" s="2">
        <f>'CO-NE'!J58+FRANK!J56+F.PUMP!J57+NAP!J55+SUP!J58</f>
        <v>23561</v>
      </c>
      <c r="K58" s="2">
        <f>'CO-NE'!K58+FRANK!K56+F.PUMP!K57+NAP!K55+SUP!K58</f>
        <v>9386</v>
      </c>
      <c r="L58" s="2">
        <f>'CO-NE'!L58+FRANK!L56+F.PUMP!L57+NAP!L55+SUP!L58</f>
        <v>0</v>
      </c>
      <c r="M58" s="2">
        <f>'CO-NE'!M58+FRANK!M56+F.PUMP!M57+NAP!M55+SUP!M58</f>
        <v>0</v>
      </c>
      <c r="N58" s="2">
        <f>'CO-NE'!N58+FRANK!N56+F.PUMP!N57+NAP!N55+SUP!N58</f>
        <v>0</v>
      </c>
      <c r="O58" s="2">
        <f>SUM(C58:N58)</f>
        <v>62291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f>'CO-NE'!C60+FRANK!C58+F.PUMP!C59+NAP!C57+SUP!C60</f>
        <v>0</v>
      </c>
      <c r="D60" s="2">
        <f>'CO-NE'!D60+FRANK!D58+F.PUMP!D59+NAP!D57+SUP!D60</f>
        <v>0</v>
      </c>
      <c r="E60" s="2">
        <f>'CO-NE'!E60+FRANK!E58+F.PUMP!E59+NAP!E57+SUP!E60</f>
        <v>0</v>
      </c>
      <c r="F60" s="2">
        <f>'CO-NE'!F60+FRANK!F58+F.PUMP!F59+NAP!F57+SUP!F60</f>
        <v>0</v>
      </c>
      <c r="G60" s="2">
        <f>'CO-NE'!G60+FRANK!G58+F.PUMP!G59+NAP!G57+SUP!G60</f>
        <v>0</v>
      </c>
      <c r="H60" s="2">
        <f>'CO-NE'!H60+FRANK!H58+F.PUMP!H59+NAP!H57+SUP!H60</f>
        <v>5441</v>
      </c>
      <c r="I60" s="2">
        <f>'CO-NE'!I60+FRANK!I58+F.PUMP!I59+NAP!I57+SUP!I60</f>
        <v>20663</v>
      </c>
      <c r="J60" s="2">
        <f>'CO-NE'!J60+FRANK!J58+F.PUMP!J59+NAP!J57+SUP!J60</f>
        <v>17583</v>
      </c>
      <c r="K60" s="2">
        <f>'CO-NE'!K60+FRANK!K58+F.PUMP!K59+NAP!K57+SUP!K60</f>
        <v>3077</v>
      </c>
      <c r="L60" s="2">
        <f>'CO-NE'!L60+FRANK!L58+F.PUMP!L59+NAP!L57+SUP!L60</f>
        <v>0</v>
      </c>
      <c r="M60" s="2">
        <f>'CO-NE'!M60+FRANK!M58+F.PUMP!M59+NAP!M57+SUP!M60</f>
        <v>0</v>
      </c>
      <c r="N60" s="2">
        <f>'CO-NE'!N60+FRANK!N58+F.PUMP!N59+NAP!N57+SUP!N60</f>
        <v>0</v>
      </c>
      <c r="O60" s="2">
        <f>SUM(C60:N60)</f>
        <v>46764</v>
      </c>
      <c r="P60" s="2"/>
      <c r="Q60" s="2"/>
    </row>
    <row r="61" spans="1:17">
      <c r="A61" s="5"/>
      <c r="B61" s="15">
        <v>1997</v>
      </c>
      <c r="C61" s="2">
        <f>'CO-NE'!C61+FRANK!C59+F.PUMP!C60+NAP!C58+SUP!C61</f>
        <v>0</v>
      </c>
      <c r="D61" s="2">
        <f>'CO-NE'!D61+FRANK!D59+F.PUMP!D60+NAP!D58+SUP!D61</f>
        <v>0</v>
      </c>
      <c r="E61" s="2">
        <f>'CO-NE'!E61+FRANK!E59+F.PUMP!E60+NAP!E58+SUP!E61</f>
        <v>0</v>
      </c>
      <c r="F61" s="2">
        <f>'CO-NE'!F61+FRANK!F59+F.PUMP!F60+NAP!F58+SUP!F61</f>
        <v>0</v>
      </c>
      <c r="G61" s="2">
        <f>'CO-NE'!G61+FRANK!G59+F.PUMP!G60+NAP!G58+SUP!G61</f>
        <v>0</v>
      </c>
      <c r="H61" s="2">
        <f>'CO-NE'!H61+FRANK!H59+F.PUMP!H60+NAP!H58+SUP!H61</f>
        <v>5364</v>
      </c>
      <c r="I61" s="2">
        <f>'CO-NE'!I61+FRANK!I59+F.PUMP!I60+NAP!I58+SUP!I61</f>
        <v>26776</v>
      </c>
      <c r="J61" s="2">
        <f>'CO-NE'!J61+FRANK!J59+F.PUMP!J60+NAP!J58+SUP!J61</f>
        <v>18217</v>
      </c>
      <c r="K61" s="2">
        <f>'CO-NE'!K61+FRANK!K59+F.PUMP!K60+NAP!K58+SUP!K61</f>
        <v>2764</v>
      </c>
      <c r="L61" s="2">
        <f>'CO-NE'!L61+FRANK!L59+F.PUMP!L60+NAP!L58+SUP!L61</f>
        <v>0</v>
      </c>
      <c r="M61" s="2">
        <f>'CO-NE'!M61+FRANK!M59+F.PUMP!M60+NAP!M58+SUP!M61</f>
        <v>0</v>
      </c>
      <c r="N61" s="2">
        <f>'CO-NE'!N61+FRANK!N59+F.PUMP!N60+NAP!N58+SUP!N61</f>
        <v>0</v>
      </c>
      <c r="O61" s="2">
        <f>SUM(C61:N61)</f>
        <v>53121</v>
      </c>
      <c r="P61" s="5"/>
      <c r="Q61" s="2"/>
    </row>
    <row r="62" spans="1:17">
      <c r="A62" s="5"/>
      <c r="B62" s="15">
        <v>1998</v>
      </c>
      <c r="C62" s="2">
        <f>'CO-NE'!C62+FRANK!C60+F.PUMP!C61+NAP!C59+SUP!C62</f>
        <v>0</v>
      </c>
      <c r="D62" s="2">
        <f>'CO-NE'!D62+FRANK!D60+F.PUMP!D61+NAP!D59+SUP!D62</f>
        <v>0</v>
      </c>
      <c r="E62" s="2">
        <f>'CO-NE'!E62+FRANK!E60+F.PUMP!E61+NAP!E59+SUP!E62</f>
        <v>0</v>
      </c>
      <c r="F62" s="2">
        <f>'CO-NE'!F62+FRANK!F60+F.PUMP!F61+NAP!F59+SUP!F62</f>
        <v>0</v>
      </c>
      <c r="G62" s="2">
        <f>'CO-NE'!G62+FRANK!G60+F.PUMP!G61+NAP!G59+SUP!G62</f>
        <v>0</v>
      </c>
      <c r="H62" s="2">
        <f>'CO-NE'!H62+FRANK!H60+F.PUMP!H61+NAP!H59+SUP!H62</f>
        <v>13668</v>
      </c>
      <c r="I62" s="2">
        <f>'CO-NE'!I62+FRANK!I60+F.PUMP!I61+NAP!I59+SUP!I62</f>
        <v>19911</v>
      </c>
      <c r="J62" s="2">
        <f>'CO-NE'!J62+FRANK!J60+F.PUMP!J61+NAP!J59+SUP!J62</f>
        <v>17834</v>
      </c>
      <c r="K62" s="2">
        <f>'CO-NE'!K62+FRANK!K60+F.PUMP!K61+NAP!K59+SUP!K62</f>
        <v>1722</v>
      </c>
      <c r="L62" s="2">
        <f>'CO-NE'!L62+FRANK!L60+F.PUMP!L61+NAP!L59+SUP!L62</f>
        <v>0</v>
      </c>
      <c r="M62" s="2">
        <f>'CO-NE'!M62+FRANK!M60+F.PUMP!M61+NAP!M59+SUP!M62</f>
        <v>0</v>
      </c>
      <c r="N62" s="2">
        <f>'CO-NE'!N62+FRANK!N60+F.PUMP!N61+NAP!N59+SUP!N62</f>
        <v>0</v>
      </c>
      <c r="O62" s="2">
        <f>SUM(C62:N62)</f>
        <v>53135</v>
      </c>
      <c r="P62" s="5"/>
      <c r="Q62" s="2"/>
    </row>
    <row r="63" spans="1:17">
      <c r="A63" s="5"/>
      <c r="B63" s="15">
        <v>1999</v>
      </c>
      <c r="C63" s="2">
        <f>'CO-NE'!C63+FRANK!C61+F.PUMP!C62+NAP!C60+SUP!C63</f>
        <v>0</v>
      </c>
      <c r="D63" s="2">
        <f>'CO-NE'!D63+FRANK!D61+F.PUMP!D62+NAP!D60+SUP!D63</f>
        <v>0</v>
      </c>
      <c r="E63" s="2">
        <f>'CO-NE'!E63+FRANK!E61+F.PUMP!E62+NAP!E60+SUP!E63</f>
        <v>0</v>
      </c>
      <c r="F63" s="2">
        <f>'CO-NE'!F63+FRANK!F61+F.PUMP!F62+NAP!F60+SUP!F63</f>
        <v>0</v>
      </c>
      <c r="G63" s="2">
        <f>'CO-NE'!G63+FRANK!G61+F.PUMP!G62+NAP!G60+SUP!G63</f>
        <v>0</v>
      </c>
      <c r="H63" s="2">
        <f>'CO-NE'!H63+FRANK!H61+F.PUMP!H62+NAP!H60+SUP!H63</f>
        <v>7012</v>
      </c>
      <c r="I63" s="2">
        <f>'CO-NE'!I63+FRANK!I61+F.PUMP!I62+NAP!I60+SUP!I63</f>
        <v>26150</v>
      </c>
      <c r="J63" s="2">
        <f>'CO-NE'!J63+FRANK!J61+F.PUMP!J62+NAP!J60+SUP!J63</f>
        <v>19495</v>
      </c>
      <c r="K63" s="2">
        <f>'CO-NE'!K63+FRANK!K61+F.PUMP!K62+NAP!K60+SUP!K63</f>
        <v>3140</v>
      </c>
      <c r="L63" s="2">
        <f>'CO-NE'!L63+FRANK!L61+F.PUMP!L62+NAP!L60+SUP!L63</f>
        <v>0</v>
      </c>
      <c r="M63" s="2">
        <f>'CO-NE'!M63+FRANK!M61+F.PUMP!M62+NAP!M60+SUP!M63</f>
        <v>0</v>
      </c>
      <c r="N63" s="2">
        <f>'CO-NE'!N63+FRANK!N61+F.PUMP!N62+NAP!N60+SUP!N63</f>
        <v>0</v>
      </c>
      <c r="O63" s="2">
        <f>SUM(C63:N63)</f>
        <v>55797</v>
      </c>
      <c r="P63" s="5"/>
      <c r="Q63" s="2"/>
    </row>
    <row r="64" spans="1:17">
      <c r="A64" s="5"/>
      <c r="B64" s="15">
        <v>2000</v>
      </c>
      <c r="C64" s="2">
        <f>'CO-NE'!C64+FRANK!C62+F.PUMP!C63+NAP!C61+SUP!C64</f>
        <v>0</v>
      </c>
      <c r="D64" s="2">
        <f>'CO-NE'!D64+FRANK!D62+F.PUMP!D63+NAP!D61+SUP!D64</f>
        <v>0</v>
      </c>
      <c r="E64" s="2">
        <f>'CO-NE'!E64+FRANK!E62+F.PUMP!E63+NAP!E61+SUP!E64</f>
        <v>0</v>
      </c>
      <c r="F64" s="2">
        <f>'CO-NE'!F64+FRANK!F62+F.PUMP!F63+NAP!F61+SUP!F64</f>
        <v>0</v>
      </c>
      <c r="G64" s="2">
        <f>'CO-NE'!G64+FRANK!G62+F.PUMP!G63+NAP!G61+SUP!G64</f>
        <v>135</v>
      </c>
      <c r="H64" s="2">
        <f>'CO-NE'!H64+FRANK!H62+F.PUMP!H63+NAP!H61+SUP!H64</f>
        <v>18442</v>
      </c>
      <c r="I64" s="2">
        <f>'CO-NE'!I64+FRANK!I62+F.PUMP!I63+NAP!I61+SUP!I64</f>
        <v>24603</v>
      </c>
      <c r="J64" s="2">
        <f>'CO-NE'!J64+FRANK!J62+F.PUMP!J63+NAP!J61+SUP!J64</f>
        <v>24691</v>
      </c>
      <c r="K64" s="2">
        <f>'CO-NE'!K64+FRANK!K62+F.PUMP!K63+NAP!K61+SUP!K64</f>
        <v>121</v>
      </c>
      <c r="L64" s="2">
        <f>'CO-NE'!L64+FRANK!L62+F.PUMP!L63+NAP!L61+SUP!L64</f>
        <v>0</v>
      </c>
      <c r="M64" s="2">
        <f>'CO-NE'!M64+FRANK!M62+F.PUMP!M63+NAP!M61+SUP!M64</f>
        <v>0</v>
      </c>
      <c r="N64" s="2">
        <f>'CO-NE'!N64+FRANK!N62+F.PUMP!N63+NAP!N61+SUP!N64</f>
        <v>0</v>
      </c>
      <c r="O64" s="2">
        <f>SUM(C64:N64)</f>
        <v>67992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f>'CO-NE'!C74+FRANK!C64+F.PUMP!C65+NAP!C63+SUP!C66</f>
        <v>0</v>
      </c>
      <c r="D66" s="2">
        <f>'CO-NE'!D74+FRANK!D64+F.PUMP!D65+NAP!D63+SUP!D66</f>
        <v>0</v>
      </c>
      <c r="E66" s="2">
        <f>'CO-NE'!E74+FRANK!E64+F.PUMP!E65+NAP!E63+SUP!E66</f>
        <v>0</v>
      </c>
      <c r="F66" s="2">
        <f>'CO-NE'!F74+FRANK!F64+F.PUMP!F65+NAP!F63+SUP!F66</f>
        <v>0</v>
      </c>
      <c r="G66" s="2">
        <f>'CO-NE'!G74+FRANK!G64+F.PUMP!G65+NAP!G63+SUP!G66</f>
        <v>0</v>
      </c>
      <c r="H66" s="2">
        <f>'CO-NE'!H74+FRANK!H64+F.PUMP!H65+NAP!H63+SUP!H66</f>
        <v>4075</v>
      </c>
      <c r="I66" s="2">
        <f>'CO-NE'!I74+FRANK!I64+F.PUMP!I65+NAP!I63+SUP!I66</f>
        <v>18135</v>
      </c>
      <c r="J66" s="2">
        <f>'CO-NE'!J74+FRANK!J64+F.PUMP!J65+NAP!J63+SUP!J66</f>
        <v>22011</v>
      </c>
      <c r="K66" s="2">
        <f>'CO-NE'!K74+FRANK!K64+F.PUMP!K65+NAP!K63+SUP!K66</f>
        <v>2334</v>
      </c>
      <c r="L66" s="2">
        <f>'CO-NE'!L74+FRANK!L64+F.PUMP!L65+NAP!L63+SUP!L66</f>
        <v>0</v>
      </c>
      <c r="M66" s="2">
        <f>'CO-NE'!M74+FRANK!M64+F.PUMP!M65+NAP!M63+SUP!M66</f>
        <v>0</v>
      </c>
      <c r="N66" s="2">
        <f>'CO-NE'!N74+FRANK!N64+F.PUMP!N65+NAP!N63+SUP!N66</f>
        <v>0</v>
      </c>
      <c r="O66" s="2">
        <f>SUM(C66:N66)</f>
        <v>46555</v>
      </c>
      <c r="P66" s="5"/>
      <c r="Q66" s="2"/>
    </row>
    <row r="67" spans="1:17">
      <c r="A67" s="5"/>
      <c r="B67" s="15">
        <v>2002</v>
      </c>
      <c r="C67" s="2">
        <f>'CO-NE'!C67+FRANK!C65+F.PUMP!C66+NAP!C64+SUP!C67</f>
        <v>0</v>
      </c>
      <c r="D67" s="2">
        <f>'CO-NE'!D67+FRANK!D65+F.PUMP!D66+NAP!D64+SUP!D67</f>
        <v>0</v>
      </c>
      <c r="E67" s="2">
        <f>'CO-NE'!E67+FRANK!E65+F.PUMP!E66+NAP!E64+SUP!E67</f>
        <v>0</v>
      </c>
      <c r="F67" s="2">
        <f>'CO-NE'!F67+FRANK!F65+F.PUMP!F66+NAP!F64+SUP!F67</f>
        <v>0</v>
      </c>
      <c r="G67" s="2">
        <f>'CO-NE'!G67+FRANK!G65+F.PUMP!G66+NAP!G64+SUP!G67</f>
        <v>0</v>
      </c>
      <c r="H67" s="2">
        <f>'CO-NE'!H67+FRANK!H65+F.PUMP!H66+NAP!H64+SUP!H67</f>
        <v>8773</v>
      </c>
      <c r="I67" s="2">
        <f>'CO-NE'!I67+FRANK!I65+F.PUMP!I66+NAP!I64+SUP!I67</f>
        <v>26150</v>
      </c>
      <c r="J67" s="2">
        <f>'CO-NE'!J67+FRANK!J65+F.PUMP!J66+NAP!J64+SUP!J67</f>
        <v>8940</v>
      </c>
      <c r="K67" s="2">
        <f>'CO-NE'!K67+FRANK!K65+F.PUMP!K66+NAP!K64+SUP!K67</f>
        <v>0</v>
      </c>
      <c r="L67" s="2">
        <f>'CO-NE'!L67+FRANK!L65+F.PUMP!L66+NAP!L64+SUP!L67</f>
        <v>0</v>
      </c>
      <c r="M67" s="2">
        <f>'CO-NE'!M67+FRANK!M65+F.PUMP!M66+NAP!M64+SUP!M67</f>
        <v>0</v>
      </c>
      <c r="N67" s="2">
        <f>'CO-NE'!N67+FRANK!N65+F.PUMP!N66+NAP!N64+SUP!N67</f>
        <v>0</v>
      </c>
      <c r="O67" s="2">
        <f>SUM(C67:N67)</f>
        <v>43863</v>
      </c>
      <c r="P67" s="5"/>
      <c r="Q67" s="2"/>
    </row>
    <row r="68" spans="1:17">
      <c r="A68" s="5"/>
      <c r="B68" s="15">
        <v>2003</v>
      </c>
      <c r="C68" s="2">
        <f>'CO-NE'!C68+FRANK!C66+F.PUMP!C67+NAP!C65+SUP!C68</f>
        <v>0</v>
      </c>
      <c r="D68" s="2">
        <f>'CO-NE'!D68+FRANK!D66+F.PUMP!D67+NAP!D65+SUP!D68</f>
        <v>0</v>
      </c>
      <c r="E68" s="2">
        <f>'CO-NE'!E68+FRANK!E66+F.PUMP!E67+NAP!E65+SUP!E68</f>
        <v>0</v>
      </c>
      <c r="F68" s="2">
        <f>'CO-NE'!F68+FRANK!F66+F.PUMP!F67+NAP!F65+SUP!F68</f>
        <v>0</v>
      </c>
      <c r="G68" s="2">
        <f>'CO-NE'!G68+FRANK!G66+F.PUMP!G67+NAP!G65+SUP!G68</f>
        <v>0</v>
      </c>
      <c r="H68" s="2">
        <f>'CO-NE'!H68+FRANK!H66+F.PUMP!H67+NAP!H65+SUP!H68</f>
        <v>501</v>
      </c>
      <c r="I68" s="2">
        <f>'CO-NE'!I68+FRANK!I66+F.PUMP!I67+NAP!I65+SUP!I68</f>
        <v>18819</v>
      </c>
      <c r="J68" s="2">
        <f>'CO-NE'!J68+FRANK!J66+F.PUMP!J67+NAP!J65+SUP!J68</f>
        <v>9456</v>
      </c>
      <c r="K68" s="2">
        <f>'CO-NE'!K68+FRANK!K66+F.PUMP!K67+NAP!K65+SUP!K68</f>
        <v>0</v>
      </c>
      <c r="L68" s="2">
        <f>'CO-NE'!L68+FRANK!L66+F.PUMP!L67+NAP!L65+SUP!L68</f>
        <v>0</v>
      </c>
      <c r="M68" s="2">
        <f>'CO-NE'!M68+FRANK!M66+F.PUMP!M67+NAP!M65+SUP!M68</f>
        <v>0</v>
      </c>
      <c r="N68" s="2">
        <f>'CO-NE'!N68+FRANK!N66+F.PUMP!N67+NAP!N65+SUP!N68</f>
        <v>0</v>
      </c>
      <c r="O68" s="2">
        <f>SUM(C68:N68)</f>
        <v>28776</v>
      </c>
      <c r="P68" s="5"/>
      <c r="Q68" s="2"/>
    </row>
    <row r="69" spans="1:17">
      <c r="A69" s="5"/>
      <c r="B69" s="15">
        <v>2004</v>
      </c>
      <c r="C69" s="2">
        <f>'CO-NE'!C69+FRANK!C67+F.PUMP!C68+NAP!C66+SUP!C69</f>
        <v>0</v>
      </c>
      <c r="D69" s="2">
        <f>'CO-NE'!D69+FRANK!D67+F.PUMP!D68+NAP!D66+SUP!D69</f>
        <v>0</v>
      </c>
      <c r="E69" s="2">
        <f>'CO-NE'!E69+FRANK!E67+F.PUMP!E68+NAP!E66+SUP!E69</f>
        <v>0</v>
      </c>
      <c r="F69" s="2">
        <f>'CO-NE'!F69+FRANK!F67+F.PUMP!F68+NAP!F66+SUP!F69</f>
        <v>0</v>
      </c>
      <c r="G69" s="2">
        <f>'CO-NE'!G69+FRANK!G67+F.PUMP!G68+NAP!G66+SUP!G69</f>
        <v>554</v>
      </c>
      <c r="H69" s="2">
        <f>'CO-NE'!H69+FRANK!H67+F.PUMP!H68+NAP!H66+SUP!H69</f>
        <v>1961</v>
      </c>
      <c r="I69" s="2">
        <f>'CO-NE'!I69+FRANK!I67+F.PUMP!I68+NAP!I66+SUP!I69</f>
        <v>2077</v>
      </c>
      <c r="J69" s="2">
        <f>'CO-NE'!J69+FRANK!J67+F.PUMP!J68+NAP!J66+SUP!J69</f>
        <v>1015</v>
      </c>
      <c r="K69" s="2">
        <f>'CO-NE'!K69+FRANK!K67+F.PUMP!K68+NAP!K66+SUP!K69</f>
        <v>193</v>
      </c>
      <c r="L69" s="2">
        <f>'CO-NE'!L69+FRANK!L67+F.PUMP!L68+NAP!L66+SUP!L69</f>
        <v>0</v>
      </c>
      <c r="M69" s="2">
        <f>'CO-NE'!M69+FRANK!M67+F.PUMP!M68+NAP!M66+SUP!M69</f>
        <v>0</v>
      </c>
      <c r="N69" s="2">
        <f>'CO-NE'!N69+FRANK!N67+F.PUMP!N68+NAP!N66+SUP!N69</f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f>'CO-NE'!C70+FRANK!C68+F.PUMP!C69+NAP!C67+SUP!C70</f>
        <v>0</v>
      </c>
      <c r="D70" s="2">
        <f>'CO-NE'!D70+FRANK!D68+F.PUMP!D69+NAP!D67+SUP!D70</f>
        <v>0</v>
      </c>
      <c r="E70" s="2">
        <f>'CO-NE'!E70+FRANK!E68+F.PUMP!E69+NAP!E67+SUP!E70</f>
        <v>0</v>
      </c>
      <c r="F70" s="2">
        <f>'CO-NE'!F70+FRANK!F68+F.PUMP!F69+NAP!F67+SUP!F70</f>
        <v>0</v>
      </c>
      <c r="G70" s="2">
        <f>'CO-NE'!G70+FRANK!G68+F.PUMP!G69+NAP!G67+SUP!G70</f>
        <v>0</v>
      </c>
      <c r="H70" s="2">
        <f>'CO-NE'!H70+FRANK!H68+F.PUMP!H69+NAP!H67+SUP!H70</f>
        <v>2160</v>
      </c>
      <c r="I70" s="2">
        <f>'CO-NE'!I70+FRANK!I68+F.PUMP!I69+NAP!I67+SUP!I70</f>
        <v>1982</v>
      </c>
      <c r="J70" s="2">
        <f>'CO-NE'!J70+FRANK!J68+F.PUMP!J69+NAP!J67+SUP!J70</f>
        <v>570</v>
      </c>
      <c r="K70" s="2">
        <f>'CO-NE'!K70+FRANK!K68+F.PUMP!K69+NAP!K67+SUP!K70</f>
        <v>0</v>
      </c>
      <c r="L70" s="2">
        <f>'CO-NE'!L70+FRANK!L68+F.PUMP!L69+NAP!L67+SUP!L70</f>
        <v>0</v>
      </c>
      <c r="M70" s="2">
        <f>'CO-NE'!M70+FRANK!M68+F.PUMP!M69+NAP!M67+SUP!M70</f>
        <v>0</v>
      </c>
      <c r="N70" s="2">
        <f>'CO-NE'!N70+FRANK!N68+F.PUMP!N69+NAP!N67+SUP!N70</f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f>'CO-NE'!H74+FRANK!H72+F.PUMP!H73+NAP!H71+SUP!H74</f>
        <v>2183</v>
      </c>
      <c r="I74" s="2">
        <f>'CO-NE'!I74+FRANK!I72+F.PUMP!I73+NAP!I71+SUP!I74</f>
        <v>12843</v>
      </c>
      <c r="J74" s="2">
        <f>'CO-NE'!J74+FRANK!J72+F.PUMP!J73+NAP!J71+SUP!J74</f>
        <v>7928</v>
      </c>
      <c r="K74" s="2">
        <f>'CO-NE'!K74+FRANK!K72+F.PUMP!K73+NAP!K71+SUP!K74</f>
        <v>0</v>
      </c>
      <c r="L74" s="2">
        <f>'CO-NE'!L74+FRANK!L72+F.PUMP!L73+NAP!L71+SUP!L74</f>
        <v>0</v>
      </c>
      <c r="M74" s="2">
        <v>0</v>
      </c>
      <c r="N74" s="2">
        <v>0</v>
      </c>
      <c r="O74" s="2">
        <f>SUM(C74:N74)</f>
        <v>22954</v>
      </c>
      <c r="P74" s="2"/>
      <c r="Q74" s="2"/>
    </row>
    <row r="75" spans="1:17">
      <c r="A75" s="5"/>
      <c r="B75" s="15">
        <v>2009</v>
      </c>
      <c r="C75" s="2">
        <f>'CO-NE'!C75+FRANK!C73+F.PUMP!C74+NAP!C72+SUP!C75</f>
        <v>0</v>
      </c>
      <c r="D75" s="2">
        <f>'CO-NE'!D75+FRANK!D73+F.PUMP!D74+NAP!D72+SUP!D75</f>
        <v>0</v>
      </c>
      <c r="E75" s="2">
        <f>'CO-NE'!E75+FRANK!E73+F.PUMP!E74+NAP!E72+SUP!E75</f>
        <v>0</v>
      </c>
      <c r="F75" s="2">
        <f>'CO-NE'!F75+FRANK!F73+F.PUMP!F74+NAP!F72+SUP!F75</f>
        <v>0</v>
      </c>
      <c r="G75" s="2">
        <f>'CO-NE'!G75+FRANK!G73+F.PUMP!G74+NAP!G72+SUP!G75</f>
        <v>0</v>
      </c>
      <c r="H75" s="2">
        <f>'CO-NE'!H75+FRANK!H73+F.PUMP!H74+NAP!H72+SUP!H75</f>
        <v>3727</v>
      </c>
      <c r="I75" s="2">
        <f>'CO-NE'!I75+FRANK!I73+F.PUMP!I74+NAP!I72+SUP!I75</f>
        <v>13303</v>
      </c>
      <c r="J75" s="2">
        <f>'CO-NE'!J75+FRANK!J73+F.PUMP!J74+NAP!J72+SUP!J75</f>
        <v>14139</v>
      </c>
      <c r="K75" s="2">
        <f>'CO-NE'!K75+FRANK!K73+F.PUMP!K74+NAP!K72+SUP!K75</f>
        <v>1135</v>
      </c>
      <c r="L75" s="2">
        <f>'CO-NE'!L75+FRANK!L73+F.PUMP!L74+NAP!L72+SUP!L75</f>
        <v>0</v>
      </c>
      <c r="M75" s="2">
        <f>'CO-NE'!M75+FRANK!M73+F.PUMP!M74+NAP!M72+SUP!M75</f>
        <v>0</v>
      </c>
      <c r="N75" s="2">
        <f>'CO-NE'!N75+FRANK!N73+F.PUMP!N74+NAP!N72+SUP!N75</f>
        <v>0</v>
      </c>
      <c r="O75" s="2">
        <f>SUM(C75:N75)</f>
        <v>32304</v>
      </c>
      <c r="P75" s="2"/>
      <c r="Q75" s="2"/>
    </row>
    <row r="76" spans="1:17">
      <c r="A76" s="5"/>
      <c r="B76" s="15">
        <v>2010</v>
      </c>
      <c r="C76" s="2">
        <f>'CO-NE'!C76+FRANK!C74+F.PUMP!C75+NAP!C73+SUP!C76</f>
        <v>0</v>
      </c>
      <c r="D76" s="2">
        <f>'CO-NE'!D76+FRANK!D74+F.PUMP!D75+NAP!D73+SUP!D76</f>
        <v>0</v>
      </c>
      <c r="E76" s="2">
        <f>'CO-NE'!E76+FRANK!E74+F.PUMP!E75+NAP!E73+SUP!E76</f>
        <v>0</v>
      </c>
      <c r="F76" s="2">
        <f>'CO-NE'!F76+FRANK!F74+F.PUMP!F75+NAP!F73+SUP!F76</f>
        <v>0</v>
      </c>
      <c r="G76" s="2">
        <f>'CO-NE'!G76+FRANK!G74+F.PUMP!G75+NAP!G73+SUP!G76</f>
        <v>0</v>
      </c>
      <c r="H76" s="2">
        <f>'CO-NE'!H76+FRANK!H74+F.PUMP!H75+NAP!H73+SUP!H76</f>
        <v>0</v>
      </c>
      <c r="I76" s="2">
        <f>'CO-NE'!I76+FRANK!I74+F.PUMP!I75+NAP!I73+SUP!I76</f>
        <v>9167</v>
      </c>
      <c r="J76" s="2">
        <f>'CO-NE'!J76+FRANK!J74+F.PUMP!J75+NAP!J73+SUP!J76</f>
        <v>12573</v>
      </c>
      <c r="K76" s="2">
        <f>'CO-NE'!K76+FRANK!K74+F.PUMP!K75+NAP!K73+SUP!K76</f>
        <v>271</v>
      </c>
      <c r="L76" s="2">
        <f>'CO-NE'!L76+FRANK!L74+F.PUMP!L75+NAP!L73+SUP!L76</f>
        <v>0</v>
      </c>
      <c r="M76" s="2">
        <f>'CO-NE'!M76+FRANK!M74+F.PUMP!M75+NAP!M73+SUP!M76</f>
        <v>0</v>
      </c>
      <c r="N76" s="2">
        <f>'CO-NE'!N76+FRANK!N74+F.PUMP!N75+NAP!N73+SUP!N76</f>
        <v>0</v>
      </c>
      <c r="O76" s="2">
        <f>SUM(C76:N76)</f>
        <v>22011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f>'CO-NE'!C78+FRANK!C76+F.PUMP!C77+NAP!C75+SUP!C78</f>
        <v>0</v>
      </c>
      <c r="D78" s="2">
        <f>'CO-NE'!D78+FRANK!D76+F.PUMP!D77+NAP!D75+SUP!D78</f>
        <v>0</v>
      </c>
      <c r="E78" s="2">
        <f>'CO-NE'!E78+FRANK!E76+F.PUMP!E77+NAP!E75+SUP!E78</f>
        <v>0</v>
      </c>
      <c r="F78" s="2">
        <f>'CO-NE'!F78+FRANK!F76+F.PUMP!F77+NAP!F75+SUP!F78</f>
        <v>0</v>
      </c>
      <c r="G78" s="2">
        <f>'CO-NE'!G78+FRANK!G76+F.PUMP!G77+NAP!G75+SUP!G78</f>
        <v>29</v>
      </c>
      <c r="H78" s="2">
        <f>'CO-NE'!H78+FRANK!H76+F.PUMP!H77+NAP!H75+SUP!H78</f>
        <v>3585</v>
      </c>
      <c r="I78" s="2">
        <f>'CO-NE'!I78+FRANK!I76+F.PUMP!I77+NAP!I75+SUP!I78</f>
        <v>15136</v>
      </c>
      <c r="J78" s="2">
        <f>'CO-NE'!J78+FRANK!J76+F.PUMP!J77+NAP!J75+SUP!J78</f>
        <v>8517</v>
      </c>
      <c r="K78" s="2">
        <f>'CO-NE'!K78+FRANK!K76+F.PUMP!K77+NAP!K75+SUP!K78</f>
        <v>995</v>
      </c>
      <c r="L78" s="2">
        <f>'CO-NE'!L78+FRANK!L76+F.PUMP!L77+NAP!L75+SUP!L78</f>
        <v>0</v>
      </c>
      <c r="M78" s="2">
        <f>'CO-NE'!M78+FRANK!M76+F.PUMP!M77+NAP!M75+SUP!M78</f>
        <v>0</v>
      </c>
      <c r="N78" s="2">
        <f>'CO-NE'!N78+FRANK!N76+F.PUMP!N77+NAP!N75+SUP!N78</f>
        <v>0</v>
      </c>
      <c r="O78" s="2">
        <f>SUM(C78:N78)</f>
        <v>28262</v>
      </c>
      <c r="P78" s="2"/>
      <c r="Q78" s="2"/>
    </row>
    <row r="79" spans="1:17" ht="16.5" thickBot="1">
      <c r="A79" s="5"/>
      <c r="B79" s="12" t="s">
        <v>1</v>
      </c>
      <c r="C79" s="13">
        <f>SUM(C7:C76)</f>
        <v>0</v>
      </c>
      <c r="D79" s="13">
        <f t="shared" ref="D79:N79" si="0">SUM(D7:D76)</f>
        <v>0</v>
      </c>
      <c r="E79" s="13">
        <f t="shared" si="0"/>
        <v>0</v>
      </c>
      <c r="F79" s="13">
        <f t="shared" si="0"/>
        <v>4216</v>
      </c>
      <c r="G79" s="13">
        <f t="shared" si="0"/>
        <v>80287</v>
      </c>
      <c r="H79" s="13">
        <f t="shared" si="0"/>
        <v>271529</v>
      </c>
      <c r="I79" s="13">
        <f t="shared" si="0"/>
        <v>1086280</v>
      </c>
      <c r="J79" s="13">
        <f t="shared" si="0"/>
        <v>900719</v>
      </c>
      <c r="K79" s="13">
        <f t="shared" si="0"/>
        <v>114177</v>
      </c>
      <c r="L79" s="13">
        <f t="shared" si="0"/>
        <v>964</v>
      </c>
      <c r="M79" s="13">
        <f t="shared" si="0"/>
        <v>-6</v>
      </c>
      <c r="N79" s="13">
        <f t="shared" si="0"/>
        <v>0</v>
      </c>
      <c r="O79" s="13">
        <f>SUM(O7:O76)</f>
        <v>2458166</v>
      </c>
      <c r="P79" s="7"/>
      <c r="Q79" s="15"/>
    </row>
    <row r="80" spans="1:17" ht="17.25" thickTop="1" thickBot="1">
      <c r="A80" s="5"/>
      <c r="B80" s="25" t="s">
        <v>2</v>
      </c>
      <c r="C80" s="26">
        <f>AVERAGE(C7:C76)</f>
        <v>0</v>
      </c>
      <c r="D80" s="26">
        <f t="shared" ref="D80:O80" si="1">AVERAGE(D7:D76)</f>
        <v>0</v>
      </c>
      <c r="E80" s="26">
        <f t="shared" si="1"/>
        <v>0</v>
      </c>
      <c r="F80" s="26">
        <f t="shared" si="1"/>
        <v>71.457627118644069</v>
      </c>
      <c r="G80" s="26">
        <f t="shared" si="1"/>
        <v>1360.7966101694915</v>
      </c>
      <c r="H80" s="26">
        <f t="shared" si="1"/>
        <v>4602.1864406779659</v>
      </c>
      <c r="I80" s="26">
        <f t="shared" si="1"/>
        <v>18411.525423728814</v>
      </c>
      <c r="J80" s="26">
        <f t="shared" si="1"/>
        <v>15266.423728813559</v>
      </c>
      <c r="K80" s="26">
        <f t="shared" si="1"/>
        <v>1935.2033898305085</v>
      </c>
      <c r="L80" s="26">
        <f t="shared" si="1"/>
        <v>16.338983050847457</v>
      </c>
      <c r="M80" s="26">
        <f t="shared" si="1"/>
        <v>-0.10169491525423729</v>
      </c>
      <c r="N80" s="26">
        <f t="shared" si="1"/>
        <v>0</v>
      </c>
      <c r="O80" s="26">
        <f t="shared" si="1"/>
        <v>41663.830508474573</v>
      </c>
      <c r="P80" s="7"/>
      <c r="Q80" s="15"/>
    </row>
    <row r="81" spans="1:17" ht="15.75" thickTop="1">
      <c r="A81" s="33" t="s">
        <v>36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5"/>
      <c r="Q81" s="5"/>
    </row>
    <row r="82" spans="1:17">
      <c r="A82" s="33" t="s">
        <v>31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5"/>
      <c r="Q82" s="15"/>
    </row>
    <row r="83" spans="1:17">
      <c r="A83" s="33" t="s">
        <v>30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4"/>
      <c r="P83" s="5"/>
      <c r="Q83" s="15"/>
    </row>
    <row r="84" spans="1:17">
      <c r="A84" s="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 t="s">
        <v>22</v>
      </c>
      <c r="P84" s="5"/>
      <c r="Q84" s="15"/>
    </row>
    <row r="85" spans="1:17">
      <c r="A85" s="24" t="s">
        <v>0</v>
      </c>
      <c r="B85" s="16" t="s">
        <v>3</v>
      </c>
      <c r="C85" s="16" t="s">
        <v>4</v>
      </c>
      <c r="D85" s="16" t="s">
        <v>5</v>
      </c>
      <c r="E85" s="16" t="s">
        <v>6</v>
      </c>
      <c r="F85" s="16" t="s">
        <v>7</v>
      </c>
      <c r="G85" s="16" t="s">
        <v>8</v>
      </c>
      <c r="H85" s="16" t="s">
        <v>9</v>
      </c>
      <c r="I85" s="16" t="s">
        <v>10</v>
      </c>
      <c r="J85" s="16" t="s">
        <v>11</v>
      </c>
      <c r="K85" s="16" t="s">
        <v>12</v>
      </c>
      <c r="L85" s="16" t="s">
        <v>13</v>
      </c>
      <c r="M85" s="16" t="s">
        <v>14</v>
      </c>
      <c r="N85" s="16" t="s">
        <v>15</v>
      </c>
      <c r="O85" s="24" t="s">
        <v>19</v>
      </c>
      <c r="P85" s="28"/>
      <c r="Q85" s="15"/>
    </row>
    <row r="86" spans="1:17">
      <c r="A86" s="11">
        <v>1952</v>
      </c>
      <c r="B86" s="3">
        <f>'CO-NE'!B88+SUP!B86</f>
        <v>0</v>
      </c>
      <c r="C86" s="3">
        <f>'CO-NE'!C88+SUP!C86</f>
        <v>0</v>
      </c>
      <c r="D86" s="3">
        <f>'CO-NE'!D88+SUP!D86</f>
        <v>0</v>
      </c>
      <c r="E86" s="3">
        <f>'CO-NE'!E88+SUP!E86</f>
        <v>0</v>
      </c>
      <c r="F86" s="3">
        <f>'CO-NE'!F88+SUP!F86</f>
        <v>0</v>
      </c>
      <c r="G86" s="3">
        <f>'CO-NE'!G88+SUP!G86</f>
        <v>24</v>
      </c>
      <c r="H86" s="3">
        <f>'CO-NE'!H88+SUP!H86</f>
        <v>682</v>
      </c>
      <c r="I86" s="3">
        <f>'CO-NE'!I88+SUP!I86</f>
        <v>1188</v>
      </c>
      <c r="J86" s="3">
        <f>'CO-NE'!J88+SUP!J86</f>
        <v>63</v>
      </c>
      <c r="K86" s="3">
        <f>'CO-NE'!K88+SUP!K86</f>
        <v>0</v>
      </c>
      <c r="L86" s="3">
        <f>'CO-NE'!L88+SUP!L86</f>
        <v>0</v>
      </c>
      <c r="M86" s="3">
        <f>'CO-NE'!M88+SUP!M86</f>
        <v>0</v>
      </c>
      <c r="N86" s="3">
        <f>SUM(B86:M86)</f>
        <v>1957</v>
      </c>
      <c r="O86" s="9">
        <f>N86/O7</f>
        <v>0.13675751222921034</v>
      </c>
      <c r="P86" s="5"/>
      <c r="Q86" s="15"/>
    </row>
    <row r="87" spans="1:17">
      <c r="A87" s="5">
        <v>1953</v>
      </c>
      <c r="B87" s="2">
        <f>'CO-NE'!B89+F.PUMP!B85+SUP!B87</f>
        <v>0</v>
      </c>
      <c r="C87" s="2">
        <f>'CO-NE'!C89+F.PUMP!C85+SUP!C87</f>
        <v>0</v>
      </c>
      <c r="D87" s="2">
        <f>'CO-NE'!D89+F.PUMP!D85+SUP!D87</f>
        <v>0</v>
      </c>
      <c r="E87" s="2">
        <f>'CO-NE'!E89+F.PUMP!E85+SUP!E87</f>
        <v>0</v>
      </c>
      <c r="F87" s="2">
        <f>'CO-NE'!F89+F.PUMP!F85+SUP!F87</f>
        <v>72</v>
      </c>
      <c r="G87" s="2">
        <f>'CO-NE'!G89+F.PUMP!G85+SUP!G87</f>
        <v>162</v>
      </c>
      <c r="H87" s="2">
        <f>'CO-NE'!H89+F.PUMP!H85+SUP!H87</f>
        <v>2746</v>
      </c>
      <c r="I87" s="2">
        <f>'CO-NE'!I89+F.PUMP!I85+SUP!I87</f>
        <v>2446</v>
      </c>
      <c r="J87" s="2">
        <f>'CO-NE'!J89+F.PUMP!J85+SUP!J87</f>
        <v>218</v>
      </c>
      <c r="K87" s="2">
        <f>'CO-NE'!K89+F.PUMP!K85+SUP!K87</f>
        <v>0</v>
      </c>
      <c r="L87" s="2">
        <f>'CO-NE'!L89+F.PUMP!L85+SUP!L87</f>
        <v>0</v>
      </c>
      <c r="M87" s="2">
        <f>'CO-NE'!M89+F.PUMP!M85+SUP!M87</f>
        <v>0</v>
      </c>
      <c r="N87" s="2">
        <f>SUM(B87:M87)</f>
        <v>5644</v>
      </c>
      <c r="O87" s="10">
        <f>N87/O8</f>
        <v>0.40516870064608757</v>
      </c>
      <c r="P87" s="5"/>
      <c r="Q87" s="15"/>
    </row>
    <row r="88" spans="1:17">
      <c r="A88" s="5">
        <v>1954</v>
      </c>
      <c r="B88" s="2">
        <f>'CO-NE'!B90+FRANK!B84+F.PUMP!B86+SUP!B88</f>
        <v>0</v>
      </c>
      <c r="C88" s="2">
        <f>'CO-NE'!C90+FRANK!C84+F.PUMP!C86+SUP!C88</f>
        <v>0</v>
      </c>
      <c r="D88" s="2">
        <f>'CO-NE'!D90+FRANK!D84+F.PUMP!D86+SUP!D88</f>
        <v>0</v>
      </c>
      <c r="E88" s="2">
        <f>'CO-NE'!E90+FRANK!E84+F.PUMP!E86+SUP!E88</f>
        <v>0</v>
      </c>
      <c r="F88" s="2">
        <f>'CO-NE'!F90+FRANK!F84+F.PUMP!F86+SUP!F88</f>
        <v>0</v>
      </c>
      <c r="G88" s="2">
        <f>'CO-NE'!G90+FRANK!G84+F.PUMP!G86+SUP!G88</f>
        <v>48</v>
      </c>
      <c r="H88" s="2">
        <f>'CO-NE'!H90+FRANK!H84+F.PUMP!H86+SUP!H88</f>
        <v>5945</v>
      </c>
      <c r="I88" s="2">
        <f>'CO-NE'!I90+FRANK!I84+F.PUMP!I86+SUP!I88</f>
        <v>1616</v>
      </c>
      <c r="J88" s="2">
        <f>'CO-NE'!J90+FRANK!J84+F.PUMP!J86+SUP!J88</f>
        <v>623</v>
      </c>
      <c r="K88" s="2">
        <f>'CO-NE'!K90+FRANK!K84+F.PUMP!K86+SUP!K88</f>
        <v>29</v>
      </c>
      <c r="L88" s="2">
        <f>'CO-NE'!L90+FRANK!L84+F.PUMP!L86+SUP!L88</f>
        <v>0</v>
      </c>
      <c r="M88" s="2">
        <f>'CO-NE'!M90+FRANK!M84+F.PUMP!M86+SUP!M88</f>
        <v>0</v>
      </c>
      <c r="N88" s="2">
        <f>SUM(B88:M88)</f>
        <v>8261</v>
      </c>
      <c r="O88" s="10">
        <f>N88/O9</f>
        <v>0.2775034431791461</v>
      </c>
      <c r="P88" s="5"/>
      <c r="Q88" s="15"/>
    </row>
    <row r="89" spans="1:17">
      <c r="A89" s="5">
        <v>1955</v>
      </c>
      <c r="B89" s="2">
        <f>'CO-NE'!B91+FRANK!B85+F.PUMP!B87+NAP!B83+SUP!B89</f>
        <v>0</v>
      </c>
      <c r="C89" s="2">
        <f>'CO-NE'!C91+FRANK!C85+F.PUMP!C87+NAP!C83+SUP!C89</f>
        <v>0</v>
      </c>
      <c r="D89" s="2">
        <f>'CO-NE'!D91+FRANK!D85+F.PUMP!D87+NAP!D83+SUP!D89</f>
        <v>0</v>
      </c>
      <c r="E89" s="2">
        <f>'CO-NE'!E91+FRANK!E85+F.PUMP!E87+NAP!E83+SUP!E89</f>
        <v>0</v>
      </c>
      <c r="F89" s="2">
        <f>'CO-NE'!F91+FRANK!F85+F.PUMP!F87+NAP!F83+SUP!F89</f>
        <v>1244</v>
      </c>
      <c r="G89" s="2">
        <f>'CO-NE'!G91+FRANK!G85+F.PUMP!G87+NAP!G83+SUP!G89</f>
        <v>92</v>
      </c>
      <c r="H89" s="2">
        <f>'CO-NE'!H91+FRANK!H85+F.PUMP!H87+NAP!H83+SUP!H89</f>
        <v>5163</v>
      </c>
      <c r="I89" s="2">
        <f>'CO-NE'!I91+FRANK!I85+F.PUMP!I87+NAP!I83+SUP!I89</f>
        <v>11339</v>
      </c>
      <c r="J89" s="2">
        <f>'CO-NE'!J91+FRANK!J85+F.PUMP!J87+NAP!J83+SUP!J89</f>
        <v>2138</v>
      </c>
      <c r="K89" s="2">
        <f>'CO-NE'!K91+FRANK!K85+F.PUMP!K87+NAP!K83+SUP!K89</f>
        <v>9</v>
      </c>
      <c r="L89" s="2">
        <f>'CO-NE'!L91+FRANK!L85+F.PUMP!L87+NAP!L83+SUP!L89</f>
        <v>0</v>
      </c>
      <c r="M89" s="2">
        <f>'CO-NE'!M91+FRANK!M85+F.PUMP!M87+NAP!M83+SUP!M89</f>
        <v>0</v>
      </c>
      <c r="N89" s="2">
        <f>SUM(B89:M89)</f>
        <v>19985</v>
      </c>
      <c r="O89" s="10">
        <f>N89/O10</f>
        <v>0.51614152892561982</v>
      </c>
      <c r="P89" s="5"/>
      <c r="Q89" s="15"/>
    </row>
    <row r="90" spans="1:17">
      <c r="A90" s="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0"/>
      <c r="O90" s="15"/>
      <c r="P90" s="5"/>
      <c r="Q90" s="15"/>
    </row>
    <row r="91" spans="1:17">
      <c r="A91" s="5">
        <v>1956</v>
      </c>
      <c r="B91" s="2">
        <f>'CO-NE'!B93+FRANK!B87+F.PUMP!B89+NAP!B85+SUP!B91</f>
        <v>0</v>
      </c>
      <c r="C91" s="2">
        <f>'CO-NE'!C93+FRANK!C87+F.PUMP!C89+NAP!C85+SUP!C91</f>
        <v>0</v>
      </c>
      <c r="D91" s="2">
        <f>'CO-NE'!D93+FRANK!D87+F.PUMP!D89+NAP!D85+SUP!D91</f>
        <v>0</v>
      </c>
      <c r="E91" s="2">
        <f>'CO-NE'!E93+FRANK!E87+F.PUMP!E89+NAP!E85+SUP!E91</f>
        <v>0</v>
      </c>
      <c r="F91" s="2">
        <f>'CO-NE'!F93+FRANK!F87+F.PUMP!F89+NAP!F85+SUP!F91</f>
        <v>595</v>
      </c>
      <c r="G91" s="2">
        <f>'CO-NE'!G93+FRANK!G87+F.PUMP!G89+NAP!G85+SUP!G91</f>
        <v>2030</v>
      </c>
      <c r="H91" s="2">
        <f>'CO-NE'!H93+FRANK!H87+F.PUMP!H89+NAP!H85+SUP!H91</f>
        <v>8068</v>
      </c>
      <c r="I91" s="2">
        <f>'CO-NE'!I93+FRANK!I87+F.PUMP!I89+NAP!I85+SUP!I91</f>
        <v>10704</v>
      </c>
      <c r="J91" s="2">
        <f>'CO-NE'!J93+FRANK!J87+F.PUMP!J89+NAP!J85+SUP!J91</f>
        <v>1681</v>
      </c>
      <c r="K91" s="2">
        <f>'CO-NE'!K93+FRANK!K87+F.PUMP!K89+NAP!K85+SUP!K91</f>
        <v>301</v>
      </c>
      <c r="L91" s="2">
        <f>'CO-NE'!L93+FRANK!L87+F.PUMP!L89+NAP!L85+SUP!L91</f>
        <v>0</v>
      </c>
      <c r="M91" s="2">
        <f>'CO-NE'!M93+FRANK!M87+F.PUMP!M89+NAP!M85+SUP!M91</f>
        <v>0</v>
      </c>
      <c r="N91" s="2">
        <f>SUM(B91:M91)</f>
        <v>23379</v>
      </c>
      <c r="O91" s="10">
        <f>N91/O12</f>
        <v>0.50457547373419087</v>
      </c>
      <c r="P91" s="5"/>
      <c r="Q91" s="15"/>
    </row>
    <row r="92" spans="1:17">
      <c r="A92" s="5">
        <v>1957</v>
      </c>
      <c r="B92" s="2">
        <f>'CO-NE'!B94+FRANK!B88+F.PUMP!B90+NAP!B86+SUP!B92</f>
        <v>0</v>
      </c>
      <c r="C92" s="2">
        <f>'CO-NE'!C94+FRANK!C88+F.PUMP!C90+NAP!C86+SUP!C92</f>
        <v>0</v>
      </c>
      <c r="D92" s="2">
        <f>'CO-NE'!D94+FRANK!D88+F.PUMP!D90+NAP!D86+SUP!D92</f>
        <v>0</v>
      </c>
      <c r="E92" s="2">
        <f>'CO-NE'!E94+FRANK!E88+F.PUMP!E90+NAP!E86+SUP!E92</f>
        <v>0</v>
      </c>
      <c r="F92" s="2">
        <f>'CO-NE'!F94+FRANK!F88+F.PUMP!F90+NAP!F86+SUP!F92</f>
        <v>0</v>
      </c>
      <c r="G92" s="2">
        <f>'CO-NE'!G94+FRANK!G88+F.PUMP!G90+NAP!G86+SUP!G92</f>
        <v>22</v>
      </c>
      <c r="H92" s="2">
        <f>'CO-NE'!H94+FRANK!H88+F.PUMP!H90+NAP!H86+SUP!H92</f>
        <v>8787</v>
      </c>
      <c r="I92" s="2">
        <f>'CO-NE'!I94+FRANK!I88+F.PUMP!I90+NAP!I86+SUP!I92</f>
        <v>8391</v>
      </c>
      <c r="J92" s="2">
        <f>'CO-NE'!J94+FRANK!J88+F.PUMP!J90+NAP!J86+SUP!J92</f>
        <v>385</v>
      </c>
      <c r="K92" s="2">
        <f>'CO-NE'!K94+FRANK!K88+F.PUMP!K90+NAP!K86+SUP!K92</f>
        <v>92</v>
      </c>
      <c r="L92" s="2">
        <f>'CO-NE'!L94+FRANK!L88+F.PUMP!L90+NAP!L86+SUP!L92</f>
        <v>0</v>
      </c>
      <c r="M92" s="2">
        <f>'CO-NE'!M94+FRANK!M88+F.PUMP!M90+NAP!M86+SUP!M92</f>
        <v>0</v>
      </c>
      <c r="N92" s="2">
        <f>SUM(B92:M92)</f>
        <v>17677</v>
      </c>
      <c r="O92" s="10">
        <f>N92/O13</f>
        <v>0.59790292575680704</v>
      </c>
      <c r="P92" s="5"/>
      <c r="Q92" s="15"/>
    </row>
    <row r="93" spans="1:17">
      <c r="A93" s="5">
        <v>1958</v>
      </c>
      <c r="B93" s="2">
        <f>'CO-NE'!B95+FRANK!B89+F.PUMP!B91+NAP!B87+SUP!B93</f>
        <v>0</v>
      </c>
      <c r="C93" s="2">
        <f>'CO-NE'!C95+FRANK!C89+F.PUMP!C91+NAP!C87+SUP!C93</f>
        <v>0</v>
      </c>
      <c r="D93" s="2">
        <f>'CO-NE'!D95+FRANK!D89+F.PUMP!D91+NAP!D87+SUP!D93</f>
        <v>0</v>
      </c>
      <c r="E93" s="2">
        <f>'CO-NE'!E95+FRANK!E89+F.PUMP!E91+NAP!E87+SUP!E93</f>
        <v>0</v>
      </c>
      <c r="F93" s="2">
        <f>'CO-NE'!F95+FRANK!F89+F.PUMP!F91+NAP!F87+SUP!F93</f>
        <v>0</v>
      </c>
      <c r="G93" s="2">
        <f>'CO-NE'!G95+FRANK!G89+F.PUMP!G91+NAP!G87+SUP!G93</f>
        <v>206</v>
      </c>
      <c r="H93" s="2">
        <f>'CO-NE'!H95+FRANK!H89+F.PUMP!H91+NAP!H87+SUP!H93</f>
        <v>1159</v>
      </c>
      <c r="I93" s="2">
        <f>'CO-NE'!I95+FRANK!I89+F.PUMP!I91+NAP!I87+SUP!I93</f>
        <v>4938</v>
      </c>
      <c r="J93" s="2">
        <f>'CO-NE'!J95+FRANK!J89+F.PUMP!J91+NAP!J87+SUP!J93</f>
        <v>669</v>
      </c>
      <c r="K93" s="2">
        <f>'CO-NE'!K95+FRANK!K89+F.PUMP!K91+NAP!K87+SUP!K93</f>
        <v>0</v>
      </c>
      <c r="L93" s="2">
        <f>'CO-NE'!L95+FRANK!L89+F.PUMP!L91+NAP!L87+SUP!L93</f>
        <v>0</v>
      </c>
      <c r="M93" s="2">
        <f>'CO-NE'!M95+FRANK!M89+F.PUMP!M91+NAP!M87+SUP!M93</f>
        <v>0</v>
      </c>
      <c r="N93" s="2">
        <f>SUM(B93:M93)</f>
        <v>6972</v>
      </c>
      <c r="O93" s="10">
        <f>N93/O14</f>
        <v>0.2777467930842164</v>
      </c>
      <c r="P93" s="5"/>
      <c r="Q93" s="15"/>
    </row>
    <row r="94" spans="1:17">
      <c r="A94" s="5">
        <v>1959</v>
      </c>
      <c r="B94" s="2">
        <f>'CO-NE'!B96+FRANK!B90+F.PUMP!B92+NAP!B88+SUP!B94</f>
        <v>0</v>
      </c>
      <c r="C94" s="2">
        <f>'CO-NE'!C96+FRANK!C90+F.PUMP!C92+NAP!C88+SUP!C94</f>
        <v>0</v>
      </c>
      <c r="D94" s="2">
        <f>'CO-NE'!D96+FRANK!D90+F.PUMP!D92+NAP!D88+SUP!D94</f>
        <v>0</v>
      </c>
      <c r="E94" s="2">
        <f>'CO-NE'!E96+FRANK!E90+F.PUMP!E92+NAP!E88+SUP!E94</f>
        <v>0</v>
      </c>
      <c r="F94" s="2">
        <f>'CO-NE'!F96+FRANK!F90+F.PUMP!F92+NAP!F88+SUP!F94</f>
        <v>0</v>
      </c>
      <c r="G94" s="2">
        <f>'CO-NE'!G96+FRANK!G90+F.PUMP!G92+NAP!G88+SUP!G94</f>
        <v>648</v>
      </c>
      <c r="H94" s="2">
        <f>'CO-NE'!H96+FRANK!H90+F.PUMP!H92+NAP!H88+SUP!H94</f>
        <v>12345</v>
      </c>
      <c r="I94" s="2">
        <f>'CO-NE'!I96+FRANK!I90+F.PUMP!I92+NAP!I88+SUP!I94</f>
        <v>15169</v>
      </c>
      <c r="J94" s="2">
        <f>'CO-NE'!J96+FRANK!J90+F.PUMP!J92+NAP!J88+SUP!J94</f>
        <v>1283</v>
      </c>
      <c r="K94" s="2">
        <f>'CO-NE'!K96+FRANK!K90+F.PUMP!K92+NAP!K88+SUP!K94</f>
        <v>0</v>
      </c>
      <c r="L94" s="2">
        <f>'CO-NE'!L96+FRANK!L90+F.PUMP!L92+NAP!L88+SUP!L94</f>
        <v>0</v>
      </c>
      <c r="M94" s="2">
        <f>'CO-NE'!M96+FRANK!M90+F.PUMP!M92+NAP!M88+SUP!M94</f>
        <v>0</v>
      </c>
      <c r="N94" s="2">
        <f>SUM(B94:M94)</f>
        <v>29445</v>
      </c>
      <c r="O94" s="10">
        <f>N94/O15</f>
        <v>0.53769036923414049</v>
      </c>
      <c r="P94" s="5"/>
      <c r="Q94" s="15"/>
    </row>
    <row r="95" spans="1:17">
      <c r="A95" s="5">
        <v>1960</v>
      </c>
      <c r="B95" s="2">
        <f>'CO-NE'!B97+FRANK!B91+F.PUMP!B93+NAP!B89+SUP!B95</f>
        <v>0</v>
      </c>
      <c r="C95" s="2">
        <f>'CO-NE'!C97+FRANK!C91+F.PUMP!C93+NAP!C89+SUP!C95</f>
        <v>0</v>
      </c>
      <c r="D95" s="2">
        <f>'CO-NE'!D97+FRANK!D91+F.PUMP!D93+NAP!D89+SUP!D95</f>
        <v>0</v>
      </c>
      <c r="E95" s="2">
        <f>'CO-NE'!E97+FRANK!E91+F.PUMP!E93+NAP!E89+SUP!E95</f>
        <v>0</v>
      </c>
      <c r="F95" s="2">
        <f>'CO-NE'!F97+FRANK!F91+F.PUMP!F93+NAP!F89+SUP!F95</f>
        <v>0</v>
      </c>
      <c r="G95" s="2">
        <f>'CO-NE'!G97+FRANK!G91+F.PUMP!G93+NAP!G89+SUP!G95</f>
        <v>29</v>
      </c>
      <c r="H95" s="2">
        <f>'CO-NE'!H97+FRANK!H91+F.PUMP!H93+NAP!H89+SUP!H95</f>
        <v>7342</v>
      </c>
      <c r="I95" s="2">
        <f>'CO-NE'!I97+FRANK!I91+F.PUMP!I93+NAP!I89+SUP!I95</f>
        <v>10685</v>
      </c>
      <c r="J95" s="2">
        <f>'CO-NE'!J97+FRANK!J91+F.PUMP!J93+NAP!J89+SUP!J95</f>
        <v>1811</v>
      </c>
      <c r="K95" s="2">
        <f>'CO-NE'!K97+FRANK!K91+F.PUMP!K93+NAP!K89+SUP!K95</f>
        <v>0</v>
      </c>
      <c r="L95" s="2">
        <f>'CO-NE'!L97+FRANK!L91+F.PUMP!L93+NAP!L89+SUP!L95</f>
        <v>0</v>
      </c>
      <c r="M95" s="2">
        <f>'CO-NE'!M97+FRANK!M91+F.PUMP!M93+NAP!M89+SUP!M95</f>
        <v>0</v>
      </c>
      <c r="N95" s="2">
        <f>SUM(B95:M95)</f>
        <v>19867</v>
      </c>
      <c r="O95" s="10">
        <f>N95/O16</f>
        <v>0.43265315011215399</v>
      </c>
      <c r="P95" s="5"/>
      <c r="Q95" s="15"/>
    </row>
    <row r="96" spans="1:17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0"/>
      <c r="P96" s="5"/>
      <c r="Q96" s="15"/>
    </row>
    <row r="97" spans="1:17">
      <c r="A97" s="5">
        <v>1961</v>
      </c>
      <c r="B97" s="2">
        <f>'CO-NE'!B99+FRANK!B93+F.PUMP!B95+NAP!B91+SUP!B97</f>
        <v>0</v>
      </c>
      <c r="C97" s="2">
        <f>'CO-NE'!C99+FRANK!C93+F.PUMP!C95+NAP!C91+SUP!C97</f>
        <v>0</v>
      </c>
      <c r="D97" s="2">
        <f>'CO-NE'!D99+FRANK!D93+F.PUMP!D95+NAP!D91+SUP!D97</f>
        <v>0</v>
      </c>
      <c r="E97" s="2">
        <f>'CO-NE'!E99+FRANK!E93+F.PUMP!E95+NAP!E91+SUP!E97</f>
        <v>0</v>
      </c>
      <c r="F97" s="2">
        <f>'CO-NE'!F99+FRANK!F93+F.PUMP!F95+NAP!F91+SUP!F97</f>
        <v>0</v>
      </c>
      <c r="G97" s="2">
        <f>'CO-NE'!G99+FRANK!G93+F.PUMP!G95+NAP!G91+SUP!G97</f>
        <v>34</v>
      </c>
      <c r="H97" s="2">
        <f>'CO-NE'!H99+FRANK!H93+F.PUMP!H95+NAP!H91+SUP!H97</f>
        <v>9484</v>
      </c>
      <c r="I97" s="2">
        <f>'CO-NE'!I99+FRANK!I93+F.PUMP!I95+NAP!I91+SUP!I97</f>
        <v>8462</v>
      </c>
      <c r="J97" s="2">
        <f>'CO-NE'!J99+FRANK!J93+F.PUMP!J95+NAP!J91+SUP!J97</f>
        <v>2241</v>
      </c>
      <c r="K97" s="2">
        <f>'CO-NE'!K99+FRANK!K93+F.PUMP!K95+NAP!K91+SUP!K97</f>
        <v>0</v>
      </c>
      <c r="L97" s="2">
        <f>'CO-NE'!L99+FRANK!L93+F.PUMP!L95+NAP!L91+SUP!L97</f>
        <v>0</v>
      </c>
      <c r="M97" s="2">
        <f>'CO-NE'!M99+FRANK!M93+F.PUMP!M95+NAP!M91+SUP!M97</f>
        <v>0</v>
      </c>
      <c r="N97" s="2">
        <f>SUM(B97:M97)</f>
        <v>20221</v>
      </c>
      <c r="O97" s="10">
        <f>N97/O18</f>
        <v>0.40471949242439403</v>
      </c>
      <c r="P97" s="5"/>
      <c r="Q97" s="15"/>
    </row>
    <row r="98" spans="1:17">
      <c r="A98" s="5">
        <v>1962</v>
      </c>
      <c r="B98" s="2">
        <f>'CO-NE'!B100+FRANK!B94+F.PUMP!B96+NAP!B92+SUP!B98</f>
        <v>0</v>
      </c>
      <c r="C98" s="2">
        <f>'CO-NE'!C100+FRANK!C94+F.PUMP!C96+NAP!C92+SUP!C98</f>
        <v>0</v>
      </c>
      <c r="D98" s="2">
        <f>'CO-NE'!D100+FRANK!D94+F.PUMP!D96+NAP!D92+SUP!D98</f>
        <v>0</v>
      </c>
      <c r="E98" s="2">
        <f>'CO-NE'!E100+FRANK!E94+F.PUMP!E96+NAP!E92+SUP!E98</f>
        <v>0</v>
      </c>
      <c r="F98" s="2">
        <f>'CO-NE'!F100+FRANK!F94+F.PUMP!F96+NAP!F92+SUP!F98</f>
        <v>147</v>
      </c>
      <c r="G98" s="2">
        <f>'CO-NE'!G100+FRANK!G94+F.PUMP!G96+NAP!G92+SUP!G98</f>
        <v>131</v>
      </c>
      <c r="H98" s="2">
        <f>'CO-NE'!H100+FRANK!H94+F.PUMP!H96+NAP!H92+SUP!H98</f>
        <v>2277</v>
      </c>
      <c r="I98" s="2">
        <f>'CO-NE'!I100+FRANK!I94+F.PUMP!I96+NAP!I92+SUP!I98</f>
        <v>8335</v>
      </c>
      <c r="J98" s="2">
        <f>'CO-NE'!J100+FRANK!J94+F.PUMP!J96+NAP!J92+SUP!J98</f>
        <v>368</v>
      </c>
      <c r="K98" s="2">
        <f>'CO-NE'!K100+FRANK!K94+F.PUMP!K96+NAP!K92+SUP!K98</f>
        <v>0</v>
      </c>
      <c r="L98" s="2">
        <f>'CO-NE'!L100+FRANK!L94+F.PUMP!L96+NAP!L92+SUP!L98</f>
        <v>0</v>
      </c>
      <c r="M98" s="2">
        <f>'CO-NE'!M100+FRANK!M94+F.PUMP!M96+NAP!M92+SUP!M98</f>
        <v>0</v>
      </c>
      <c r="N98" s="2">
        <f>SUM(B98:M98)</f>
        <v>11258</v>
      </c>
      <c r="O98" s="10">
        <f>N98/O19</f>
        <v>0.30730176061143716</v>
      </c>
      <c r="P98" s="5"/>
      <c r="Q98" s="15"/>
    </row>
    <row r="99" spans="1:17">
      <c r="A99" s="5">
        <v>1963</v>
      </c>
      <c r="B99" s="2">
        <f>'CO-NE'!B101+FRANK!B95+F.PUMP!B97+NAP!B93+SUP!B99</f>
        <v>0</v>
      </c>
      <c r="C99" s="2">
        <f>'CO-NE'!C101+FRANK!C95+F.PUMP!C97+NAP!C93+SUP!C99</f>
        <v>0</v>
      </c>
      <c r="D99" s="2">
        <f>'CO-NE'!D101+FRANK!D95+F.PUMP!D97+NAP!D93+SUP!D99</f>
        <v>0</v>
      </c>
      <c r="E99" s="2">
        <f>'CO-NE'!E101+FRANK!E95+F.PUMP!E97+NAP!E93+SUP!E99</f>
        <v>0</v>
      </c>
      <c r="F99" s="2">
        <f>'CO-NE'!F101+FRANK!F95+F.PUMP!F97+NAP!F93+SUP!F99</f>
        <v>263</v>
      </c>
      <c r="G99" s="2">
        <f>'CO-NE'!G101+FRANK!G95+F.PUMP!G97+NAP!G93+SUP!G99</f>
        <v>1009</v>
      </c>
      <c r="H99" s="2">
        <f>'CO-NE'!H101+FRANK!H95+F.PUMP!H97+NAP!H93+SUP!H99</f>
        <v>18443</v>
      </c>
      <c r="I99" s="2">
        <f>'CO-NE'!I101+FRANK!I95+F.PUMP!I97+NAP!I93+SUP!I99</f>
        <v>6727</v>
      </c>
      <c r="J99" s="2">
        <f>'CO-NE'!J101+FRANK!J95+F.PUMP!J97+NAP!J93+SUP!J99</f>
        <v>83</v>
      </c>
      <c r="K99" s="2">
        <f>'CO-NE'!K101+FRANK!K95+F.PUMP!K97+NAP!K93+SUP!K99</f>
        <v>0</v>
      </c>
      <c r="L99" s="2">
        <f>'CO-NE'!L101+FRANK!L95+F.PUMP!L97+NAP!L93+SUP!L99</f>
        <v>0</v>
      </c>
      <c r="M99" s="2">
        <f>'CO-NE'!M101+FRANK!M95+F.PUMP!M97+NAP!M93+SUP!M99</f>
        <v>0</v>
      </c>
      <c r="N99" s="2">
        <f>SUM(B99:M99)</f>
        <v>26525</v>
      </c>
      <c r="O99" s="10">
        <f>N99/O20</f>
        <v>0.51045936531762981</v>
      </c>
      <c r="P99" s="5"/>
      <c r="Q99" s="15"/>
    </row>
    <row r="100" spans="1:17">
      <c r="A100" s="5">
        <v>1964</v>
      </c>
      <c r="B100" s="2">
        <f>'CO-NE'!B102+FRANK!B96+F.PUMP!B98+NAP!B94+SUP!B100</f>
        <v>0</v>
      </c>
      <c r="C100" s="2">
        <f>'CO-NE'!C102+FRANK!C96+F.PUMP!C98+NAP!C94+SUP!C100</f>
        <v>0</v>
      </c>
      <c r="D100" s="2">
        <f>'CO-NE'!D102+FRANK!D96+F.PUMP!D98+NAP!D94+SUP!D100</f>
        <v>0</v>
      </c>
      <c r="E100" s="2">
        <f>'CO-NE'!E102+FRANK!E96+F.PUMP!E98+NAP!E94+SUP!E100</f>
        <v>0</v>
      </c>
      <c r="F100" s="2">
        <f>'CO-NE'!F102+FRANK!F96+F.PUMP!F98+NAP!F94+SUP!F100</f>
        <v>684</v>
      </c>
      <c r="G100" s="2">
        <f>'CO-NE'!G102+FRANK!G96+F.PUMP!G98+NAP!G94+SUP!G100</f>
        <v>453</v>
      </c>
      <c r="H100" s="2">
        <f>'CO-NE'!H102+FRANK!H96+F.PUMP!H98+NAP!H94+SUP!H100</f>
        <v>18434</v>
      </c>
      <c r="I100" s="2">
        <f>'CO-NE'!I102+FRANK!I96+F.PUMP!I98+NAP!I94+SUP!I100</f>
        <v>7653</v>
      </c>
      <c r="J100" s="2">
        <f>'CO-NE'!J102+FRANK!J96+F.PUMP!J98+NAP!J94+SUP!J100</f>
        <v>334</v>
      </c>
      <c r="K100" s="2">
        <f>'CO-NE'!K102+FRANK!K96+F.PUMP!K98+NAP!K94+SUP!K100</f>
        <v>0</v>
      </c>
      <c r="L100" s="2">
        <f>'CO-NE'!L102+FRANK!L96+F.PUMP!L98+NAP!L94+SUP!L100</f>
        <v>0</v>
      </c>
      <c r="M100" s="2">
        <f>'CO-NE'!M102+FRANK!M96+F.PUMP!M98+NAP!M94+SUP!M100</f>
        <v>0</v>
      </c>
      <c r="N100" s="2">
        <f>SUM(B100:M100)</f>
        <v>27558</v>
      </c>
      <c r="O100" s="10">
        <f>N100/O21</f>
        <v>0.52466444550214186</v>
      </c>
      <c r="P100" s="5"/>
      <c r="Q100" s="15"/>
    </row>
    <row r="101" spans="1:17">
      <c r="A101" s="5">
        <v>1965</v>
      </c>
      <c r="B101" s="2">
        <f>'CO-NE'!B103+FRANK!B97+F.PUMP!B99+NAP!B95+SUP!B101</f>
        <v>0</v>
      </c>
      <c r="C101" s="2">
        <f>'CO-NE'!C103+FRANK!C97+F.PUMP!C99+NAP!C95+SUP!C101</f>
        <v>0</v>
      </c>
      <c r="D101" s="2">
        <f>'CO-NE'!D103+FRANK!D97+F.PUMP!D99+NAP!D95+SUP!D101</f>
        <v>0</v>
      </c>
      <c r="E101" s="2">
        <f>'CO-NE'!E103+FRANK!E97+F.PUMP!E99+NAP!E95+SUP!E101</f>
        <v>0</v>
      </c>
      <c r="F101" s="2">
        <f>'CO-NE'!F103+FRANK!F97+F.PUMP!F99+NAP!F95+SUP!F101</f>
        <v>10</v>
      </c>
      <c r="G101" s="2">
        <f>'CO-NE'!G103+FRANK!G97+F.PUMP!G99+NAP!G95+SUP!G101</f>
        <v>40</v>
      </c>
      <c r="H101" s="2">
        <f>'CO-NE'!H103+FRANK!H97+F.PUMP!H99+NAP!H95+SUP!H101</f>
        <v>5491</v>
      </c>
      <c r="I101" s="2">
        <f>'CO-NE'!I103+FRANK!I97+F.PUMP!I99+NAP!I95+SUP!I101</f>
        <v>10940</v>
      </c>
      <c r="J101" s="2">
        <f>'CO-NE'!J103+FRANK!J97+F.PUMP!J99+NAP!J95+SUP!J101</f>
        <v>207</v>
      </c>
      <c r="K101" s="2">
        <f>'CO-NE'!K103+FRANK!K97+F.PUMP!K99+NAP!K95+SUP!K101</f>
        <v>0</v>
      </c>
      <c r="L101" s="2">
        <f>'CO-NE'!L103+FRANK!L97+F.PUMP!L99+NAP!L95+SUP!L101</f>
        <v>0</v>
      </c>
      <c r="M101" s="2">
        <f>'CO-NE'!M103+FRANK!M97+F.PUMP!M99+NAP!M95+SUP!M101</f>
        <v>0</v>
      </c>
      <c r="N101" s="2">
        <f>SUM(B101:M101)</f>
        <v>16688</v>
      </c>
      <c r="O101" s="10">
        <f>N101/O22</f>
        <v>0.42973759431411429</v>
      </c>
      <c r="P101" s="5"/>
      <c r="Q101" s="15"/>
    </row>
    <row r="102" spans="1:17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0"/>
      <c r="P102" s="5"/>
      <c r="Q102" s="15"/>
    </row>
    <row r="103" spans="1:17">
      <c r="A103" s="5">
        <v>1966</v>
      </c>
      <c r="B103" s="2">
        <f>'CO-NE'!B105+FRANK!B99+F.PUMP!B101+NAP!B97+SUP!B103</f>
        <v>0</v>
      </c>
      <c r="C103" s="2">
        <f>'CO-NE'!C105+FRANK!C99+F.PUMP!C101+NAP!C97+SUP!C103</f>
        <v>0</v>
      </c>
      <c r="D103" s="2">
        <f>'CO-NE'!D105+FRANK!D99+F.PUMP!D101+NAP!D97+SUP!D103</f>
        <v>0</v>
      </c>
      <c r="E103" s="2">
        <f>'CO-NE'!E105+FRANK!E99+F.PUMP!E101+NAP!E97+SUP!E103</f>
        <v>0</v>
      </c>
      <c r="F103" s="2">
        <f>'CO-NE'!F105+FRANK!F99+F.PUMP!F101+NAP!F97+SUP!F103</f>
        <v>698</v>
      </c>
      <c r="G103" s="2">
        <f>'CO-NE'!G105+FRANK!G99+F.PUMP!G101+NAP!G97+SUP!G103</f>
        <v>880</v>
      </c>
      <c r="H103" s="2">
        <f>'CO-NE'!H105+FRANK!H99+F.PUMP!H101+NAP!H97+SUP!H103</f>
        <v>14685</v>
      </c>
      <c r="I103" s="2">
        <f>'CO-NE'!I105+FRANK!I99+F.PUMP!I101+NAP!I97+SUP!I103</f>
        <v>4723</v>
      </c>
      <c r="J103" s="2">
        <f>'CO-NE'!J105+FRANK!J99+F.PUMP!J101+NAP!J97+SUP!J103</f>
        <v>1249</v>
      </c>
      <c r="K103" s="2">
        <f>'CO-NE'!K105+FRANK!K99+F.PUMP!K101+NAP!K97+SUP!K103</f>
        <v>0</v>
      </c>
      <c r="L103" s="2">
        <f>'CO-NE'!L105+FRANK!L99+F.PUMP!L101+NAP!L97+SUP!L103</f>
        <v>0</v>
      </c>
      <c r="M103" s="2">
        <f>'CO-NE'!M105+FRANK!M99+F.PUMP!M101+NAP!M97+SUP!M103</f>
        <v>0</v>
      </c>
      <c r="N103" s="2">
        <f>SUM(B103:M103)</f>
        <v>22235</v>
      </c>
      <c r="O103" s="10">
        <f>N103/O24</f>
        <v>0.45013766296866142</v>
      </c>
      <c r="P103" s="5"/>
      <c r="Q103" s="15"/>
    </row>
    <row r="104" spans="1:17">
      <c r="A104" s="5">
        <v>1967</v>
      </c>
      <c r="B104" s="2">
        <f>'CO-NE'!B106+FRANK!B100+F.PUMP!B102+NAP!B98+SUP!B104</f>
        <v>0</v>
      </c>
      <c r="C104" s="2">
        <f>'CO-NE'!C106+FRANK!C100+F.PUMP!C102+NAP!C98+SUP!C104</f>
        <v>0</v>
      </c>
      <c r="D104" s="2">
        <f>'CO-NE'!D106+FRANK!D100+F.PUMP!D102+NAP!D98+SUP!D104</f>
        <v>0</v>
      </c>
      <c r="E104" s="2">
        <f>'CO-NE'!E106+FRANK!E100+F.PUMP!E102+NAP!E98+SUP!E104</f>
        <v>0</v>
      </c>
      <c r="F104" s="2">
        <f>'CO-NE'!F106+FRANK!F100+F.PUMP!F102+NAP!F98+SUP!F104</f>
        <v>87</v>
      </c>
      <c r="G104" s="2">
        <f>'CO-NE'!G106+FRANK!G100+F.PUMP!G102+NAP!G98+SUP!G104</f>
        <v>0</v>
      </c>
      <c r="H104" s="2">
        <f>'CO-NE'!H106+FRANK!H100+F.PUMP!H102+NAP!H98+SUP!H104</f>
        <v>7072</v>
      </c>
      <c r="I104" s="2">
        <f>'CO-NE'!I106+FRANK!I100+F.PUMP!I102+NAP!I98+SUP!I104</f>
        <v>14139</v>
      </c>
      <c r="J104" s="2">
        <f>'CO-NE'!J106+FRANK!J100+F.PUMP!J102+NAP!J98+SUP!J104</f>
        <v>1815</v>
      </c>
      <c r="K104" s="2">
        <f>'CO-NE'!K106+FRANK!K100+F.PUMP!K102+NAP!K98+SUP!K104</f>
        <v>0</v>
      </c>
      <c r="L104" s="2">
        <f>'CO-NE'!L106+FRANK!L100+F.PUMP!L102+NAP!L98+SUP!L104</f>
        <v>0</v>
      </c>
      <c r="M104" s="2">
        <f>'CO-NE'!M106+FRANK!M100+F.PUMP!M102+NAP!M98+SUP!M104</f>
        <v>0</v>
      </c>
      <c r="N104" s="2">
        <f>SUM(B104:M104)</f>
        <v>23113</v>
      </c>
      <c r="O104" s="10">
        <f>N104/O25</f>
        <v>0.52397361202421167</v>
      </c>
      <c r="P104" s="5"/>
      <c r="Q104" s="15"/>
    </row>
    <row r="105" spans="1:17">
      <c r="A105" s="5">
        <v>1968</v>
      </c>
      <c r="B105" s="2">
        <f>'CO-NE'!B107+FRANK!B101+F.PUMP!B103+NAP!B99+SUP!B105</f>
        <v>0</v>
      </c>
      <c r="C105" s="2">
        <f>'CO-NE'!C107+FRANK!C101+F.PUMP!C103+NAP!C99+SUP!C105</f>
        <v>0</v>
      </c>
      <c r="D105" s="2">
        <f>'CO-NE'!D107+FRANK!D101+F.PUMP!D103+NAP!D99+SUP!D105</f>
        <v>0</v>
      </c>
      <c r="E105" s="2">
        <f>'CO-NE'!E107+FRANK!E101+F.PUMP!E103+NAP!E99+SUP!E105</f>
        <v>0</v>
      </c>
      <c r="F105" s="2">
        <f>'CO-NE'!F107+FRANK!F101+F.PUMP!F103+NAP!F99+SUP!F105</f>
        <v>0</v>
      </c>
      <c r="G105" s="2">
        <f>'CO-NE'!G107+FRANK!G101+F.PUMP!G103+NAP!G99+SUP!G105</f>
        <v>1093</v>
      </c>
      <c r="H105" s="2">
        <f>'CO-NE'!H107+FRANK!H101+F.PUMP!H103+NAP!H99+SUP!H105</f>
        <v>17384</v>
      </c>
      <c r="I105" s="2">
        <f>'CO-NE'!I107+FRANK!I101+F.PUMP!I103+NAP!I99+SUP!I105</f>
        <v>7286</v>
      </c>
      <c r="J105" s="2">
        <f>'CO-NE'!J107+FRANK!J101+F.PUMP!J103+NAP!J99+SUP!J105</f>
        <v>352</v>
      </c>
      <c r="K105" s="2">
        <f>'CO-NE'!K107+FRANK!K101+F.PUMP!K103+NAP!K99+SUP!K105</f>
        <v>0</v>
      </c>
      <c r="L105" s="2">
        <f>'CO-NE'!L107+FRANK!L101+F.PUMP!L103+NAP!L99+SUP!L105</f>
        <v>0</v>
      </c>
      <c r="M105" s="2">
        <f>'CO-NE'!M107+FRANK!M101+F.PUMP!M103+NAP!M99+SUP!M105</f>
        <v>0</v>
      </c>
      <c r="N105" s="2">
        <f>SUM(B105:M105)</f>
        <v>26115</v>
      </c>
      <c r="O105" s="10">
        <f>N105/O26</f>
        <v>0.56899143734884639</v>
      </c>
      <c r="P105" s="5"/>
      <c r="Q105" s="15"/>
    </row>
    <row r="106" spans="1:17">
      <c r="A106" s="5">
        <v>1969</v>
      </c>
      <c r="B106" s="2">
        <f>'CO-NE'!B108+FRANK!B102+F.PUMP!B104+NAP!B100+SUP!B106</f>
        <v>0</v>
      </c>
      <c r="C106" s="2">
        <f>'CO-NE'!C108+FRANK!C102+F.PUMP!C104+NAP!C100+SUP!C106</f>
        <v>0</v>
      </c>
      <c r="D106" s="2">
        <f>'CO-NE'!D108+FRANK!D102+F.PUMP!D104+NAP!D100+SUP!D106</f>
        <v>0</v>
      </c>
      <c r="E106" s="2">
        <f>'CO-NE'!E108+FRANK!E102+F.PUMP!E104+NAP!E100+SUP!E106</f>
        <v>0</v>
      </c>
      <c r="F106" s="2">
        <f>'CO-NE'!F108+FRANK!F102+F.PUMP!F104+NAP!F100+SUP!F106</f>
        <v>0</v>
      </c>
      <c r="G106" s="2">
        <f>'CO-NE'!G108+FRANK!G102+F.PUMP!G104+NAP!G100+SUP!G106</f>
        <v>371</v>
      </c>
      <c r="H106" s="2">
        <f>'CO-NE'!H108+FRANK!H102+F.PUMP!H104+NAP!H100+SUP!H106</f>
        <v>4378</v>
      </c>
      <c r="I106" s="2">
        <f>'CO-NE'!I108+FRANK!I102+F.PUMP!I104+NAP!I100+SUP!I106</f>
        <v>11195</v>
      </c>
      <c r="J106" s="2">
        <f>'CO-NE'!J108+FRANK!J102+F.PUMP!J104+NAP!J100+SUP!J106</f>
        <v>0</v>
      </c>
      <c r="K106" s="2">
        <f>'CO-NE'!K108+FRANK!K102+F.PUMP!K104+NAP!K100+SUP!K106</f>
        <v>0</v>
      </c>
      <c r="L106" s="2">
        <f>'CO-NE'!L108+FRANK!L102+F.PUMP!L104+NAP!L100+SUP!L106</f>
        <v>0</v>
      </c>
      <c r="M106" s="2">
        <f>'CO-NE'!M108+FRANK!M102+F.PUMP!M104+NAP!M100+SUP!M106</f>
        <v>0</v>
      </c>
      <c r="N106" s="2">
        <f>SUM(B106:M106)</f>
        <v>15944</v>
      </c>
      <c r="O106" s="10">
        <f>N106/O27</f>
        <v>0.43256735125749479</v>
      </c>
      <c r="P106" s="5"/>
      <c r="Q106" s="15"/>
    </row>
    <row r="107" spans="1:17">
      <c r="A107" s="5">
        <v>1970</v>
      </c>
      <c r="B107" s="2">
        <f>'CO-NE'!B109+FRANK!B103+F.PUMP!B105+NAP!B101+SUP!B107</f>
        <v>0</v>
      </c>
      <c r="C107" s="2">
        <f>'CO-NE'!C109+FRANK!C103+F.PUMP!C105+NAP!C101+SUP!C107</f>
        <v>0</v>
      </c>
      <c r="D107" s="2">
        <f>'CO-NE'!D109+FRANK!D103+F.PUMP!D105+NAP!D101+SUP!D107</f>
        <v>0</v>
      </c>
      <c r="E107" s="2">
        <f>'CO-NE'!E109+FRANK!E103+F.PUMP!E105+NAP!E101+SUP!E107</f>
        <v>0</v>
      </c>
      <c r="F107" s="2">
        <f>'CO-NE'!F109+FRANK!F103+F.PUMP!F105+NAP!F101+SUP!F107</f>
        <v>32</v>
      </c>
      <c r="G107" s="2">
        <f>'CO-NE'!G109+FRANK!G103+F.PUMP!G105+NAP!G101+SUP!G107</f>
        <v>2700</v>
      </c>
      <c r="H107" s="2">
        <f>'CO-NE'!H109+FRANK!H103+F.PUMP!H105+NAP!H101+SUP!H107</f>
        <v>21581</v>
      </c>
      <c r="I107" s="2">
        <f>'CO-NE'!I109+FRANK!I103+F.PUMP!I105+NAP!I101+SUP!I107</f>
        <v>9953</v>
      </c>
      <c r="J107" s="2">
        <f>'CO-NE'!J109+FRANK!J103+F.PUMP!J105+NAP!J101+SUP!J107</f>
        <v>114</v>
      </c>
      <c r="K107" s="2">
        <f>'CO-NE'!K109+FRANK!K103+F.PUMP!K105+NAP!K101+SUP!K107</f>
        <v>0</v>
      </c>
      <c r="L107" s="2">
        <f>'CO-NE'!L109+FRANK!L103+F.PUMP!L105+NAP!L101+SUP!L107</f>
        <v>0</v>
      </c>
      <c r="M107" s="2">
        <f>'CO-NE'!M109+FRANK!M103+F.PUMP!M105+NAP!M101+SUP!M107</f>
        <v>0</v>
      </c>
      <c r="N107" s="2">
        <f>SUM(B107:M107)</f>
        <v>34380</v>
      </c>
      <c r="O107" s="10">
        <f>N107/O28</f>
        <v>0.56351417800360593</v>
      </c>
      <c r="P107" s="5"/>
      <c r="Q107" s="15"/>
    </row>
    <row r="108" spans="1:17">
      <c r="A108" s="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0"/>
      <c r="P108" s="5"/>
      <c r="Q108" s="15"/>
    </row>
    <row r="109" spans="1:17">
      <c r="A109" s="5">
        <v>1971</v>
      </c>
      <c r="B109" s="2">
        <f>'CO-NE'!B111+FRANK!B105+F.PUMP!B107+NAP!B103+SUP!B109</f>
        <v>0</v>
      </c>
      <c r="C109" s="2">
        <f>'CO-NE'!C111+FRANK!C105+F.PUMP!C107+NAP!C103+SUP!C109</f>
        <v>0</v>
      </c>
      <c r="D109" s="2">
        <f>'CO-NE'!D111+FRANK!D105+F.PUMP!D107+NAP!D103+SUP!D109</f>
        <v>0</v>
      </c>
      <c r="E109" s="2">
        <f>'CO-NE'!E111+FRANK!E105+F.PUMP!E107+NAP!E103+SUP!E109</f>
        <v>0</v>
      </c>
      <c r="F109" s="2">
        <f>'CO-NE'!F111+FRANK!F105+F.PUMP!F107+NAP!F103+SUP!F109</f>
        <v>0</v>
      </c>
      <c r="G109" s="2">
        <f>'CO-NE'!G111+FRANK!G105+F.PUMP!G107+NAP!G103+SUP!G109</f>
        <v>1155</v>
      </c>
      <c r="H109" s="2">
        <f>'CO-NE'!H111+FRANK!H105+F.PUMP!H107+NAP!H103+SUP!H109</f>
        <v>16382</v>
      </c>
      <c r="I109" s="2">
        <f>'CO-NE'!I111+FRANK!I105+F.PUMP!I107+NAP!I103+SUP!I109</f>
        <v>13815</v>
      </c>
      <c r="J109" s="2">
        <f>'CO-NE'!J111+FRANK!J105+F.PUMP!J107+NAP!J103+SUP!J109</f>
        <v>135</v>
      </c>
      <c r="K109" s="2">
        <f>'CO-NE'!K111+FRANK!K105+F.PUMP!K107+NAP!K103+SUP!K109</f>
        <v>0</v>
      </c>
      <c r="L109" s="2">
        <f>'CO-NE'!L111+FRANK!L105+F.PUMP!L107+NAP!L103+SUP!L109</f>
        <v>0</v>
      </c>
      <c r="M109" s="2">
        <f>'CO-NE'!M111+FRANK!M105+F.PUMP!M107+NAP!M103+SUP!M109</f>
        <v>0</v>
      </c>
      <c r="N109" s="2">
        <f>SUM(B109:M109)</f>
        <v>31487</v>
      </c>
      <c r="O109" s="10">
        <f>N109/O30</f>
        <v>0.51207533054692711</v>
      </c>
      <c r="P109" s="5"/>
      <c r="Q109" s="15"/>
    </row>
    <row r="110" spans="1:17">
      <c r="A110" s="5">
        <v>1972</v>
      </c>
      <c r="B110" s="2">
        <f>'CO-NE'!B112+FRANK!B106+F.PUMP!B108+NAP!B104+SUP!B110</f>
        <v>0</v>
      </c>
      <c r="C110" s="2">
        <f>'CO-NE'!C112+FRANK!C106+F.PUMP!C108+NAP!C104+SUP!C110</f>
        <v>0</v>
      </c>
      <c r="D110" s="2">
        <f>'CO-NE'!D112+FRANK!D106+F.PUMP!D108+NAP!D104+SUP!D110</f>
        <v>0</v>
      </c>
      <c r="E110" s="2">
        <f>'CO-NE'!E112+FRANK!E106+F.PUMP!E108+NAP!E104+SUP!E110</f>
        <v>0</v>
      </c>
      <c r="F110" s="2">
        <f>'CO-NE'!F112+FRANK!F106+F.PUMP!F108+NAP!F104+SUP!F110</f>
        <v>0</v>
      </c>
      <c r="G110" s="2">
        <f>'CO-NE'!G112+FRANK!G106+F.PUMP!G108+NAP!G104+SUP!G110</f>
        <v>20</v>
      </c>
      <c r="H110" s="2">
        <f>'CO-NE'!H112+FRANK!H106+F.PUMP!H108+NAP!H104+SUP!H110</f>
        <v>13934</v>
      </c>
      <c r="I110" s="2">
        <f>'CO-NE'!I112+FRANK!I106+F.PUMP!I108+NAP!I104+SUP!I110</f>
        <v>7846</v>
      </c>
      <c r="J110" s="2">
        <f>'CO-NE'!J112+FRANK!J106+F.PUMP!J108+NAP!J104+SUP!J110</f>
        <v>23</v>
      </c>
      <c r="K110" s="2">
        <f>'CO-NE'!K112+FRANK!K106+F.PUMP!K108+NAP!K104+SUP!K110</f>
        <v>0</v>
      </c>
      <c r="L110" s="2">
        <f>'CO-NE'!L112+FRANK!L106+F.PUMP!L108+NAP!L104+SUP!L110</f>
        <v>0</v>
      </c>
      <c r="M110" s="2">
        <f>'CO-NE'!M112+FRANK!M106+F.PUMP!M108+NAP!M104+SUP!M110</f>
        <v>0</v>
      </c>
      <c r="N110" s="2">
        <f>SUM(B110:M110)</f>
        <v>21823</v>
      </c>
      <c r="O110" s="10">
        <f>N110/O31</f>
        <v>0.44799129595795784</v>
      </c>
      <c r="P110" s="5"/>
      <c r="Q110" s="15"/>
    </row>
    <row r="111" spans="1:17">
      <c r="A111" s="5">
        <v>1973</v>
      </c>
      <c r="B111" s="2">
        <f>'CO-NE'!B113+FRANK!B107+F.PUMP!B109+NAP!B105+SUP!B111</f>
        <v>0</v>
      </c>
      <c r="C111" s="2">
        <f>'CO-NE'!C113+FRANK!C107+F.PUMP!C109+NAP!C105+SUP!C111</f>
        <v>0</v>
      </c>
      <c r="D111" s="2">
        <f>'CO-NE'!D113+FRANK!D107+F.PUMP!D109+NAP!D105+SUP!D111</f>
        <v>0</v>
      </c>
      <c r="E111" s="2">
        <f>'CO-NE'!E113+FRANK!E107+F.PUMP!E109+NAP!E105+SUP!E111</f>
        <v>0</v>
      </c>
      <c r="F111" s="2">
        <f>'CO-NE'!F113+FRANK!F107+F.PUMP!F109+NAP!F105+SUP!F111</f>
        <v>1</v>
      </c>
      <c r="G111" s="2">
        <f>'CO-NE'!G113+FRANK!G107+F.PUMP!G109+NAP!G105+SUP!G111</f>
        <v>1966</v>
      </c>
      <c r="H111" s="2">
        <f>'CO-NE'!H113+FRANK!H107+F.PUMP!H109+NAP!H105+SUP!H111</f>
        <v>9892</v>
      </c>
      <c r="I111" s="2">
        <f>'CO-NE'!I113+FRANK!I107+F.PUMP!I109+NAP!I105+SUP!I111</f>
        <v>12773</v>
      </c>
      <c r="J111" s="2">
        <f>'CO-NE'!J113+FRANK!J107+F.PUMP!J109+NAP!J105+SUP!J111</f>
        <v>524</v>
      </c>
      <c r="K111" s="2">
        <f>'CO-NE'!K113+FRANK!K107+F.PUMP!K109+NAP!K105+SUP!K111</f>
        <v>0</v>
      </c>
      <c r="L111" s="2">
        <f>'CO-NE'!L113+FRANK!L107+F.PUMP!L109+NAP!L105+SUP!L111</f>
        <v>0</v>
      </c>
      <c r="M111" s="2">
        <f>'CO-NE'!M113+FRANK!M107+F.PUMP!M109+NAP!M105+SUP!M111</f>
        <v>0</v>
      </c>
      <c r="N111" s="2">
        <f>SUM(B111:M111)</f>
        <v>25156</v>
      </c>
      <c r="O111" s="10">
        <f>N111/O32</f>
        <v>0.46959995519796899</v>
      </c>
      <c r="P111" s="5"/>
      <c r="Q111" s="15"/>
    </row>
    <row r="112" spans="1:17">
      <c r="A112" s="5">
        <v>1974</v>
      </c>
      <c r="B112" s="2">
        <f>'CO-NE'!B114+FRANK!B108+F.PUMP!B110+NAP!B106+SUP!B112</f>
        <v>0</v>
      </c>
      <c r="C112" s="2">
        <f>'CO-NE'!C114+FRANK!C108+F.PUMP!C110+NAP!C106+SUP!C112</f>
        <v>0</v>
      </c>
      <c r="D112" s="2">
        <f>'CO-NE'!D114+FRANK!D108+F.PUMP!D110+NAP!D106+SUP!D112</f>
        <v>0</v>
      </c>
      <c r="E112" s="2">
        <f>'CO-NE'!E114+FRANK!E108+F.PUMP!E110+NAP!E106+SUP!E112</f>
        <v>0</v>
      </c>
      <c r="F112" s="2">
        <f>'CO-NE'!F114+FRANK!F108+F.PUMP!F110+NAP!F106+SUP!F112</f>
        <v>0</v>
      </c>
      <c r="G112" s="2">
        <f>'CO-NE'!G114+FRANK!G108+F.PUMP!G110+NAP!G106+SUP!G112</f>
        <v>3268</v>
      </c>
      <c r="H112" s="2">
        <f>'CO-NE'!H114+FRANK!H108+F.PUMP!H110+NAP!H106+SUP!H112</f>
        <v>22552</v>
      </c>
      <c r="I112" s="2">
        <f>'CO-NE'!I114+FRANK!I108+F.PUMP!I110+NAP!I106+SUP!I112</f>
        <v>6500</v>
      </c>
      <c r="J112" s="2">
        <f>'CO-NE'!J114+FRANK!J108+F.PUMP!J110+NAP!J106+SUP!J112</f>
        <v>12</v>
      </c>
      <c r="K112" s="2">
        <f>'CO-NE'!K114+FRANK!K108+F.PUMP!K110+NAP!K106+SUP!K112</f>
        <v>0</v>
      </c>
      <c r="L112" s="2">
        <f>'CO-NE'!L114+FRANK!L108+F.PUMP!L110+NAP!L106+SUP!L112</f>
        <v>0</v>
      </c>
      <c r="M112" s="2">
        <f>'CO-NE'!M114+FRANK!M108+F.PUMP!M110+NAP!M106+SUP!M112</f>
        <v>0</v>
      </c>
      <c r="N112" s="2">
        <f>SUM(B112:M112)</f>
        <v>32332</v>
      </c>
      <c r="O112" s="10">
        <f>N112/O33</f>
        <v>0.57526154722083833</v>
      </c>
      <c r="P112" s="5"/>
      <c r="Q112" s="15"/>
    </row>
    <row r="113" spans="1:17">
      <c r="A113" s="5">
        <v>1975</v>
      </c>
      <c r="B113" s="2">
        <f>'CO-NE'!B115+FRANK!B109+F.PUMP!B111+NAP!B107+SUP!B113</f>
        <v>0</v>
      </c>
      <c r="C113" s="2">
        <f>'CO-NE'!C115+FRANK!C109+F.PUMP!C111+NAP!C107+SUP!C113</f>
        <v>0</v>
      </c>
      <c r="D113" s="2">
        <f>'CO-NE'!D115+FRANK!D109+F.PUMP!D111+NAP!D107+SUP!D113</f>
        <v>0</v>
      </c>
      <c r="E113" s="2">
        <f>'CO-NE'!E115+FRANK!E109+F.PUMP!E111+NAP!E107+SUP!E113</f>
        <v>0</v>
      </c>
      <c r="F113" s="2">
        <f>'CO-NE'!F115+FRANK!F109+F.PUMP!F111+NAP!F107+SUP!F113</f>
        <v>6</v>
      </c>
      <c r="G113" s="2">
        <f>'CO-NE'!G115+FRANK!G109+F.PUMP!G111+NAP!G107+SUP!G113</f>
        <v>8</v>
      </c>
      <c r="H113" s="2">
        <f>'CO-NE'!H115+FRANK!H109+F.PUMP!H111+NAP!H107+SUP!H113</f>
        <v>15088</v>
      </c>
      <c r="I113" s="2">
        <f>'CO-NE'!I115+FRANK!I109+F.PUMP!I111+NAP!I107+SUP!I113</f>
        <v>10575</v>
      </c>
      <c r="J113" s="2">
        <f>'CO-NE'!J115+FRANK!J109+F.PUMP!J111+NAP!J107+SUP!J113</f>
        <v>303</v>
      </c>
      <c r="K113" s="2">
        <f>'CO-NE'!K115+FRANK!K109+F.PUMP!K111+NAP!K107+SUP!K113</f>
        <v>0</v>
      </c>
      <c r="L113" s="2">
        <f>'CO-NE'!L115+FRANK!L109+F.PUMP!L111+NAP!L107+SUP!L113</f>
        <v>0</v>
      </c>
      <c r="M113" s="2">
        <f>'CO-NE'!M115+FRANK!M109+F.PUMP!M111+NAP!M107+SUP!M113</f>
        <v>0</v>
      </c>
      <c r="N113" s="2">
        <f>SUM(B113:M113)</f>
        <v>25980</v>
      </c>
      <c r="O113" s="10">
        <f>N113/O34</f>
        <v>0.49195228176481726</v>
      </c>
      <c r="P113" s="5"/>
      <c r="Q113" s="15"/>
    </row>
    <row r="114" spans="1:17">
      <c r="A114" s="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0"/>
      <c r="P114" s="5"/>
      <c r="Q114" s="15"/>
    </row>
    <row r="115" spans="1:17">
      <c r="A115" s="5">
        <v>1976</v>
      </c>
      <c r="B115" s="2">
        <f>'CO-NE'!B117+FRANK!B111+F.PUMP!B113+NAP!B109+SUP!B115</f>
        <v>0</v>
      </c>
      <c r="C115" s="2">
        <f>'CO-NE'!C117+FRANK!C111+F.PUMP!C113+NAP!C109+SUP!C115</f>
        <v>0</v>
      </c>
      <c r="D115" s="2">
        <f>'CO-NE'!D117+FRANK!D111+F.PUMP!D113+NAP!D109+SUP!D115</f>
        <v>0</v>
      </c>
      <c r="E115" s="2">
        <f>'CO-NE'!E117+FRANK!E111+F.PUMP!E113+NAP!E109+SUP!E115</f>
        <v>0</v>
      </c>
      <c r="F115" s="2">
        <f>'CO-NE'!F117+FRANK!F111+F.PUMP!F113+NAP!F109+SUP!F115</f>
        <v>0</v>
      </c>
      <c r="G115" s="2">
        <f>'CO-NE'!G117+FRANK!G111+F.PUMP!G113+NAP!G109+SUP!G115</f>
        <v>4134</v>
      </c>
      <c r="H115" s="2">
        <f>'CO-NE'!H117+FRANK!H111+F.PUMP!H113+NAP!H109+SUP!H115</f>
        <v>19300</v>
      </c>
      <c r="I115" s="2">
        <f>'CO-NE'!I117+FRANK!I111+F.PUMP!I113+NAP!I109+SUP!I115</f>
        <v>14839</v>
      </c>
      <c r="J115" s="2">
        <f>'CO-NE'!J117+FRANK!J111+F.PUMP!J113+NAP!J109+SUP!J115</f>
        <v>828</v>
      </c>
      <c r="K115" s="2">
        <f>'CO-NE'!K117+FRANK!K111+F.PUMP!K113+NAP!K109+SUP!K115</f>
        <v>0</v>
      </c>
      <c r="L115" s="2">
        <f>'CO-NE'!L117+FRANK!L111+F.PUMP!L113+NAP!L109+SUP!L115</f>
        <v>0</v>
      </c>
      <c r="M115" s="2">
        <f>'CO-NE'!M117+FRANK!M111+F.PUMP!M113+NAP!M109+SUP!M115</f>
        <v>0</v>
      </c>
      <c r="N115" s="2">
        <f>SUM(B115:M115)</f>
        <v>39101</v>
      </c>
      <c r="O115" s="10">
        <f>N115/O36</f>
        <v>0.58460043358002545</v>
      </c>
      <c r="P115" s="5"/>
      <c r="Q115" s="15"/>
    </row>
    <row r="116" spans="1:17">
      <c r="A116" s="5">
        <v>1977</v>
      </c>
      <c r="B116" s="2">
        <f>'CO-NE'!B118+FRANK!B112+F.PUMP!B114+NAP!B110+SUP!B116</f>
        <v>0</v>
      </c>
      <c r="C116" s="2">
        <f>'CO-NE'!C118+FRANK!C112+F.PUMP!C114+NAP!C110+SUP!C116</f>
        <v>0</v>
      </c>
      <c r="D116" s="2">
        <f>'CO-NE'!D118+FRANK!D112+F.PUMP!D114+NAP!D110+SUP!D116</f>
        <v>0</v>
      </c>
      <c r="E116" s="2">
        <f>'CO-NE'!E118+FRANK!E112+F.PUMP!E114+NAP!E110+SUP!E116</f>
        <v>0</v>
      </c>
      <c r="F116" s="2">
        <f>'CO-NE'!F118+FRANK!F112+F.PUMP!F114+NAP!F110+SUP!F116</f>
        <v>0</v>
      </c>
      <c r="G116" s="2">
        <f>'CO-NE'!G118+FRANK!G112+F.PUMP!G114+NAP!G110+SUP!G116</f>
        <v>1566</v>
      </c>
      <c r="H116" s="2">
        <f>'CO-NE'!H118+FRANK!H112+F.PUMP!H114+NAP!H110+SUP!H116</f>
        <v>15722</v>
      </c>
      <c r="I116" s="2">
        <f>'CO-NE'!I118+FRANK!I112+F.PUMP!I114+NAP!I110+SUP!I116</f>
        <v>2644</v>
      </c>
      <c r="J116" s="2">
        <f>'CO-NE'!J118+FRANK!J112+F.PUMP!J114+NAP!J110+SUP!J116</f>
        <v>0</v>
      </c>
      <c r="K116" s="2">
        <f>'CO-NE'!K118+FRANK!K112+F.PUMP!K114+NAP!K110+SUP!K116</f>
        <v>0</v>
      </c>
      <c r="L116" s="2">
        <f>'CO-NE'!L118+FRANK!L112+F.PUMP!L114+NAP!L110+SUP!L116</f>
        <v>0</v>
      </c>
      <c r="M116" s="2">
        <f>'CO-NE'!M118+FRANK!M112+F.PUMP!M114+NAP!M110+SUP!M116</f>
        <v>0</v>
      </c>
      <c r="N116" s="2">
        <f>SUM(B116:M116)</f>
        <v>19932</v>
      </c>
      <c r="O116" s="10">
        <f>N116/O37</f>
        <v>0.49550042261224087</v>
      </c>
      <c r="P116" s="5"/>
      <c r="Q116" s="15"/>
    </row>
    <row r="117" spans="1:17">
      <c r="A117" s="5">
        <v>1978</v>
      </c>
      <c r="B117" s="2">
        <f>'CO-NE'!B119+FRANK!B113+F.PUMP!B115+NAP!B111+SUP!B117</f>
        <v>0</v>
      </c>
      <c r="C117" s="2">
        <f>'CO-NE'!C119+FRANK!C113+F.PUMP!C115+NAP!C111+SUP!C117</f>
        <v>0</v>
      </c>
      <c r="D117" s="2">
        <f>'CO-NE'!D119+FRANK!D113+F.PUMP!D115+NAP!D111+SUP!D117</f>
        <v>0</v>
      </c>
      <c r="E117" s="2">
        <f>'CO-NE'!E119+FRANK!E113+F.PUMP!E115+NAP!E111+SUP!E117</f>
        <v>0</v>
      </c>
      <c r="F117" s="2">
        <f>'CO-NE'!F119+FRANK!F113+F.PUMP!F115+NAP!F111+SUP!F117</f>
        <v>0</v>
      </c>
      <c r="G117" s="2">
        <f>'CO-NE'!G119+FRANK!G113+F.PUMP!G115+NAP!G111+SUP!G117</f>
        <v>2580</v>
      </c>
      <c r="H117" s="2">
        <f>'CO-NE'!H119+FRANK!H113+F.PUMP!H115+NAP!H111+SUP!H117</f>
        <v>12751</v>
      </c>
      <c r="I117" s="2">
        <f>'CO-NE'!I119+FRANK!I113+F.PUMP!I115+NAP!I111+SUP!I117</f>
        <v>6834</v>
      </c>
      <c r="J117" s="2">
        <f>'CO-NE'!J119+FRANK!J113+F.PUMP!J115+NAP!J111+SUP!J117</f>
        <v>879</v>
      </c>
      <c r="K117" s="2">
        <f>'CO-NE'!K119+FRANK!K113+F.PUMP!K115+NAP!K111+SUP!K117</f>
        <v>0</v>
      </c>
      <c r="L117" s="2">
        <f>'CO-NE'!L119+FRANK!L113+F.PUMP!L115+NAP!L111+SUP!L117</f>
        <v>0</v>
      </c>
      <c r="M117" s="2">
        <f>'CO-NE'!M119+FRANK!M113+F.PUMP!M115+NAP!M111+SUP!M117</f>
        <v>0</v>
      </c>
      <c r="N117" s="2">
        <f>SUM(B117:M117)</f>
        <v>23044</v>
      </c>
      <c r="O117" s="10">
        <f>N117/O38</f>
        <v>0.45762173325919453</v>
      </c>
      <c r="P117" s="5"/>
      <c r="Q117" s="15"/>
    </row>
    <row r="118" spans="1:17">
      <c r="A118" s="5">
        <v>1979</v>
      </c>
      <c r="B118" s="2">
        <f>'CO-NE'!B120+FRANK!B114+F.PUMP!B116+NAP!B112+SUP!B118</f>
        <v>0</v>
      </c>
      <c r="C118" s="2">
        <f>'CO-NE'!C120+FRANK!C114+F.PUMP!C116+NAP!C112+SUP!C118</f>
        <v>0</v>
      </c>
      <c r="D118" s="2">
        <f>'CO-NE'!D120+FRANK!D114+F.PUMP!D116+NAP!D112+SUP!D118</f>
        <v>0</v>
      </c>
      <c r="E118" s="2">
        <f>'CO-NE'!E120+FRANK!E114+F.PUMP!E116+NAP!E112+SUP!E118</f>
        <v>0</v>
      </c>
      <c r="F118" s="2">
        <f>'CO-NE'!F120+FRANK!F114+F.PUMP!F116+NAP!F112+SUP!F118</f>
        <v>0</v>
      </c>
      <c r="G118" s="2">
        <f>'CO-NE'!G120+FRANK!G114+F.PUMP!G116+NAP!G112+SUP!G118</f>
        <v>6</v>
      </c>
      <c r="H118" s="2">
        <f>'CO-NE'!H120+FRANK!H114+F.PUMP!H116+NAP!H112+SUP!H118</f>
        <v>4187</v>
      </c>
      <c r="I118" s="2">
        <f>'CO-NE'!I120+FRANK!I114+F.PUMP!I116+NAP!I112+SUP!I118</f>
        <v>10769</v>
      </c>
      <c r="J118" s="2">
        <f>'CO-NE'!J120+FRANK!J114+F.PUMP!J116+NAP!J112+SUP!J118</f>
        <v>0</v>
      </c>
      <c r="K118" s="2">
        <f>'CO-NE'!K120+FRANK!K114+F.PUMP!K116+NAP!K112+SUP!K118</f>
        <v>0</v>
      </c>
      <c r="L118" s="2">
        <f>'CO-NE'!L120+FRANK!L114+F.PUMP!L116+NAP!L112+SUP!L118</f>
        <v>0</v>
      </c>
      <c r="M118" s="2">
        <f>'CO-NE'!M120+FRANK!M114+F.PUMP!M116+NAP!M112+SUP!M118</f>
        <v>0</v>
      </c>
      <c r="N118" s="2">
        <f>SUM(B118:M118)</f>
        <v>14962</v>
      </c>
      <c r="O118" s="10">
        <f>N118/O39</f>
        <v>0.44772278412831407</v>
      </c>
      <c r="P118" s="5"/>
      <c r="Q118" s="15"/>
    </row>
    <row r="119" spans="1:17">
      <c r="A119" s="5">
        <v>1980</v>
      </c>
      <c r="B119" s="2">
        <f>'CO-NE'!B121+FRANK!B115+F.PUMP!B117+NAP!B113+SUP!B119</f>
        <v>0</v>
      </c>
      <c r="C119" s="2">
        <f>'CO-NE'!C121+FRANK!C115+F.PUMP!C117+NAP!C113+SUP!C119</f>
        <v>0</v>
      </c>
      <c r="D119" s="2">
        <f>'CO-NE'!D121+FRANK!D115+F.PUMP!D117+NAP!D113+SUP!D119</f>
        <v>0</v>
      </c>
      <c r="E119" s="2">
        <f>'CO-NE'!E121+FRANK!E115+F.PUMP!E117+NAP!E113+SUP!E119</f>
        <v>0</v>
      </c>
      <c r="F119" s="2">
        <f>'CO-NE'!F121+FRANK!F115+F.PUMP!F117+NAP!F113+SUP!F119</f>
        <v>0</v>
      </c>
      <c r="G119" s="2">
        <f>'CO-NE'!G121+FRANK!G115+F.PUMP!G117+NAP!G113+SUP!G119</f>
        <v>1172</v>
      </c>
      <c r="H119" s="2">
        <f>'CO-NE'!H121+FRANK!H115+F.PUMP!H117+NAP!H113+SUP!H119</f>
        <v>19438</v>
      </c>
      <c r="I119" s="2">
        <f>'CO-NE'!I121+FRANK!I115+F.PUMP!I117+NAP!I113+SUP!I119</f>
        <v>10501</v>
      </c>
      <c r="J119" s="2">
        <f>'CO-NE'!J121+FRANK!J115+F.PUMP!J117+NAP!J113+SUP!J119</f>
        <v>22</v>
      </c>
      <c r="K119" s="2">
        <f>'CO-NE'!K121+FRANK!K115+F.PUMP!K117+NAP!K113+SUP!K119</f>
        <v>0</v>
      </c>
      <c r="L119" s="2">
        <f>'CO-NE'!L121+FRANK!L115+F.PUMP!L117+NAP!L113+SUP!L119</f>
        <v>0</v>
      </c>
      <c r="M119" s="2">
        <f>'CO-NE'!M121+FRANK!M115+F.PUMP!M117+NAP!M113+SUP!M119</f>
        <v>0</v>
      </c>
      <c r="N119" s="2">
        <f>SUM(B119:M119)</f>
        <v>31133</v>
      </c>
      <c r="O119" s="10">
        <f>N119/O40</f>
        <v>0.56237355491329477</v>
      </c>
      <c r="P119" s="5"/>
      <c r="Q119" s="15"/>
    </row>
    <row r="120" spans="1:17">
      <c r="A120" s="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0"/>
      <c r="P120" s="5"/>
      <c r="Q120" s="15"/>
    </row>
    <row r="121" spans="1:17">
      <c r="A121" s="5">
        <v>1981</v>
      </c>
      <c r="B121" s="2">
        <f>'CO-NE'!B123+FRANK!B117+F.PUMP!B119+NAP!B115+SUP!B121</f>
        <v>0</v>
      </c>
      <c r="C121" s="2">
        <f>'CO-NE'!C123+FRANK!C117+F.PUMP!C119+NAP!C115+SUP!C121</f>
        <v>0</v>
      </c>
      <c r="D121" s="2">
        <f>'CO-NE'!D123+FRANK!D117+F.PUMP!D119+NAP!D115+SUP!D121</f>
        <v>0</v>
      </c>
      <c r="E121" s="2">
        <f>'CO-NE'!E123+FRANK!E117+F.PUMP!E119+NAP!E115+SUP!E121</f>
        <v>0</v>
      </c>
      <c r="F121" s="2">
        <f>'CO-NE'!F123+FRANK!F117+F.PUMP!F119+NAP!F115+SUP!F121</f>
        <v>0</v>
      </c>
      <c r="G121" s="2">
        <f>'CO-NE'!G123+FRANK!G117+F.PUMP!G119+NAP!G115+SUP!G121</f>
        <v>616</v>
      </c>
      <c r="H121" s="2">
        <f>'CO-NE'!H123+FRANK!H117+F.PUMP!H119+NAP!H115+SUP!H121</f>
        <v>7554</v>
      </c>
      <c r="I121" s="2">
        <f>'CO-NE'!I123+FRANK!I117+F.PUMP!I119+NAP!I115+SUP!I121</f>
        <v>1989</v>
      </c>
      <c r="J121" s="2">
        <f>'CO-NE'!J123+FRANK!J117+F.PUMP!J119+NAP!J115+SUP!J121</f>
        <v>0</v>
      </c>
      <c r="K121" s="2">
        <f>'CO-NE'!K123+FRANK!K117+F.PUMP!K119+NAP!K115+SUP!K121</f>
        <v>0</v>
      </c>
      <c r="L121" s="2">
        <f>'CO-NE'!L123+FRANK!L117+F.PUMP!L119+NAP!L115+SUP!L121</f>
        <v>0</v>
      </c>
      <c r="M121" s="2">
        <f>'CO-NE'!M123+FRANK!M117+F.PUMP!M119+NAP!M115+SUP!M121</f>
        <v>0</v>
      </c>
      <c r="N121" s="2">
        <f>SUM(B121:M121)</f>
        <v>10159</v>
      </c>
      <c r="O121" s="10">
        <f>N121/O42</f>
        <v>0.36391316807565555</v>
      </c>
      <c r="P121" s="5"/>
      <c r="Q121" s="15"/>
    </row>
    <row r="122" spans="1:17">
      <c r="A122" s="5">
        <v>1982</v>
      </c>
      <c r="B122" s="2">
        <f>'CO-NE'!B124+FRANK!B118+F.PUMP!B120+NAP!B116+SUP!B122</f>
        <v>0</v>
      </c>
      <c r="C122" s="2">
        <f>'CO-NE'!C124+FRANK!C118+F.PUMP!C120+NAP!C116+SUP!C122</f>
        <v>0</v>
      </c>
      <c r="D122" s="2">
        <f>'CO-NE'!D124+FRANK!D118+F.PUMP!D120+NAP!D116+SUP!D122</f>
        <v>0</v>
      </c>
      <c r="E122" s="2">
        <f>'CO-NE'!E124+FRANK!E118+F.PUMP!E120+NAP!E116+SUP!E122</f>
        <v>0</v>
      </c>
      <c r="F122" s="2">
        <f>'CO-NE'!F124+FRANK!F118+F.PUMP!F120+NAP!F116+SUP!F122</f>
        <v>0</v>
      </c>
      <c r="G122" s="2">
        <f>'CO-NE'!G124+FRANK!G118+F.PUMP!G120+NAP!G116+SUP!G122</f>
        <v>0</v>
      </c>
      <c r="H122" s="2">
        <f>'CO-NE'!H124+FRANK!H118+F.PUMP!H120+NAP!H116+SUP!H122</f>
        <v>7351</v>
      </c>
      <c r="I122" s="2">
        <f>'CO-NE'!I124+FRANK!I118+F.PUMP!I120+NAP!I116+SUP!I122</f>
        <v>8415</v>
      </c>
      <c r="J122" s="2">
        <f>'CO-NE'!J124+FRANK!J118+F.PUMP!J120+NAP!J116+SUP!J122</f>
        <v>1248</v>
      </c>
      <c r="K122" s="2">
        <f>'CO-NE'!K124+FRANK!K118+F.PUMP!K120+NAP!K116+SUP!K122</f>
        <v>0</v>
      </c>
      <c r="L122" s="2">
        <f>'CO-NE'!L124+FRANK!L118+F.PUMP!L120+NAP!L116+SUP!L122</f>
        <v>0</v>
      </c>
      <c r="M122" s="2">
        <f>'CO-NE'!M124+FRANK!M118+F.PUMP!M120+NAP!M116+SUP!M122</f>
        <v>0</v>
      </c>
      <c r="N122" s="2">
        <f>SUM(B122:M122)</f>
        <v>17014</v>
      </c>
      <c r="O122" s="10">
        <f>N122/O43</f>
        <v>0.42774537409493163</v>
      </c>
      <c r="P122" s="5"/>
      <c r="Q122" s="15"/>
    </row>
    <row r="123" spans="1:17">
      <c r="A123" s="5">
        <v>1983</v>
      </c>
      <c r="B123" s="2">
        <f>'CO-NE'!B125+FRANK!B119+F.PUMP!B121+NAP!B117+SUP!B123</f>
        <v>0</v>
      </c>
      <c r="C123" s="2">
        <f>'CO-NE'!C125+FRANK!C119+F.PUMP!C121+NAP!C117+SUP!C123</f>
        <v>0</v>
      </c>
      <c r="D123" s="2">
        <f>'CO-NE'!D125+FRANK!D119+F.PUMP!D121+NAP!D117+SUP!D123</f>
        <v>0</v>
      </c>
      <c r="E123" s="2">
        <f>'CO-NE'!E125+FRANK!E119+F.PUMP!E121+NAP!E117+SUP!E123</f>
        <v>0</v>
      </c>
      <c r="F123" s="2">
        <f>'CO-NE'!F125+FRANK!F119+F.PUMP!F121+NAP!F117+SUP!F123</f>
        <v>0</v>
      </c>
      <c r="G123" s="2">
        <f>'CO-NE'!G125+FRANK!G119+F.PUMP!G121+NAP!G117+SUP!G123</f>
        <v>0</v>
      </c>
      <c r="H123" s="2">
        <f>'CO-NE'!H125+FRANK!H119+F.PUMP!H121+NAP!H117+SUP!H123</f>
        <v>13539</v>
      </c>
      <c r="I123" s="2">
        <f>'CO-NE'!I125+FRANK!I119+F.PUMP!I121+NAP!I117+SUP!I123</f>
        <v>11329</v>
      </c>
      <c r="J123" s="2">
        <f>'CO-NE'!J125+FRANK!J119+F.PUMP!J121+NAP!J117+SUP!J123</f>
        <v>977</v>
      </c>
      <c r="K123" s="2">
        <f>'CO-NE'!K125+FRANK!K119+F.PUMP!K121+NAP!K117+SUP!K123</f>
        <v>0</v>
      </c>
      <c r="L123" s="2">
        <f>'CO-NE'!L125+FRANK!L119+F.PUMP!L121+NAP!L117+SUP!L123</f>
        <v>0</v>
      </c>
      <c r="M123" s="2">
        <f>'CO-NE'!M125+FRANK!M119+F.PUMP!M121+NAP!M117+SUP!M123</f>
        <v>0</v>
      </c>
      <c r="N123" s="2">
        <f>SUM(B123:M123)</f>
        <v>25845</v>
      </c>
      <c r="O123" s="10">
        <f>N123/O44</f>
        <v>0.49475477621654734</v>
      </c>
      <c r="P123" s="5"/>
      <c r="Q123" s="15"/>
    </row>
    <row r="124" spans="1:17">
      <c r="A124" s="5">
        <v>1984</v>
      </c>
      <c r="B124" s="2">
        <f>'CO-NE'!B126+FRANK!B120+F.PUMP!B122+NAP!B118+SUP!B124</f>
        <v>0</v>
      </c>
      <c r="C124" s="2">
        <f>'CO-NE'!C126+FRANK!C120+F.PUMP!C122+NAP!C118+SUP!C124</f>
        <v>0</v>
      </c>
      <c r="D124" s="2">
        <f>'CO-NE'!D126+FRANK!D120+F.PUMP!D122+NAP!D118+SUP!D124</f>
        <v>0</v>
      </c>
      <c r="E124" s="2">
        <f>'CO-NE'!E126+FRANK!E120+F.PUMP!E122+NAP!E118+SUP!E124</f>
        <v>0</v>
      </c>
      <c r="F124" s="2">
        <f>'CO-NE'!F126+FRANK!F120+F.PUMP!F122+NAP!F118+SUP!F124</f>
        <v>0</v>
      </c>
      <c r="G124" s="2">
        <f>'CO-NE'!G126+FRANK!G120+F.PUMP!G122+NAP!G118+SUP!G124</f>
        <v>89</v>
      </c>
      <c r="H124" s="2">
        <f>'CO-NE'!H126+FRANK!H120+F.PUMP!H122+NAP!H118+SUP!H124</f>
        <v>14065</v>
      </c>
      <c r="I124" s="2">
        <f>'CO-NE'!I126+FRANK!I120+F.PUMP!I122+NAP!I118+SUP!I124</f>
        <v>13363</v>
      </c>
      <c r="J124" s="2">
        <f>'CO-NE'!J126+FRANK!J120+F.PUMP!J122+NAP!J118+SUP!J124</f>
        <v>929</v>
      </c>
      <c r="K124" s="2">
        <f>'CO-NE'!K126+FRANK!K120+F.PUMP!K122+NAP!K118+SUP!K124</f>
        <v>0</v>
      </c>
      <c r="L124" s="2">
        <f>'CO-NE'!L126+FRANK!L120+F.PUMP!L122+NAP!L118+SUP!L124</f>
        <v>0</v>
      </c>
      <c r="M124" s="2">
        <f>'CO-NE'!M126+FRANK!M120+F.PUMP!M122+NAP!M118+SUP!M124</f>
        <v>0</v>
      </c>
      <c r="N124" s="2">
        <f>SUM(B124:M124)</f>
        <v>28446</v>
      </c>
      <c r="O124" s="10">
        <f>N124/O45</f>
        <v>0.48315923566878982</v>
      </c>
      <c r="P124" s="5"/>
      <c r="Q124" s="15"/>
    </row>
    <row r="125" spans="1:17">
      <c r="A125" s="5">
        <v>1985</v>
      </c>
      <c r="B125" s="2">
        <f>'CO-NE'!B127+FRANK!B121+F.PUMP!B123+NAP!B119+SUP!B125</f>
        <v>0</v>
      </c>
      <c r="C125" s="2">
        <f>'CO-NE'!C127+FRANK!C121+F.PUMP!C123+NAP!C119+SUP!C125</f>
        <v>0</v>
      </c>
      <c r="D125" s="2">
        <f>'CO-NE'!D127+FRANK!D121+F.PUMP!D123+NAP!D119+SUP!D125</f>
        <v>0</v>
      </c>
      <c r="E125" s="2">
        <f>'CO-NE'!E127+FRANK!E121+F.PUMP!E123+NAP!E119+SUP!E125</f>
        <v>0</v>
      </c>
      <c r="F125" s="2">
        <f>'CO-NE'!F127+FRANK!F121+F.PUMP!F123+NAP!F119+SUP!F125</f>
        <v>0</v>
      </c>
      <c r="G125" s="2">
        <f>'CO-NE'!G127+FRANK!G121+F.PUMP!G123+NAP!G119+SUP!G125</f>
        <v>957</v>
      </c>
      <c r="H125" s="2">
        <f>'CO-NE'!H127+FRANK!H121+F.PUMP!H123+NAP!H119+SUP!H125</f>
        <v>12090</v>
      </c>
      <c r="I125" s="2">
        <f>'CO-NE'!I127+FRANK!I121+F.PUMP!I123+NAP!I119+SUP!I125</f>
        <v>6838</v>
      </c>
      <c r="J125" s="2">
        <f>'CO-NE'!J127+FRANK!J121+F.PUMP!J123+NAP!J119+SUP!J125</f>
        <v>1242</v>
      </c>
      <c r="K125" s="2">
        <f>'CO-NE'!K127+FRANK!K121+F.PUMP!K123+NAP!K119+SUP!K125</f>
        <v>0</v>
      </c>
      <c r="L125" s="2">
        <f>'CO-NE'!L127+FRANK!L121+F.PUMP!L123+NAP!L119+SUP!L125</f>
        <v>0</v>
      </c>
      <c r="M125" s="2">
        <f>'CO-NE'!M127+FRANK!M121+F.PUMP!M123+NAP!M119+SUP!M125</f>
        <v>0</v>
      </c>
      <c r="N125" s="2">
        <f>SUM(B125:M125)</f>
        <v>21127</v>
      </c>
      <c r="O125" s="10">
        <f>N125/O46</f>
        <v>0.40981126219618647</v>
      </c>
      <c r="P125" s="5"/>
      <c r="Q125" s="15"/>
    </row>
    <row r="126" spans="1:17">
      <c r="A126" s="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0"/>
      <c r="P126" s="5"/>
      <c r="Q126" s="15"/>
    </row>
    <row r="127" spans="1:17">
      <c r="A127" s="5">
        <v>1986</v>
      </c>
      <c r="B127" s="2">
        <f>'CO-NE'!B129+FRANK!B123+F.PUMP!B125+NAP!B121+SUP!B127</f>
        <v>0</v>
      </c>
      <c r="C127" s="2">
        <f>'CO-NE'!C129+FRANK!C123+F.PUMP!C125+NAP!C121+SUP!C127</f>
        <v>0</v>
      </c>
      <c r="D127" s="2">
        <f>'CO-NE'!D129+FRANK!D123+F.PUMP!D125+NAP!D121+SUP!D127</f>
        <v>0</v>
      </c>
      <c r="E127" s="2">
        <f>'CO-NE'!E129+FRANK!E123+F.PUMP!E125+NAP!E121+SUP!E127</f>
        <v>0</v>
      </c>
      <c r="F127" s="2">
        <f>'CO-NE'!F129+FRANK!F123+F.PUMP!F125+NAP!F121+SUP!F127</f>
        <v>0</v>
      </c>
      <c r="G127" s="2">
        <f>'CO-NE'!G129+FRANK!G123+F.PUMP!G125+NAP!G121+SUP!G127</f>
        <v>4402</v>
      </c>
      <c r="H127" s="2">
        <f>'CO-NE'!H129+FRANK!H123+F.PUMP!H125+NAP!H121+SUP!H127</f>
        <v>15611</v>
      </c>
      <c r="I127" s="2">
        <f>'CO-NE'!I129+FRANK!I123+F.PUMP!I125+NAP!I121+SUP!I127</f>
        <v>5972</v>
      </c>
      <c r="J127" s="2">
        <f>'CO-NE'!J129+FRANK!J123+F.PUMP!J125+NAP!J121+SUP!J127</f>
        <v>46</v>
      </c>
      <c r="K127" s="2">
        <f>'CO-NE'!K129+FRANK!K123+F.PUMP!K125+NAP!K121+SUP!K127</f>
        <v>0</v>
      </c>
      <c r="L127" s="2">
        <f>'CO-NE'!L129+FRANK!L123+F.PUMP!L125+NAP!L121+SUP!L127</f>
        <v>0</v>
      </c>
      <c r="M127" s="2">
        <f>'CO-NE'!M129+FRANK!M123+F.PUMP!M125+NAP!M121+SUP!M127</f>
        <v>0</v>
      </c>
      <c r="N127" s="2">
        <f>SUM(B127:M127)</f>
        <v>26031</v>
      </c>
      <c r="O127" s="10">
        <f>N127/O48</f>
        <v>0.44372283303502941</v>
      </c>
      <c r="P127" s="5"/>
      <c r="Q127" s="15"/>
    </row>
    <row r="128" spans="1:17">
      <c r="A128" s="5">
        <v>1987</v>
      </c>
      <c r="B128" s="2">
        <f>'CO-NE'!B130+FRANK!B124+F.PUMP!B126+NAP!B122+SUP!B128</f>
        <v>0</v>
      </c>
      <c r="C128" s="2">
        <f>'CO-NE'!C130+FRANK!C124+F.PUMP!C126+NAP!C122+SUP!C128</f>
        <v>0</v>
      </c>
      <c r="D128" s="2">
        <f>'CO-NE'!D130+FRANK!D124+F.PUMP!D126+NAP!D122+SUP!D128</f>
        <v>0</v>
      </c>
      <c r="E128" s="2">
        <f>'CO-NE'!E130+FRANK!E124+F.PUMP!E126+NAP!E122+SUP!E128</f>
        <v>0</v>
      </c>
      <c r="F128" s="2">
        <f>'CO-NE'!F130+FRANK!F124+F.PUMP!F126+NAP!F122+SUP!F128</f>
        <v>0</v>
      </c>
      <c r="G128" s="2">
        <f>'CO-NE'!G130+FRANK!G124+F.PUMP!G126+NAP!G122+SUP!G128</f>
        <v>3127</v>
      </c>
      <c r="H128" s="2">
        <f>'CO-NE'!H130+FRANK!H124+F.PUMP!H126+NAP!H122+SUP!H128</f>
        <v>11427</v>
      </c>
      <c r="I128" s="2">
        <f>'CO-NE'!I130+FRANK!I124+F.PUMP!I126+NAP!I122+SUP!I128</f>
        <v>5260</v>
      </c>
      <c r="J128" s="2">
        <f>'CO-NE'!J130+FRANK!J124+F.PUMP!J126+NAP!J122+SUP!J128</f>
        <v>145</v>
      </c>
      <c r="K128" s="2">
        <f>'CO-NE'!K130+FRANK!K124+F.PUMP!K126+NAP!K122+SUP!K128</f>
        <v>0</v>
      </c>
      <c r="L128" s="2">
        <f>'CO-NE'!L130+FRANK!L124+F.PUMP!L126+NAP!L122+SUP!L128</f>
        <v>0</v>
      </c>
      <c r="M128" s="2">
        <f>'CO-NE'!M130+FRANK!M124+F.PUMP!M126+NAP!M122+SUP!M128</f>
        <v>0</v>
      </c>
      <c r="N128" s="2">
        <f>SUM(B128:M128)</f>
        <v>19959</v>
      </c>
      <c r="O128" s="10">
        <f>N128/O49</f>
        <v>0.42303045717555798</v>
      </c>
      <c r="P128" s="5"/>
      <c r="Q128" s="15"/>
    </row>
    <row r="129" spans="1:17">
      <c r="A129" s="5">
        <v>1988</v>
      </c>
      <c r="B129" s="2">
        <f>'CO-NE'!B131+FRANK!B125+F.PUMP!B127+NAP!B123+SUP!B129</f>
        <v>0</v>
      </c>
      <c r="C129" s="2">
        <f>'CO-NE'!C131+FRANK!C125+F.PUMP!C127+NAP!C123+SUP!C129</f>
        <v>0</v>
      </c>
      <c r="D129" s="2">
        <f>'CO-NE'!D131+FRANK!D125+F.PUMP!D127+NAP!D123+SUP!D129</f>
        <v>0</v>
      </c>
      <c r="E129" s="2">
        <f>'CO-NE'!E131+FRANK!E125+F.PUMP!E127+NAP!E123+SUP!E129</f>
        <v>0</v>
      </c>
      <c r="F129" s="2">
        <f>'CO-NE'!F131+FRANK!F125+F.PUMP!F127+NAP!F123+SUP!F129</f>
        <v>0</v>
      </c>
      <c r="G129" s="2">
        <f>'CO-NE'!G131+FRANK!G125+F.PUMP!G127+NAP!G123+SUP!G129</f>
        <v>9250</v>
      </c>
      <c r="H129" s="2">
        <f>'CO-NE'!H131+FRANK!H125+F.PUMP!H127+NAP!H123+SUP!H129</f>
        <v>11269</v>
      </c>
      <c r="I129" s="2">
        <f>'CO-NE'!I131+FRANK!I125+F.PUMP!I127+NAP!I123+SUP!I129</f>
        <v>9239</v>
      </c>
      <c r="J129" s="2">
        <f>'CO-NE'!J131+FRANK!J125+F.PUMP!J127+NAP!J123+SUP!J129</f>
        <v>282</v>
      </c>
      <c r="K129" s="2">
        <f>'CO-NE'!K131+FRANK!K125+F.PUMP!K127+NAP!K123+SUP!K129</f>
        <v>0</v>
      </c>
      <c r="L129" s="2">
        <f>'CO-NE'!L131+FRANK!L125+F.PUMP!L127+NAP!L123+SUP!L129</f>
        <v>0</v>
      </c>
      <c r="M129" s="2">
        <f>'CO-NE'!M131+FRANK!M125+F.PUMP!M127+NAP!M123+SUP!M129</f>
        <v>0</v>
      </c>
      <c r="N129" s="2">
        <f>SUM(B129:M129)</f>
        <v>30040</v>
      </c>
      <c r="O129" s="10">
        <f>N129/O50</f>
        <v>0.48227587978422809</v>
      </c>
      <c r="P129" s="5"/>
      <c r="Q129" s="15"/>
    </row>
    <row r="130" spans="1:17">
      <c r="A130" s="5">
        <v>1989</v>
      </c>
      <c r="B130" s="2">
        <f>'CO-NE'!B132+FRANK!B126+F.PUMP!B128+NAP!B124+SUP!B130</f>
        <v>0</v>
      </c>
      <c r="C130" s="2">
        <f>'CO-NE'!C132+FRANK!C126+F.PUMP!C128+NAP!C124+SUP!C130</f>
        <v>0</v>
      </c>
      <c r="D130" s="2">
        <f>'CO-NE'!D132+FRANK!D126+F.PUMP!D128+NAP!D124+SUP!D130</f>
        <v>0</v>
      </c>
      <c r="E130" s="2">
        <f>'CO-NE'!E132+FRANK!E126+F.PUMP!E128+NAP!E124+SUP!E130</f>
        <v>0</v>
      </c>
      <c r="F130" s="2">
        <f>'CO-NE'!F132+FRANK!F126+F.PUMP!F128+NAP!F124+SUP!F130</f>
        <v>0</v>
      </c>
      <c r="G130" s="2">
        <f>'CO-NE'!G132+FRANK!G126+F.PUMP!G128+NAP!G124+SUP!G130</f>
        <v>871</v>
      </c>
      <c r="H130" s="2">
        <f>'CO-NE'!H132+FRANK!H126+F.PUMP!H128+NAP!H124+SUP!H130</f>
        <v>9970</v>
      </c>
      <c r="I130" s="2">
        <f>'CO-NE'!I132+FRANK!I126+F.PUMP!I128+NAP!I124+SUP!I130</f>
        <v>8943</v>
      </c>
      <c r="J130" s="2">
        <f>'CO-NE'!J132+FRANK!J126+F.PUMP!J128+NAP!J124+SUP!J130</f>
        <v>739</v>
      </c>
      <c r="K130" s="2">
        <f>'CO-NE'!K132+FRANK!K126+F.PUMP!K128+NAP!K124+SUP!K130</f>
        <v>0</v>
      </c>
      <c r="L130" s="2">
        <f>'CO-NE'!L132+FRANK!L126+F.PUMP!L128+NAP!L124+SUP!L130</f>
        <v>0</v>
      </c>
      <c r="M130" s="2">
        <f>'CO-NE'!M132+FRANK!M126+F.PUMP!M128+NAP!M124+SUP!M130</f>
        <v>0</v>
      </c>
      <c r="N130" s="2">
        <f>SUM(B130:M130)</f>
        <v>20523</v>
      </c>
      <c r="O130" s="10">
        <f>N130/O51</f>
        <v>0.42107098892080425</v>
      </c>
      <c r="P130" s="5"/>
      <c r="Q130" s="15"/>
    </row>
    <row r="131" spans="1:17">
      <c r="A131" s="4">
        <v>1990</v>
      </c>
      <c r="B131" s="2">
        <f>'CO-NE'!B133+FRANK!B127+F.PUMP!B129+NAP!B125+SUP!B131</f>
        <v>0</v>
      </c>
      <c r="C131" s="2">
        <f>'CO-NE'!C133+FRANK!C127+F.PUMP!C129+NAP!C125+SUP!C131</f>
        <v>0</v>
      </c>
      <c r="D131" s="2">
        <f>'CO-NE'!D133+FRANK!D127+F.PUMP!D129+NAP!D125+SUP!D131</f>
        <v>0</v>
      </c>
      <c r="E131" s="2">
        <f>'CO-NE'!E133+FRANK!E127+F.PUMP!E129+NAP!E125+SUP!E131</f>
        <v>0</v>
      </c>
      <c r="F131" s="2">
        <f>'CO-NE'!F133+FRANK!F127+F.PUMP!F129+NAP!F125+SUP!F131</f>
        <v>0</v>
      </c>
      <c r="G131" s="2">
        <f>'CO-NE'!G133+FRANK!G127+F.PUMP!G129+NAP!G125+SUP!G131</f>
        <v>280</v>
      </c>
      <c r="H131" s="2">
        <f>'CO-NE'!H133+FRANK!H127+F.PUMP!H129+NAP!H125+SUP!H131</f>
        <v>12042</v>
      </c>
      <c r="I131" s="2">
        <f>'CO-NE'!I133+FRANK!I127+F.PUMP!I129+NAP!I125+SUP!I131</f>
        <v>3252</v>
      </c>
      <c r="J131" s="2">
        <f>'CO-NE'!J133+FRANK!J127+F.PUMP!J129+NAP!J125+SUP!J131</f>
        <v>2514</v>
      </c>
      <c r="K131" s="2">
        <f>'CO-NE'!K133+FRANK!K127+F.PUMP!K129+NAP!K125+SUP!K131</f>
        <v>0</v>
      </c>
      <c r="L131" s="2">
        <f>'CO-NE'!L133+FRANK!L127+F.PUMP!L129+NAP!L125+SUP!L131</f>
        <v>0</v>
      </c>
      <c r="M131" s="2">
        <f>'CO-NE'!M133+FRANK!M127+F.PUMP!M129+NAP!M125+SUP!M131</f>
        <v>0</v>
      </c>
      <c r="N131" s="2">
        <f>SUM(B131:M131)</f>
        <v>18088</v>
      </c>
      <c r="O131" s="10">
        <f>N131/O52</f>
        <v>0.43234457537586346</v>
      </c>
      <c r="P131" s="5"/>
      <c r="Q131" s="15"/>
    </row>
    <row r="132" spans="1:17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5"/>
      <c r="Q132" s="15"/>
    </row>
    <row r="133" spans="1:17">
      <c r="A133" s="5">
        <v>1991</v>
      </c>
      <c r="B133" s="2">
        <f>'CO-NE'!B135+FRANK!B129+F.PUMP!B131+NAP!B127+SUP!B133</f>
        <v>0</v>
      </c>
      <c r="C133" s="2">
        <f>'CO-NE'!C135+FRANK!C129+F.PUMP!C131+NAP!C127+SUP!C133</f>
        <v>0</v>
      </c>
      <c r="D133" s="2">
        <f>'CO-NE'!D135+FRANK!D129+F.PUMP!D131+NAP!D127+SUP!D133</f>
        <v>0</v>
      </c>
      <c r="E133" s="2">
        <f>'CO-NE'!E135+FRANK!E129+F.PUMP!E131+NAP!E127+SUP!E133</f>
        <v>0</v>
      </c>
      <c r="F133" s="2">
        <f>'CO-NE'!F135+FRANK!F129+F.PUMP!F131+NAP!F127+SUP!F133</f>
        <v>0</v>
      </c>
      <c r="G133" s="2">
        <f>'CO-NE'!G135+FRANK!G129+F.PUMP!G131+NAP!G127+SUP!G133</f>
        <v>1756</v>
      </c>
      <c r="H133" s="2">
        <f>'CO-NE'!H135+FRANK!H129+F.PUMP!H131+NAP!H127+SUP!H133</f>
        <v>9751</v>
      </c>
      <c r="I133" s="2">
        <f>'CO-NE'!I135+FRANK!I129+F.PUMP!I131+NAP!I127+SUP!I133</f>
        <v>4863</v>
      </c>
      <c r="J133" s="2">
        <f>'CO-NE'!J135+FRANK!J129+F.PUMP!J131+NAP!J127+SUP!J133</f>
        <v>0</v>
      </c>
      <c r="K133" s="2">
        <f>'CO-NE'!K135+FRANK!K129+F.PUMP!K131+NAP!K127+SUP!K133</f>
        <v>0</v>
      </c>
      <c r="L133" s="2">
        <f>'CO-NE'!L135+FRANK!L129+F.PUMP!L131+NAP!L127+SUP!L133</f>
        <v>0</v>
      </c>
      <c r="M133" s="2">
        <f>'CO-NE'!M135+FRANK!M129+F.PUMP!M131+NAP!M127+SUP!M133</f>
        <v>0</v>
      </c>
      <c r="N133" s="2">
        <f>SUM(B133:M133)</f>
        <v>16370</v>
      </c>
      <c r="O133" s="10">
        <f>N133/O54</f>
        <v>0.40932163128547494</v>
      </c>
      <c r="P133" s="5"/>
      <c r="Q133" s="15"/>
    </row>
    <row r="134" spans="1:17">
      <c r="A134" s="5">
        <v>1992</v>
      </c>
      <c r="B134" s="2">
        <f>'CO-NE'!B136+FRANK!B130+F.PUMP!B132+NAP!B128+SUP!B134</f>
        <v>0</v>
      </c>
      <c r="C134" s="2">
        <f>'CO-NE'!C136+FRANK!C130+F.PUMP!C132+NAP!C128+SUP!C134</f>
        <v>0</v>
      </c>
      <c r="D134" s="2">
        <f>'CO-NE'!D136+FRANK!D130+F.PUMP!D132+NAP!D128+SUP!D134</f>
        <v>0</v>
      </c>
      <c r="E134" s="2">
        <f>'CO-NE'!E136+FRANK!E130+F.PUMP!E132+NAP!E128+SUP!E134</f>
        <v>0</v>
      </c>
      <c r="F134" s="2">
        <f>'CO-NE'!F136+FRANK!F130+F.PUMP!F132+NAP!F128+SUP!F134</f>
        <v>0</v>
      </c>
      <c r="G134" s="2">
        <f>'CO-NE'!G136+FRANK!G130+F.PUMP!G132+NAP!G128+SUP!G134</f>
        <v>43</v>
      </c>
      <c r="H134" s="2">
        <f>'CO-NE'!H136+FRANK!H130+F.PUMP!H132+NAP!H128+SUP!H134</f>
        <v>2118</v>
      </c>
      <c r="I134" s="2">
        <f>'CO-NE'!I136+FRANK!I130+F.PUMP!I132+NAP!I128+SUP!I134</f>
        <v>5247</v>
      </c>
      <c r="J134" s="2">
        <f>'CO-NE'!J136+FRANK!J130+F.PUMP!J132+NAP!J128+SUP!J134</f>
        <v>834</v>
      </c>
      <c r="K134" s="2">
        <f>'CO-NE'!K136+FRANK!K130+F.PUMP!K132+NAP!K128+SUP!K134</f>
        <v>0</v>
      </c>
      <c r="L134" s="2">
        <f>'CO-NE'!L136+FRANK!L130+F.PUMP!L132+NAP!L128+SUP!L134</f>
        <v>0</v>
      </c>
      <c r="M134" s="2">
        <f>'CO-NE'!M136+FRANK!M130+F.PUMP!M132+NAP!M128+SUP!M134</f>
        <v>0</v>
      </c>
      <c r="N134" s="2">
        <f>SUM(B134:M134)</f>
        <v>8242</v>
      </c>
      <c r="O134" s="10">
        <f>N134/O55</f>
        <v>0.32358368340465626</v>
      </c>
      <c r="P134" s="5"/>
      <c r="Q134" s="15"/>
    </row>
    <row r="135" spans="1:17">
      <c r="A135" s="5">
        <v>1993</v>
      </c>
      <c r="B135" s="2">
        <f>'CO-NE'!B137+FRANK!B131+F.PUMP!B133+NAP!B129+SUP!B135</f>
        <v>0</v>
      </c>
      <c r="C135" s="2">
        <f>'CO-NE'!C137+FRANK!C131+F.PUMP!C133+NAP!C129+SUP!C135</f>
        <v>0</v>
      </c>
      <c r="D135" s="2">
        <f>'CO-NE'!D137+FRANK!D131+F.PUMP!D133+NAP!D129+SUP!D135</f>
        <v>0</v>
      </c>
      <c r="E135" s="2">
        <f>'CO-NE'!E137+FRANK!E131+F.PUMP!E133+NAP!E129+SUP!E135</f>
        <v>0</v>
      </c>
      <c r="F135" s="2">
        <f>'CO-NE'!F137+FRANK!F131+F.PUMP!F133+NAP!F129+SUP!F135</f>
        <v>0</v>
      </c>
      <c r="G135" s="2">
        <f>'CO-NE'!G137+FRANK!G131+F.PUMP!G133+NAP!G129+SUP!G135</f>
        <v>0</v>
      </c>
      <c r="H135" s="2">
        <f>'CO-NE'!H137+FRANK!H131+F.PUMP!H133+NAP!H129+SUP!H135</f>
        <v>0</v>
      </c>
      <c r="I135" s="2">
        <f>'CO-NE'!I137+FRANK!I131+F.PUMP!I133+NAP!I129+SUP!I135</f>
        <v>1228</v>
      </c>
      <c r="J135" s="2">
        <f>'CO-NE'!J137+FRANK!J131+F.PUMP!J133+NAP!J129+SUP!J135</f>
        <v>0</v>
      </c>
      <c r="K135" s="2">
        <f>'CO-NE'!K137+FRANK!K131+F.PUMP!K133+NAP!K129+SUP!K135</f>
        <v>0</v>
      </c>
      <c r="L135" s="2">
        <f>'CO-NE'!L137+FRANK!L131+F.PUMP!L133+NAP!L129+SUP!L135</f>
        <v>0</v>
      </c>
      <c r="M135" s="2">
        <f>'CO-NE'!M137+FRANK!M131+F.PUMP!M133+NAP!M129+SUP!M135</f>
        <v>0</v>
      </c>
      <c r="N135" s="2">
        <f>SUM(B135:M135)</f>
        <v>1228</v>
      </c>
      <c r="O135" s="10">
        <f>N135/O56</f>
        <v>6.9308048312450618E-2</v>
      </c>
      <c r="P135" s="5"/>
      <c r="Q135" s="15"/>
    </row>
    <row r="136" spans="1:17">
      <c r="A136" s="5">
        <v>1994</v>
      </c>
      <c r="B136" s="2">
        <f>'CO-NE'!B138+FRANK!B132+F.PUMP!B134+NAP!B130+SUP!B136</f>
        <v>0</v>
      </c>
      <c r="C136" s="2">
        <f>'CO-NE'!C138+FRANK!C132+F.PUMP!C134+NAP!C130+SUP!C136</f>
        <v>0</v>
      </c>
      <c r="D136" s="2">
        <f>'CO-NE'!D138+FRANK!D132+F.PUMP!D134+NAP!D130+SUP!D136</f>
        <v>0</v>
      </c>
      <c r="E136" s="2">
        <f>'CO-NE'!E138+FRANK!E132+F.PUMP!E134+NAP!E130+SUP!E136</f>
        <v>0</v>
      </c>
      <c r="F136" s="2">
        <f>'CO-NE'!F138+FRANK!F132+F.PUMP!F134+NAP!F130+SUP!F136</f>
        <v>0</v>
      </c>
      <c r="G136" s="2">
        <f>'CO-NE'!G138+FRANK!G132+F.PUMP!G134+NAP!G130+SUP!G136</f>
        <v>3759</v>
      </c>
      <c r="H136" s="2">
        <f>'CO-NE'!H138+FRANK!H132+F.PUMP!H134+NAP!H130+SUP!H136</f>
        <v>6155</v>
      </c>
      <c r="I136" s="2">
        <f>'CO-NE'!I138+FRANK!I132+F.PUMP!I134+NAP!I130+SUP!I136</f>
        <v>9936</v>
      </c>
      <c r="J136" s="2">
        <f>'CO-NE'!J138+FRANK!J132+F.PUMP!J134+NAP!J130+SUP!J136</f>
        <v>293</v>
      </c>
      <c r="K136" s="2">
        <f>'CO-NE'!K138+FRANK!K132+F.PUMP!K134+NAP!K130+SUP!K136</f>
        <v>0</v>
      </c>
      <c r="L136" s="2">
        <f>'CO-NE'!L138+FRANK!L132+F.PUMP!L134+NAP!L130+SUP!L136</f>
        <v>0</v>
      </c>
      <c r="M136" s="2">
        <f>'CO-NE'!M138+FRANK!M132+F.PUMP!M134+NAP!M130+SUP!M136</f>
        <v>0</v>
      </c>
      <c r="N136" s="2">
        <f>SUM(B136:M136)</f>
        <v>20143</v>
      </c>
      <c r="O136" s="10">
        <f>N136/O57</f>
        <v>0.36486315141195863</v>
      </c>
      <c r="P136" s="5"/>
      <c r="Q136" s="15"/>
    </row>
    <row r="137" spans="1:17">
      <c r="A137" s="5">
        <v>1995</v>
      </c>
      <c r="B137" s="2">
        <f>'CO-NE'!B139+FRANK!B133+F.PUMP!B135+NAP!B131+SUP!B137</f>
        <v>0</v>
      </c>
      <c r="C137" s="2">
        <f>'CO-NE'!C139+FRANK!C133+F.PUMP!C135+NAP!C131+SUP!C137</f>
        <v>0</v>
      </c>
      <c r="D137" s="2">
        <f>'CO-NE'!D139+FRANK!D133+F.PUMP!D135+NAP!D131+SUP!D137</f>
        <v>0</v>
      </c>
      <c r="E137" s="2">
        <f>'CO-NE'!E139+FRANK!E133+F.PUMP!E135+NAP!E131+SUP!E137</f>
        <v>0</v>
      </c>
      <c r="F137" s="2">
        <f>'CO-NE'!F139+FRANK!F133+F.PUMP!F135+NAP!F131+SUP!F137</f>
        <v>0</v>
      </c>
      <c r="G137" s="2">
        <f>'CO-NE'!G139+FRANK!G133+F.PUMP!G135+NAP!G131+SUP!G137</f>
        <v>151</v>
      </c>
      <c r="H137" s="2">
        <f>'CO-NE'!H139+FRANK!H133+F.PUMP!H135+NAP!H131+SUP!H137</f>
        <v>10577</v>
      </c>
      <c r="I137" s="2">
        <f>'CO-NE'!I139+FRANK!I133+F.PUMP!I135+NAP!I131+SUP!I137</f>
        <v>9777</v>
      </c>
      <c r="J137" s="2">
        <f>'CO-NE'!J139+FRANK!J133+F.PUMP!J135+NAP!J131+SUP!J137</f>
        <v>3505</v>
      </c>
      <c r="K137" s="2">
        <f>'CO-NE'!K139+FRANK!K133+F.PUMP!K135+NAP!K131+SUP!K137</f>
        <v>0</v>
      </c>
      <c r="L137" s="2">
        <f>'CO-NE'!L139+FRANK!L133+F.PUMP!L135+NAP!L131+SUP!L137</f>
        <v>0</v>
      </c>
      <c r="M137" s="2">
        <f>'CO-NE'!M139+FRANK!M133+F.PUMP!M135+NAP!M131+SUP!M137</f>
        <v>0</v>
      </c>
      <c r="N137" s="2">
        <f>SUM(B137:M137)</f>
        <v>24010</v>
      </c>
      <c r="O137" s="10">
        <f>N137/O58</f>
        <v>0.38544894125957202</v>
      </c>
      <c r="P137" s="5"/>
      <c r="Q137" s="15"/>
    </row>
    <row r="138" spans="1:17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5"/>
      <c r="Q138" s="15"/>
    </row>
    <row r="139" spans="1:17">
      <c r="A139" s="5">
        <v>1996</v>
      </c>
      <c r="B139" s="2">
        <f>'CO-NE'!B141+FRANK!B135+F.PUMP!B137+NAP!B133+SUP!B139</f>
        <v>0</v>
      </c>
      <c r="C139" s="2">
        <f>'CO-NE'!C141+FRANK!C135+F.PUMP!C137+NAP!C133+SUP!C139</f>
        <v>0</v>
      </c>
      <c r="D139" s="2">
        <f>'CO-NE'!D141+FRANK!D135+F.PUMP!D137+NAP!D133+SUP!D139</f>
        <v>0</v>
      </c>
      <c r="E139" s="2">
        <f>'CO-NE'!E141+FRANK!E135+F.PUMP!E137+NAP!E133+SUP!E139</f>
        <v>0</v>
      </c>
      <c r="F139" s="2">
        <f>'CO-NE'!F141+FRANK!F135+F.PUMP!F137+NAP!F133+SUP!F139</f>
        <v>0</v>
      </c>
      <c r="G139" s="2">
        <f>'CO-NE'!G141+FRANK!G135+F.PUMP!G137+NAP!G133+SUP!G139</f>
        <v>1081</v>
      </c>
      <c r="H139" s="2">
        <f>'CO-NE'!H141+FRANK!H135+F.PUMP!H137+NAP!H133+SUP!H139</f>
        <v>5952</v>
      </c>
      <c r="I139" s="2">
        <f>'CO-NE'!I141+FRANK!I135+F.PUMP!I137+NAP!I133+SUP!I139</f>
        <v>6104</v>
      </c>
      <c r="J139" s="2">
        <f>'CO-NE'!J141+FRANK!J135+F.PUMP!J137+NAP!J133+SUP!J139</f>
        <v>746</v>
      </c>
      <c r="K139" s="2">
        <f>'CO-NE'!K141+FRANK!K135+F.PUMP!K137+NAP!K133+SUP!K139</f>
        <v>0</v>
      </c>
      <c r="L139" s="2">
        <f>'CO-NE'!L141+FRANK!L135+F.PUMP!L137+NAP!L133+SUP!L139</f>
        <v>0</v>
      </c>
      <c r="M139" s="2">
        <f>'CO-NE'!M141+FRANK!M135+F.PUMP!M137+NAP!M133+SUP!M139</f>
        <v>0</v>
      </c>
      <c r="N139" s="2">
        <f>SUM(B139:M139)</f>
        <v>13883</v>
      </c>
      <c r="O139" s="10">
        <f>N139/O60</f>
        <v>0.29687366350183902</v>
      </c>
      <c r="P139" s="5"/>
      <c r="Q139" s="15"/>
    </row>
    <row r="140" spans="1:17" ht="15.75">
      <c r="A140" s="5">
        <v>1997</v>
      </c>
      <c r="B140" s="2">
        <f>'CO-NE'!B142+FRANK!B136+F.PUMP!B138+NAP!B134+SUP!B140</f>
        <v>0</v>
      </c>
      <c r="C140" s="2">
        <f>'CO-NE'!C142+FRANK!C136+F.PUMP!C138+NAP!C134+SUP!C140</f>
        <v>0</v>
      </c>
      <c r="D140" s="2">
        <f>'CO-NE'!D142+FRANK!D136+F.PUMP!D138+NAP!D134+SUP!D140</f>
        <v>0</v>
      </c>
      <c r="E140" s="2">
        <f>'CO-NE'!E142+FRANK!E136+F.PUMP!E138+NAP!E134+SUP!E140</f>
        <v>0</v>
      </c>
      <c r="F140" s="2">
        <f>'CO-NE'!F142+FRANK!F136+F.PUMP!F138+NAP!F134+SUP!F140</f>
        <v>0</v>
      </c>
      <c r="G140" s="2">
        <f>'CO-NE'!G142+FRANK!G136+F.PUMP!G138+NAP!G134+SUP!G140</f>
        <v>839</v>
      </c>
      <c r="H140" s="2">
        <f>'CO-NE'!H142+FRANK!H136+F.PUMP!H138+NAP!H134+SUP!H140</f>
        <v>11630</v>
      </c>
      <c r="I140" s="2">
        <f>'CO-NE'!I142+FRANK!I136+F.PUMP!I138+NAP!I134+SUP!I140</f>
        <v>6432</v>
      </c>
      <c r="J140" s="2">
        <f>'CO-NE'!J142+FRANK!J136+F.PUMP!J138+NAP!J134+SUP!J140</f>
        <v>657</v>
      </c>
      <c r="K140" s="2">
        <f>'CO-NE'!K142+FRANK!K136+F.PUMP!K138+NAP!K134+SUP!K140</f>
        <v>0</v>
      </c>
      <c r="L140" s="2">
        <f>'CO-NE'!L142+FRANK!L136+F.PUMP!L138+NAP!L134+SUP!L140</f>
        <v>0</v>
      </c>
      <c r="M140" s="2">
        <f>'CO-NE'!M142+FRANK!M136+F.PUMP!M138+NAP!M134+SUP!M140</f>
        <v>0</v>
      </c>
      <c r="N140" s="2">
        <f>SUM(B140:M140)</f>
        <v>19558</v>
      </c>
      <c r="O140" s="10">
        <f>N140/O61</f>
        <v>0.36817830989627454</v>
      </c>
      <c r="P140" s="7"/>
      <c r="Q140" s="15"/>
    </row>
    <row r="141" spans="1:17" ht="15.75">
      <c r="A141" s="5">
        <v>1998</v>
      </c>
      <c r="B141" s="2">
        <f>'CO-NE'!B143+FRANK!B137+F.PUMP!B139+NAP!B135+SUP!B141</f>
        <v>0</v>
      </c>
      <c r="C141" s="2">
        <f>'CO-NE'!C143+FRANK!C137+F.PUMP!C139+NAP!C135+SUP!C141</f>
        <v>0</v>
      </c>
      <c r="D141" s="2">
        <f>'CO-NE'!D143+FRANK!D137+F.PUMP!D139+NAP!D135+SUP!D141</f>
        <v>0</v>
      </c>
      <c r="E141" s="2">
        <f>'CO-NE'!E143+FRANK!E137+F.PUMP!E139+NAP!E135+SUP!E141</f>
        <v>0</v>
      </c>
      <c r="F141" s="2">
        <f>'CO-NE'!F143+FRANK!F137+F.PUMP!F139+NAP!F135+SUP!F141</f>
        <v>0</v>
      </c>
      <c r="G141" s="2">
        <f>'CO-NE'!G143+FRANK!G137+F.PUMP!G139+NAP!G135+SUP!G141</f>
        <v>4811</v>
      </c>
      <c r="H141" s="2">
        <f>'CO-NE'!H143+FRANK!H137+F.PUMP!H139+NAP!H135+SUP!H141</f>
        <v>7992</v>
      </c>
      <c r="I141" s="2">
        <f>'CO-NE'!I143+FRANK!I137+F.PUMP!I139+NAP!I135+SUP!I141</f>
        <v>6463</v>
      </c>
      <c r="J141" s="2">
        <f>'CO-NE'!J143+FRANK!J137+F.PUMP!J139+NAP!J135+SUP!J141</f>
        <v>364</v>
      </c>
      <c r="K141" s="2">
        <f>'CO-NE'!K143+FRANK!K137+F.PUMP!K139+NAP!K135+SUP!K141</f>
        <v>0</v>
      </c>
      <c r="L141" s="2">
        <f>'CO-NE'!L143+FRANK!L137+F.PUMP!L139+NAP!L135+SUP!L141</f>
        <v>0</v>
      </c>
      <c r="M141" s="2">
        <f>'CO-NE'!M143+FRANK!M137+F.PUMP!M139+NAP!M135+SUP!M141</f>
        <v>0</v>
      </c>
      <c r="N141" s="2">
        <f>SUM(B141:M141)</f>
        <v>19630</v>
      </c>
      <c r="O141" s="10">
        <f>N141/O62</f>
        <v>0.369436341394561</v>
      </c>
      <c r="P141" s="7"/>
      <c r="Q141" s="15"/>
    </row>
    <row r="142" spans="1:17" ht="15.75">
      <c r="A142" s="5">
        <v>1999</v>
      </c>
      <c r="B142" s="2">
        <f>'CO-NE'!B144+FRANK!B138+F.PUMP!B140+NAP!B136+SUP!B142</f>
        <v>0</v>
      </c>
      <c r="C142" s="2">
        <f>'CO-NE'!C144+FRANK!C138+F.PUMP!C140+NAP!C136+SUP!C142</f>
        <v>0</v>
      </c>
      <c r="D142" s="2">
        <f>'CO-NE'!D144+FRANK!D138+F.PUMP!D140+NAP!D136+SUP!D142</f>
        <v>0</v>
      </c>
      <c r="E142" s="2">
        <f>'CO-NE'!E144+FRANK!E138+F.PUMP!E140+NAP!E136+SUP!E142</f>
        <v>0</v>
      </c>
      <c r="F142" s="2">
        <f>'CO-NE'!F144+FRANK!F138+F.PUMP!F140+NAP!F136+SUP!F142</f>
        <v>0</v>
      </c>
      <c r="G142" s="2">
        <f>'CO-NE'!G144+FRANK!G138+F.PUMP!G140+NAP!G136+SUP!G142</f>
        <v>1932</v>
      </c>
      <c r="H142" s="2">
        <f>'CO-NE'!H144+FRANK!H138+F.PUMP!H140+NAP!H136+SUP!H142</f>
        <v>11343</v>
      </c>
      <c r="I142" s="2">
        <f>'CO-NE'!I144+FRANK!I138+F.PUMP!I140+NAP!I136+SUP!I142</f>
        <v>7168</v>
      </c>
      <c r="J142" s="2">
        <f>'CO-NE'!J144+FRANK!J138+F.PUMP!J140+NAP!J136+SUP!J142</f>
        <v>918</v>
      </c>
      <c r="K142" s="2">
        <f>'CO-NE'!K144+FRANK!K138+F.PUMP!K140+NAP!K136+SUP!K142</f>
        <v>0</v>
      </c>
      <c r="L142" s="2">
        <f>'CO-NE'!L144+FRANK!L138+F.PUMP!L140+NAP!L136+SUP!L142</f>
        <v>0</v>
      </c>
      <c r="M142" s="2">
        <f>'CO-NE'!M144+FRANK!M138+F.PUMP!M140+NAP!M136+SUP!M142</f>
        <v>0</v>
      </c>
      <c r="N142" s="2">
        <f>SUM(B142:M142)</f>
        <v>21361</v>
      </c>
      <c r="O142" s="10">
        <f>N142/O63</f>
        <v>0.38283420255569295</v>
      </c>
      <c r="P142" s="7"/>
      <c r="Q142" s="15"/>
    </row>
    <row r="143" spans="1:17" ht="15.75">
      <c r="A143" s="5">
        <v>2000</v>
      </c>
      <c r="B143" s="2">
        <f>'CO-NE'!B145+FRANK!B139+F.PUMP!B141+NAP!B137+SUP!B143</f>
        <v>0</v>
      </c>
      <c r="C143" s="2">
        <f>'CO-NE'!C145+FRANK!C139+F.PUMP!C141+NAP!C137+SUP!C143</f>
        <v>0</v>
      </c>
      <c r="D143" s="2">
        <f>'CO-NE'!D145+FRANK!D139+F.PUMP!D141+NAP!D137+SUP!D143</f>
        <v>0</v>
      </c>
      <c r="E143" s="2">
        <f>'CO-NE'!E145+FRANK!E139+F.PUMP!E141+NAP!E137+SUP!E143</f>
        <v>0</v>
      </c>
      <c r="F143" s="2">
        <f>'CO-NE'!F145+FRANK!F139+F.PUMP!F141+NAP!F137+SUP!F143</f>
        <v>0</v>
      </c>
      <c r="G143" s="2">
        <f>'CO-NE'!G145+FRANK!G139+F.PUMP!G141+NAP!G137+SUP!G143</f>
        <v>5403</v>
      </c>
      <c r="H143" s="2">
        <f>'CO-NE'!H145+FRANK!H139+F.PUMP!H141+NAP!H137+SUP!H143</f>
        <v>10483</v>
      </c>
      <c r="I143" s="2">
        <f>'CO-NE'!I145+FRANK!I139+F.PUMP!I141+NAP!I137+SUP!I143</f>
        <v>11285</v>
      </c>
      <c r="J143" s="2">
        <f>'CO-NE'!J145+FRANK!J139+F.PUMP!J141+NAP!J137+SUP!J143</f>
        <v>33</v>
      </c>
      <c r="K143" s="2">
        <f>'CO-NE'!K145+FRANK!K139+F.PUMP!K141+NAP!K137+SUP!K143</f>
        <v>0</v>
      </c>
      <c r="L143" s="2">
        <f>'CO-NE'!L145+FRANK!L139+F.PUMP!L141+NAP!L137+SUP!L143</f>
        <v>0</v>
      </c>
      <c r="M143" s="2">
        <f>'CO-NE'!M145+FRANK!M139+F.PUMP!M141+NAP!M137+SUP!M143</f>
        <v>0</v>
      </c>
      <c r="N143" s="2">
        <f>SUM(B143:M143)</f>
        <v>27204</v>
      </c>
      <c r="O143" s="10">
        <f>N143/O64</f>
        <v>0.40010589481115427</v>
      </c>
      <c r="P143" s="7"/>
      <c r="Q143" s="15"/>
    </row>
    <row r="144" spans="1:17" ht="15.75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7"/>
      <c r="Q144" s="15"/>
    </row>
    <row r="145" spans="1:17" ht="15.75">
      <c r="A145" s="5">
        <v>2001</v>
      </c>
      <c r="B145" s="2">
        <f>'CO-NE'!B155+FRANK!B141+F.PUMP!B143+NAP!B139+SUP!B145</f>
        <v>0</v>
      </c>
      <c r="C145" s="2">
        <f>'CO-NE'!C155+FRANK!C141+F.PUMP!C143+NAP!C139+SUP!C145</f>
        <v>0</v>
      </c>
      <c r="D145" s="2">
        <f>'CO-NE'!D155+FRANK!D141+F.PUMP!D143+NAP!D139+SUP!D145</f>
        <v>0</v>
      </c>
      <c r="E145" s="2">
        <f>'CO-NE'!E155+FRANK!E141+F.PUMP!E143+NAP!E139+SUP!E145</f>
        <v>0</v>
      </c>
      <c r="F145" s="2">
        <f>'CO-NE'!F155+FRANK!F141+F.PUMP!F143+NAP!F139+SUP!F145</f>
        <v>0</v>
      </c>
      <c r="G145" s="2">
        <f>'CO-NE'!G155+FRANK!G141+F.PUMP!G143+NAP!G139+SUP!G145</f>
        <v>1160</v>
      </c>
      <c r="H145" s="2">
        <f>'CO-NE'!H155+FRANK!H141+F.PUMP!H143+NAP!H139+SUP!H145</f>
        <v>6903</v>
      </c>
      <c r="I145" s="2">
        <f>'CO-NE'!I155+FRANK!I141+F.PUMP!I143+NAP!I139+SUP!I145</f>
        <v>9509</v>
      </c>
      <c r="J145" s="2">
        <f>'CO-NE'!J155+FRANK!J141+F.PUMP!J143+NAP!J139+SUP!J145</f>
        <v>603</v>
      </c>
      <c r="K145" s="2">
        <f>'CO-NE'!K155+FRANK!K141+F.PUMP!K143+NAP!K139+SUP!K145</f>
        <v>0</v>
      </c>
      <c r="L145" s="2">
        <f>'CO-NE'!L155+FRANK!L141+F.PUMP!L143+NAP!L139+SUP!L145</f>
        <v>0</v>
      </c>
      <c r="M145" s="2">
        <f>'CO-NE'!M155+FRANK!M141+F.PUMP!M143+NAP!M139+SUP!M145</f>
        <v>0</v>
      </c>
      <c r="N145" s="2">
        <f>SUM(B145:M145)</f>
        <v>18175</v>
      </c>
      <c r="O145" s="10">
        <f>N145/O66</f>
        <v>0.39039845344216517</v>
      </c>
      <c r="P145" s="7"/>
      <c r="Q145" s="15"/>
    </row>
    <row r="146" spans="1:17" ht="15.75">
      <c r="A146" s="5">
        <v>2002</v>
      </c>
      <c r="B146" s="2">
        <f>'CO-NE'!B148+FRANK!B142+F.PUMP!B144+NAP!B140+SUP!B146</f>
        <v>0</v>
      </c>
      <c r="C146" s="2">
        <f>'CO-NE'!C148+FRANK!C142+F.PUMP!C144+NAP!C140+SUP!C146</f>
        <v>0</v>
      </c>
      <c r="D146" s="2">
        <f>'CO-NE'!D148+FRANK!D142+F.PUMP!D144+NAP!D140+SUP!D146</f>
        <v>0</v>
      </c>
      <c r="E146" s="2">
        <f>'CO-NE'!E148+FRANK!E142+F.PUMP!E144+NAP!E140+SUP!E146</f>
        <v>0</v>
      </c>
      <c r="F146" s="2">
        <f>'CO-NE'!F148+FRANK!F142+F.PUMP!F144+NAP!F140+SUP!F146</f>
        <v>0</v>
      </c>
      <c r="G146" s="2">
        <f>'CO-NE'!G148+FRANK!G142+F.PUMP!G144+NAP!G140+SUP!G146</f>
        <v>3033</v>
      </c>
      <c r="H146" s="2">
        <f>'CO-NE'!H148+FRANK!H142+F.PUMP!H144+NAP!H140+SUP!H146</f>
        <v>13678</v>
      </c>
      <c r="I146" s="2">
        <f>'CO-NE'!I148+FRANK!I142+F.PUMP!I144+NAP!I140+SUP!I146</f>
        <v>5368</v>
      </c>
      <c r="J146" s="2">
        <f>'CO-NE'!J148+FRANK!J142+F.PUMP!J144+NAP!J140+SUP!J146</f>
        <v>0</v>
      </c>
      <c r="K146" s="2">
        <f>'CO-NE'!K148+FRANK!K142+F.PUMP!K144+NAP!K140+SUP!K146</f>
        <v>0</v>
      </c>
      <c r="L146" s="2">
        <f>'CO-NE'!L148+FRANK!L142+F.PUMP!L144+NAP!L140+SUP!L146</f>
        <v>0</v>
      </c>
      <c r="M146" s="2">
        <f>'CO-NE'!M148+FRANK!M142+F.PUMP!M144+NAP!M140+SUP!M146</f>
        <v>0</v>
      </c>
      <c r="N146" s="2">
        <f>SUM(B146:M146)</f>
        <v>22079</v>
      </c>
      <c r="O146" s="10">
        <f>N146/O67</f>
        <v>0.50336274308642814</v>
      </c>
      <c r="P146" s="7"/>
      <c r="Q146" s="15"/>
    </row>
    <row r="147" spans="1:17" ht="15.75">
      <c r="A147" s="5">
        <v>2003</v>
      </c>
      <c r="B147" s="2">
        <f>'CO-NE'!B149+FRANK!B143+F.PUMP!B145+NAP!B141+SUP!B147</f>
        <v>0</v>
      </c>
      <c r="C147" s="2">
        <f>'CO-NE'!C149+FRANK!C143+F.PUMP!C145+NAP!C141+SUP!C147</f>
        <v>0</v>
      </c>
      <c r="D147" s="2">
        <f>'CO-NE'!D149+FRANK!D143+F.PUMP!D145+NAP!D141+SUP!D147</f>
        <v>0</v>
      </c>
      <c r="E147" s="2">
        <f>'CO-NE'!E149+FRANK!E143+F.PUMP!E145+NAP!E141+SUP!E147</f>
        <v>0</v>
      </c>
      <c r="F147" s="2">
        <f>'CO-NE'!F149+FRANK!F143+F.PUMP!F145+NAP!F141+SUP!F147</f>
        <v>0</v>
      </c>
      <c r="G147" s="2">
        <f>'CO-NE'!G149+FRANK!G143+F.PUMP!G145+NAP!G141+SUP!G147</f>
        <v>0</v>
      </c>
      <c r="H147" s="2">
        <f>'CO-NE'!H149+FRANK!H143+F.PUMP!H145+NAP!H141+SUP!H147</f>
        <v>7269</v>
      </c>
      <c r="I147" s="2">
        <f>'CO-NE'!I149+FRANK!I143+F.PUMP!I145+NAP!I141+SUP!I147</f>
        <v>4708</v>
      </c>
      <c r="J147" s="2">
        <f>'CO-NE'!J149+FRANK!J143+F.PUMP!J145+NAP!J141+SUP!J147</f>
        <v>0</v>
      </c>
      <c r="K147" s="2">
        <f>'CO-NE'!K149+FRANK!K143+F.PUMP!K145+NAP!K141+SUP!K147</f>
        <v>0</v>
      </c>
      <c r="L147" s="2">
        <f>'CO-NE'!L149+FRANK!L143+F.PUMP!L145+NAP!L141+SUP!L147</f>
        <v>0</v>
      </c>
      <c r="M147" s="2">
        <f>'CO-NE'!M149+FRANK!M143+F.PUMP!M145+NAP!M141+SUP!M147</f>
        <v>0</v>
      </c>
      <c r="N147" s="2">
        <f>SUM(B147:M147)</f>
        <v>11977</v>
      </c>
      <c r="O147" s="10">
        <f>N147/O68</f>
        <v>0.4162149013066444</v>
      </c>
      <c r="P147" s="7"/>
      <c r="Q147" s="15"/>
    </row>
    <row r="148" spans="1:17" ht="15.75">
      <c r="A148" s="5">
        <v>2004</v>
      </c>
      <c r="B148" s="2">
        <f>'CO-NE'!B150+FRANK!B144+F.PUMP!B146+NAP!B142+SUP!B148</f>
        <v>0</v>
      </c>
      <c r="C148" s="2">
        <f>'CO-NE'!C150+FRANK!C144+F.PUMP!C146+NAP!C142+SUP!C148</f>
        <v>0</v>
      </c>
      <c r="D148" s="2">
        <f>'CO-NE'!D150+FRANK!D144+F.PUMP!D146+NAP!D142+SUP!D148</f>
        <v>0</v>
      </c>
      <c r="E148" s="2">
        <f>'CO-NE'!E150+FRANK!E144+F.PUMP!E146+NAP!E142+SUP!E148</f>
        <v>0</v>
      </c>
      <c r="F148" s="2">
        <f>'CO-NE'!F150+FRANK!F144+F.PUMP!F146+NAP!F142+SUP!F148</f>
        <v>0</v>
      </c>
      <c r="G148" s="2">
        <f>'CO-NE'!G150+FRANK!G144+F.PUMP!G146+NAP!G142+SUP!G148</f>
        <v>241</v>
      </c>
      <c r="H148" s="2">
        <f>'CO-NE'!H150+FRANK!H144+F.PUMP!H146+NAP!H142+SUP!H148</f>
        <v>711</v>
      </c>
      <c r="I148" s="2">
        <f>'CO-NE'!I150+FRANK!I144+F.PUMP!I146+NAP!I142+SUP!I148</f>
        <v>456</v>
      </c>
      <c r="J148" s="2">
        <f>'CO-NE'!J150+FRANK!J144+F.PUMP!J146+NAP!J142+SUP!J148</f>
        <v>49</v>
      </c>
      <c r="K148" s="2">
        <f>'CO-NE'!K150+FRANK!K144+F.PUMP!K146+NAP!K142+SUP!K148</f>
        <v>0</v>
      </c>
      <c r="L148" s="2">
        <f>'CO-NE'!L150+FRANK!L144+F.PUMP!L146+NAP!L142+SUP!L148</f>
        <v>0</v>
      </c>
      <c r="M148" s="2">
        <f>'CO-NE'!M150+FRANK!M144+F.PUMP!M146+NAP!M142+SUP!M148</f>
        <v>0</v>
      </c>
      <c r="N148" s="2">
        <f>SUM(B148:M148)</f>
        <v>1457</v>
      </c>
      <c r="O148" s="10">
        <f>N148/O69</f>
        <v>0.25120689655172412</v>
      </c>
      <c r="P148" s="7"/>
      <c r="Q148" s="15"/>
    </row>
    <row r="149" spans="1:17" ht="15.75">
      <c r="A149" s="5">
        <v>2005</v>
      </c>
      <c r="B149" s="2">
        <f>'CO-NE'!B151+FRANK!B145+F.PUMP!B147+NAP!B143+SUP!B149</f>
        <v>0</v>
      </c>
      <c r="C149" s="2">
        <f>'CO-NE'!C151+FRANK!C145+F.PUMP!C147+NAP!C143+SUP!C149</f>
        <v>0</v>
      </c>
      <c r="D149" s="2">
        <f>'CO-NE'!D151+FRANK!D145+F.PUMP!D147+NAP!D143+SUP!D149</f>
        <v>0</v>
      </c>
      <c r="E149" s="2">
        <f>'CO-NE'!E151+FRANK!E145+F.PUMP!E147+NAP!E143+SUP!E149</f>
        <v>0</v>
      </c>
      <c r="F149" s="2">
        <f>'CO-NE'!F151+FRANK!F145+F.PUMP!F147+NAP!F143+SUP!F149</f>
        <v>0</v>
      </c>
      <c r="G149" s="2">
        <f>'CO-NE'!G151+FRANK!G145+F.PUMP!G147+NAP!G143+SUP!G149</f>
        <v>493</v>
      </c>
      <c r="H149" s="2">
        <f>'CO-NE'!H151+FRANK!H145+F.PUMP!H147+NAP!H143+SUP!H149</f>
        <v>795</v>
      </c>
      <c r="I149" s="2">
        <f>'CO-NE'!I151+FRANK!I145+F.PUMP!I147+NAP!I143+SUP!I149</f>
        <v>195</v>
      </c>
      <c r="J149" s="2">
        <f>'CO-NE'!J151+FRANK!J145+F.PUMP!J147+NAP!J143+SUP!J149</f>
        <v>0</v>
      </c>
      <c r="K149" s="2">
        <f>'CO-NE'!K151+FRANK!K145+F.PUMP!K147+NAP!K143+SUP!K149</f>
        <v>0</v>
      </c>
      <c r="L149" s="2">
        <f>'CO-NE'!L151+FRANK!L145+F.PUMP!L147+NAP!L143+SUP!L149</f>
        <v>0</v>
      </c>
      <c r="M149" s="2">
        <f>'CO-NE'!M151+FRANK!M145+F.PUMP!M147+NAP!M143+SUP!M149</f>
        <v>0</v>
      </c>
      <c r="N149" s="2">
        <f>SUM(B149:M149)</f>
        <v>1483</v>
      </c>
      <c r="O149" s="10">
        <f>N149/O70</f>
        <v>0.31472835314091679</v>
      </c>
      <c r="P149" s="7"/>
      <c r="Q149" s="15"/>
    </row>
    <row r="150" spans="1:17" ht="15.75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7"/>
      <c r="Q150" s="15"/>
    </row>
    <row r="151" spans="1:17" ht="15.75">
      <c r="A151" s="5">
        <v>2006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10">
        <v>0</v>
      </c>
      <c r="P151" s="7"/>
      <c r="Q151" s="15"/>
    </row>
    <row r="152" spans="1:17" ht="15.75">
      <c r="A152" s="5">
        <v>2007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10">
        <v>0</v>
      </c>
      <c r="P152" s="7"/>
      <c r="Q152" s="15"/>
    </row>
    <row r="153" spans="1:17">
      <c r="A153" s="5">
        <v>2008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2">
        <f>'CO-NE'!G155+FRANK!G149+F.PUMP!G151+NAP!G147+SUP!G153</f>
        <v>142</v>
      </c>
      <c r="H153" s="2">
        <f>'CO-NE'!H155+FRANK!H149+F.PUMP!H151+NAP!H147+SUP!H153</f>
        <v>2471</v>
      </c>
      <c r="I153" s="2">
        <f>'CO-NE'!I155+FRANK!I149+F.PUMP!I151+NAP!I147+SUP!I153</f>
        <v>2340</v>
      </c>
      <c r="J153" s="2">
        <f>'CO-NE'!J155+FRANK!J149+F.PUMP!J151+NAP!J147+SUP!J153</f>
        <v>0</v>
      </c>
      <c r="K153" s="2">
        <f>'CO-NE'!K155+FRANK!K149+F.PUMP!K151+NAP!K147+SUP!K153</f>
        <v>0</v>
      </c>
      <c r="L153" s="15">
        <v>0</v>
      </c>
      <c r="M153" s="15">
        <v>0</v>
      </c>
      <c r="N153" s="2">
        <f>SUM(B153:M153)</f>
        <v>4953</v>
      </c>
      <c r="O153" s="10">
        <f>N153/O74</f>
        <v>0.21577938485666986</v>
      </c>
      <c r="P153" s="5"/>
      <c r="Q153" s="15"/>
    </row>
    <row r="154" spans="1:17">
      <c r="A154" s="5">
        <v>2009</v>
      </c>
      <c r="B154" s="15">
        <v>0</v>
      </c>
      <c r="C154" s="15">
        <v>0</v>
      </c>
      <c r="D154" s="15">
        <v>0</v>
      </c>
      <c r="E154" s="15">
        <v>0</v>
      </c>
      <c r="F154" s="15">
        <v>0</v>
      </c>
      <c r="G154" s="2">
        <f>'CO-NE'!G156+FRANK!G150+F.PUMP!G152+NAP!G148+SUP!G154</f>
        <v>693</v>
      </c>
      <c r="H154" s="2">
        <f>'CO-NE'!H156+FRANK!H150+F.PUMP!H152+NAP!H148+SUP!H154</f>
        <v>4298</v>
      </c>
      <c r="I154" s="2">
        <f>'CO-NE'!I156+FRANK!I150+F.PUMP!I152+NAP!I148+SUP!I154</f>
        <v>5444</v>
      </c>
      <c r="J154" s="2">
        <f>'CO-NE'!J156+FRANK!J150+F.PUMP!J152+NAP!J148+SUP!J154</f>
        <v>420</v>
      </c>
      <c r="K154" s="2">
        <f>'CO-NE'!K156+FRANK!K150+F.PUMP!K152+NAP!K148+SUP!K154</f>
        <v>0</v>
      </c>
      <c r="L154" s="15">
        <v>0</v>
      </c>
      <c r="M154" s="15">
        <v>0</v>
      </c>
      <c r="N154" s="2">
        <f>SUM(B154:M154)</f>
        <v>10855</v>
      </c>
      <c r="O154" s="10">
        <f>N154/O75</f>
        <v>0.33602649826646858</v>
      </c>
      <c r="P154" s="5"/>
      <c r="Q154" s="15"/>
    </row>
    <row r="155" spans="1:17">
      <c r="A155" s="5">
        <v>2010</v>
      </c>
      <c r="B155" s="15">
        <v>0</v>
      </c>
      <c r="C155" s="15">
        <v>0</v>
      </c>
      <c r="D155" s="15">
        <v>0</v>
      </c>
      <c r="E155" s="15">
        <v>0</v>
      </c>
      <c r="F155" s="15">
        <v>0</v>
      </c>
      <c r="G155" s="2">
        <f>'CO-NE'!G157+FRANK!G151+F.PUMP!G153+NAP!G149+SUP!G155</f>
        <v>0</v>
      </c>
      <c r="H155" s="2">
        <f>'CO-NE'!H157+FRANK!H151+F.PUMP!H153+NAP!H149+SUP!H155</f>
        <v>2639</v>
      </c>
      <c r="I155" s="2">
        <f>'CO-NE'!I157+FRANK!I151+F.PUMP!I153+NAP!I149+SUP!I155</f>
        <v>4390</v>
      </c>
      <c r="J155" s="2">
        <f>'CO-NE'!J157+FRANK!J151+F.PUMP!J153+NAP!J149+SUP!J155</f>
        <v>17</v>
      </c>
      <c r="K155" s="2">
        <f>'CO-NE'!K157+FRANK!K151+F.PUMP!K153+NAP!K149+SUP!K155</f>
        <v>0</v>
      </c>
      <c r="L155" s="15">
        <v>0</v>
      </c>
      <c r="M155" s="15">
        <v>0</v>
      </c>
      <c r="N155" s="2">
        <f>SUM(B155:M155)</f>
        <v>7046</v>
      </c>
      <c r="O155" s="10">
        <f>N155/O76</f>
        <v>0.32011267093725865</v>
      </c>
      <c r="P155" s="5"/>
      <c r="Q155" s="15"/>
    </row>
    <row r="156" spans="1:17">
      <c r="A156" s="5"/>
      <c r="B156" s="15"/>
      <c r="C156" s="15"/>
      <c r="D156" s="15"/>
      <c r="E156" s="15"/>
      <c r="F156" s="15"/>
      <c r="G156" s="2"/>
      <c r="H156" s="2"/>
      <c r="I156" s="2"/>
      <c r="J156" s="2"/>
      <c r="K156" s="2"/>
      <c r="L156" s="15"/>
      <c r="M156" s="15"/>
      <c r="N156" s="2"/>
      <c r="O156" s="10"/>
      <c r="P156" s="5"/>
      <c r="Q156" s="15"/>
    </row>
    <row r="157" spans="1:17">
      <c r="A157" s="5">
        <v>2011</v>
      </c>
      <c r="B157" s="15">
        <v>0</v>
      </c>
      <c r="C157" s="15">
        <v>0</v>
      </c>
      <c r="D157" s="15">
        <v>0</v>
      </c>
      <c r="E157" s="15">
        <v>0</v>
      </c>
      <c r="F157" s="15">
        <v>0</v>
      </c>
      <c r="G157" s="2">
        <f>'CO-NE'!G159+FRANK!G153+F.PUMP!G155+NAP!G151+SUP!G157</f>
        <v>365</v>
      </c>
      <c r="H157" s="2">
        <f>'CO-NE'!H159+FRANK!H153+F.PUMP!H155+NAP!H151+SUP!H157</f>
        <v>5242</v>
      </c>
      <c r="I157" s="2">
        <f>'CO-NE'!I159+FRANK!I153+F.PUMP!I155+NAP!I151+SUP!I157</f>
        <v>3325</v>
      </c>
      <c r="J157" s="2">
        <f>'CO-NE'!J159+FRANK!J153+F.PUMP!J155+NAP!J151+SUP!J157</f>
        <v>176</v>
      </c>
      <c r="K157" s="2">
        <f>'CO-NE'!K159+FRANK!K153+F.PUMP!K155+NAP!K151+SUP!K157</f>
        <v>0</v>
      </c>
      <c r="L157" s="15">
        <v>0</v>
      </c>
      <c r="M157" s="15">
        <v>0</v>
      </c>
      <c r="N157" s="2">
        <f>SUM(B157:M157)</f>
        <v>9108</v>
      </c>
      <c r="O157" s="10">
        <f>N157/O78</f>
        <v>0.3222701861156323</v>
      </c>
      <c r="P157" s="5"/>
      <c r="Q157" s="15"/>
    </row>
    <row r="158" spans="1:17" ht="16.5" thickBot="1">
      <c r="A158" s="12" t="s">
        <v>1</v>
      </c>
      <c r="B158" s="13">
        <f>SUM(B86:B155)</f>
        <v>0</v>
      </c>
      <c r="C158" s="13">
        <f t="shared" ref="C158:M158" si="2">SUM(C86:C155)</f>
        <v>0</v>
      </c>
      <c r="D158" s="13">
        <f t="shared" si="2"/>
        <v>0</v>
      </c>
      <c r="E158" s="13">
        <f t="shared" si="2"/>
        <v>0</v>
      </c>
      <c r="F158" s="13">
        <f t="shared" si="2"/>
        <v>3839</v>
      </c>
      <c r="G158" s="13">
        <f t="shared" si="2"/>
        <v>70976</v>
      </c>
      <c r="H158" s="13">
        <f t="shared" si="2"/>
        <v>550395</v>
      </c>
      <c r="I158" s="13">
        <f t="shared" si="2"/>
        <v>428498</v>
      </c>
      <c r="J158" s="13">
        <f t="shared" si="2"/>
        <v>34921</v>
      </c>
      <c r="K158" s="13">
        <f t="shared" si="2"/>
        <v>431</v>
      </c>
      <c r="L158" s="13">
        <f t="shared" si="2"/>
        <v>0</v>
      </c>
      <c r="M158" s="13">
        <f t="shared" si="2"/>
        <v>0</v>
      </c>
      <c r="N158" s="13">
        <f>SUM(N86:N155)</f>
        <v>1089060</v>
      </c>
      <c r="O158" s="14">
        <f>N158/O79</f>
        <v>0.44303761422133414</v>
      </c>
      <c r="P158" s="7"/>
      <c r="Q158" s="15"/>
    </row>
    <row r="159" spans="1:17" ht="17.25" thickTop="1" thickBot="1">
      <c r="A159" s="25" t="s">
        <v>2</v>
      </c>
      <c r="B159" s="26">
        <f>AVERAGE(B86:B155)</f>
        <v>0</v>
      </c>
      <c r="C159" s="26">
        <f t="shared" ref="C159:M159" si="3">AVERAGE(C86:C155)</f>
        <v>0</v>
      </c>
      <c r="D159" s="26">
        <f t="shared" si="3"/>
        <v>0</v>
      </c>
      <c r="E159" s="26">
        <f t="shared" si="3"/>
        <v>0</v>
      </c>
      <c r="F159" s="26">
        <f t="shared" si="3"/>
        <v>65.067796610169495</v>
      </c>
      <c r="G159" s="26">
        <f t="shared" si="3"/>
        <v>1202.9830508474577</v>
      </c>
      <c r="H159" s="26">
        <f t="shared" si="3"/>
        <v>9328.7288135593226</v>
      </c>
      <c r="I159" s="26">
        <f t="shared" si="3"/>
        <v>7262.6779661016953</v>
      </c>
      <c r="J159" s="26">
        <f t="shared" si="3"/>
        <v>591.88135593220341</v>
      </c>
      <c r="K159" s="26">
        <f t="shared" si="3"/>
        <v>7.3050847457627119</v>
      </c>
      <c r="L159" s="26">
        <f t="shared" si="3"/>
        <v>0</v>
      </c>
      <c r="M159" s="26">
        <f t="shared" si="3"/>
        <v>0</v>
      </c>
      <c r="N159" s="26">
        <f>AVERAGE(N86:N155)</f>
        <v>18458.644067796609</v>
      </c>
      <c r="O159" s="27">
        <f>AVERAGE(O86:O155)</f>
        <v>0.40587319416646106</v>
      </c>
      <c r="P159" s="7"/>
      <c r="Q159" s="15"/>
    </row>
    <row r="160" spans="1:17" ht="15.75" thickTop="1">
      <c r="A160" s="34" t="s">
        <v>36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5"/>
      <c r="Q160" s="5"/>
    </row>
    <row r="161" spans="1:17">
      <c r="A161" s="33" t="s">
        <v>32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5"/>
      <c r="Q161" s="15"/>
    </row>
    <row r="162" spans="1:17">
      <c r="A162" s="33" t="s">
        <v>30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4"/>
      <c r="P162" s="5"/>
      <c r="Q162" s="15"/>
    </row>
    <row r="163" spans="1:17">
      <c r="A163" s="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 t="s">
        <v>23</v>
      </c>
      <c r="P163" s="5"/>
      <c r="Q163" s="15"/>
    </row>
    <row r="164" spans="1:17">
      <c r="A164" s="24" t="s">
        <v>0</v>
      </c>
      <c r="B164" s="16" t="s">
        <v>3</v>
      </c>
      <c r="C164" s="16" t="s">
        <v>4</v>
      </c>
      <c r="D164" s="16" t="s">
        <v>5</v>
      </c>
      <c r="E164" s="16" t="s">
        <v>6</v>
      </c>
      <c r="F164" s="16" t="s">
        <v>7</v>
      </c>
      <c r="G164" s="16" t="s">
        <v>8</v>
      </c>
      <c r="H164" s="16" t="s">
        <v>9</v>
      </c>
      <c r="I164" s="16" t="s">
        <v>10</v>
      </c>
      <c r="J164" s="16" t="s">
        <v>11</v>
      </c>
      <c r="K164" s="16" t="s">
        <v>12</v>
      </c>
      <c r="L164" s="16" t="s">
        <v>13</v>
      </c>
      <c r="M164" s="16" t="s">
        <v>14</v>
      </c>
      <c r="N164" s="16" t="s">
        <v>16</v>
      </c>
      <c r="O164" s="24" t="s">
        <v>19</v>
      </c>
      <c r="P164" s="29" t="s">
        <v>24</v>
      </c>
      <c r="Q164" s="15"/>
    </row>
    <row r="165" spans="1:17">
      <c r="A165" s="11">
        <v>1952</v>
      </c>
      <c r="B165" s="3">
        <f t="shared" ref="B165:M165" si="4">C7-B86</f>
        <v>0</v>
      </c>
      <c r="C165" s="3">
        <f t="shared" si="4"/>
        <v>0</v>
      </c>
      <c r="D165" s="3">
        <f t="shared" si="4"/>
        <v>0</v>
      </c>
      <c r="E165" s="3">
        <f t="shared" si="4"/>
        <v>0</v>
      </c>
      <c r="F165" s="3">
        <f t="shared" si="4"/>
        <v>747</v>
      </c>
      <c r="G165" s="3">
        <f t="shared" si="4"/>
        <v>3540</v>
      </c>
      <c r="H165" s="3">
        <f t="shared" si="4"/>
        <v>2702</v>
      </c>
      <c r="I165" s="3">
        <f t="shared" si="4"/>
        <v>3927</v>
      </c>
      <c r="J165" s="3">
        <f t="shared" si="4"/>
        <v>1437</v>
      </c>
      <c r="K165" s="3">
        <f t="shared" si="4"/>
        <v>0</v>
      </c>
      <c r="L165" s="3">
        <f t="shared" si="4"/>
        <v>0</v>
      </c>
      <c r="M165" s="3">
        <f t="shared" si="4"/>
        <v>0</v>
      </c>
      <c r="N165" s="3">
        <f>SUM(B165:M165)</f>
        <v>12353</v>
      </c>
      <c r="O165" s="9">
        <f>N165/O7</f>
        <v>0.86324248777078971</v>
      </c>
      <c r="P165" s="10">
        <f>O165+O86</f>
        <v>1</v>
      </c>
      <c r="Q165" s="15"/>
    </row>
    <row r="166" spans="1:17">
      <c r="A166" s="5">
        <v>1953</v>
      </c>
      <c r="B166" s="2">
        <f t="shared" ref="B166:M166" si="5">C8-B87</f>
        <v>0</v>
      </c>
      <c r="C166" s="2">
        <f t="shared" si="5"/>
        <v>0</v>
      </c>
      <c r="D166" s="2">
        <f t="shared" si="5"/>
        <v>0</v>
      </c>
      <c r="E166" s="2">
        <f t="shared" si="5"/>
        <v>199</v>
      </c>
      <c r="F166" s="2">
        <f t="shared" si="5"/>
        <v>1799</v>
      </c>
      <c r="G166" s="2">
        <f t="shared" si="5"/>
        <v>1227</v>
      </c>
      <c r="H166" s="2">
        <f t="shared" si="5"/>
        <v>2110</v>
      </c>
      <c r="I166" s="2">
        <f t="shared" si="5"/>
        <v>2129</v>
      </c>
      <c r="J166" s="2">
        <f t="shared" si="5"/>
        <v>792</v>
      </c>
      <c r="K166" s="2">
        <f t="shared" si="5"/>
        <v>30</v>
      </c>
      <c r="L166" s="2">
        <f t="shared" si="5"/>
        <v>0</v>
      </c>
      <c r="M166" s="2">
        <f t="shared" si="5"/>
        <v>0</v>
      </c>
      <c r="N166" s="2">
        <f>SUM(B166:M166)</f>
        <v>8286</v>
      </c>
      <c r="O166" s="10">
        <f>N166/O8</f>
        <v>0.59483129935391243</v>
      </c>
      <c r="P166" s="10">
        <f>O166+O87</f>
        <v>1</v>
      </c>
      <c r="Q166" s="15"/>
    </row>
    <row r="167" spans="1:17">
      <c r="A167" s="5">
        <v>1954</v>
      </c>
      <c r="B167" s="2">
        <f t="shared" ref="B167:M167" si="6">C9-B88</f>
        <v>0</v>
      </c>
      <c r="C167" s="2">
        <f t="shared" si="6"/>
        <v>0</v>
      </c>
      <c r="D167" s="2">
        <f t="shared" si="6"/>
        <v>0</v>
      </c>
      <c r="E167" s="2">
        <f t="shared" si="6"/>
        <v>150</v>
      </c>
      <c r="F167" s="2">
        <f t="shared" si="6"/>
        <v>3116</v>
      </c>
      <c r="G167" s="2">
        <f t="shared" si="6"/>
        <v>4168</v>
      </c>
      <c r="H167" s="2">
        <f t="shared" si="6"/>
        <v>5664</v>
      </c>
      <c r="I167" s="2">
        <f t="shared" si="6"/>
        <v>5205</v>
      </c>
      <c r="J167" s="2">
        <f t="shared" si="6"/>
        <v>2937</v>
      </c>
      <c r="K167" s="2">
        <f t="shared" si="6"/>
        <v>268</v>
      </c>
      <c r="L167" s="2">
        <f t="shared" si="6"/>
        <v>0</v>
      </c>
      <c r="M167" s="2">
        <f t="shared" si="6"/>
        <v>0</v>
      </c>
      <c r="N167" s="2">
        <f>SUM(B167:M167)</f>
        <v>21508</v>
      </c>
      <c r="O167" s="10">
        <f>N167/O9</f>
        <v>0.7224965568208539</v>
      </c>
      <c r="P167" s="10">
        <f>O167+O88</f>
        <v>1</v>
      </c>
      <c r="Q167" s="15"/>
    </row>
    <row r="168" spans="1:17">
      <c r="A168" s="5">
        <v>1955</v>
      </c>
      <c r="B168" s="2">
        <f t="shared" ref="B168:M168" si="7">C10-B89</f>
        <v>0</v>
      </c>
      <c r="C168" s="2">
        <f t="shared" si="7"/>
        <v>0</v>
      </c>
      <c r="D168" s="2">
        <f t="shared" si="7"/>
        <v>0</v>
      </c>
      <c r="E168" s="2">
        <f t="shared" si="7"/>
        <v>135</v>
      </c>
      <c r="F168" s="2">
        <f t="shared" si="7"/>
        <v>5160</v>
      </c>
      <c r="G168" s="2">
        <f t="shared" si="7"/>
        <v>2242</v>
      </c>
      <c r="H168" s="2">
        <f t="shared" si="7"/>
        <v>4654</v>
      </c>
      <c r="I168" s="2">
        <f t="shared" si="7"/>
        <v>4212</v>
      </c>
      <c r="J168" s="2">
        <f t="shared" si="7"/>
        <v>2291</v>
      </c>
      <c r="K168" s="2">
        <f t="shared" si="7"/>
        <v>41</v>
      </c>
      <c r="L168" s="2">
        <f t="shared" si="7"/>
        <v>0</v>
      </c>
      <c r="M168" s="2">
        <f t="shared" si="7"/>
        <v>0</v>
      </c>
      <c r="N168" s="2">
        <f>SUM(B168:M168)</f>
        <v>18735</v>
      </c>
      <c r="O168" s="10">
        <f>N168/O10</f>
        <v>0.48385847107438018</v>
      </c>
      <c r="P168" s="10">
        <f>O168+O89</f>
        <v>1</v>
      </c>
      <c r="Q168" s="15"/>
    </row>
    <row r="169" spans="1:17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0"/>
      <c r="P169" s="10"/>
      <c r="Q169" s="15"/>
    </row>
    <row r="170" spans="1:17">
      <c r="A170" s="5">
        <v>1956</v>
      </c>
      <c r="B170" s="2">
        <f t="shared" ref="B170:M170" si="8">C12-B91</f>
        <v>0</v>
      </c>
      <c r="C170" s="2">
        <f t="shared" si="8"/>
        <v>0</v>
      </c>
      <c r="D170" s="2">
        <f t="shared" si="8"/>
        <v>0</v>
      </c>
      <c r="E170" s="2">
        <f t="shared" si="8"/>
        <v>621</v>
      </c>
      <c r="F170" s="2">
        <f t="shared" si="8"/>
        <v>4977</v>
      </c>
      <c r="G170" s="2">
        <f t="shared" si="8"/>
        <v>4192</v>
      </c>
      <c r="H170" s="2">
        <f t="shared" si="8"/>
        <v>4452</v>
      </c>
      <c r="I170" s="2">
        <f t="shared" si="8"/>
        <v>5023</v>
      </c>
      <c r="J170" s="2">
        <f t="shared" si="8"/>
        <v>2813</v>
      </c>
      <c r="K170" s="2">
        <f t="shared" si="8"/>
        <v>877</v>
      </c>
      <c r="L170" s="2">
        <f t="shared" si="8"/>
        <v>0</v>
      </c>
      <c r="M170" s="2">
        <f t="shared" si="8"/>
        <v>0</v>
      </c>
      <c r="N170" s="2">
        <f>SUM(B170:M170)</f>
        <v>22955</v>
      </c>
      <c r="O170" s="10">
        <f>N170/O12</f>
        <v>0.49542452626580913</v>
      </c>
      <c r="P170" s="10">
        <f>O170+O91</f>
        <v>1</v>
      </c>
      <c r="Q170" s="15"/>
    </row>
    <row r="171" spans="1:17">
      <c r="A171" s="5">
        <v>1957</v>
      </c>
      <c r="B171" s="2">
        <f t="shared" ref="B171:M171" si="9">C13-B92</f>
        <v>0</v>
      </c>
      <c r="C171" s="2">
        <f t="shared" si="9"/>
        <v>0</v>
      </c>
      <c r="D171" s="2">
        <f t="shared" si="9"/>
        <v>0</v>
      </c>
      <c r="E171" s="2">
        <f t="shared" si="9"/>
        <v>0</v>
      </c>
      <c r="F171" s="2">
        <f t="shared" si="9"/>
        <v>0</v>
      </c>
      <c r="G171" s="2">
        <f t="shared" si="9"/>
        <v>764</v>
      </c>
      <c r="H171" s="2">
        <f t="shared" si="9"/>
        <v>4854</v>
      </c>
      <c r="I171" s="2">
        <f t="shared" si="9"/>
        <v>5004</v>
      </c>
      <c r="J171" s="2">
        <f t="shared" si="9"/>
        <v>1755</v>
      </c>
      <c r="K171" s="2">
        <f t="shared" si="9"/>
        <v>-483</v>
      </c>
      <c r="L171" s="2">
        <f t="shared" si="9"/>
        <v>-6</v>
      </c>
      <c r="M171" s="2">
        <f t="shared" si="9"/>
        <v>0</v>
      </c>
      <c r="N171" s="2">
        <f>SUM(B171:M171)</f>
        <v>11888</v>
      </c>
      <c r="O171" s="10">
        <f>N171/O13</f>
        <v>0.40209707424319296</v>
      </c>
      <c r="P171" s="10">
        <f>O171+O92</f>
        <v>1</v>
      </c>
      <c r="Q171" s="15"/>
    </row>
    <row r="172" spans="1:17">
      <c r="A172" s="5">
        <v>1958</v>
      </c>
      <c r="B172" s="2">
        <f t="shared" ref="B172:M172" si="10">C14-B93</f>
        <v>0</v>
      </c>
      <c r="C172" s="2">
        <f t="shared" si="10"/>
        <v>0</v>
      </c>
      <c r="D172" s="2">
        <f t="shared" si="10"/>
        <v>0</v>
      </c>
      <c r="E172" s="2">
        <f t="shared" si="10"/>
        <v>617</v>
      </c>
      <c r="F172" s="2">
        <f t="shared" si="10"/>
        <v>211</v>
      </c>
      <c r="G172" s="2">
        <f t="shared" si="10"/>
        <v>5181</v>
      </c>
      <c r="H172" s="2">
        <f t="shared" si="10"/>
        <v>4465</v>
      </c>
      <c r="I172" s="2">
        <f t="shared" si="10"/>
        <v>5816</v>
      </c>
      <c r="J172" s="2">
        <f t="shared" si="10"/>
        <v>1987</v>
      </c>
      <c r="K172" s="2">
        <f t="shared" si="10"/>
        <v>-147</v>
      </c>
      <c r="L172" s="2">
        <f t="shared" si="10"/>
        <v>0</v>
      </c>
      <c r="M172" s="2">
        <f t="shared" si="10"/>
        <v>0</v>
      </c>
      <c r="N172" s="2">
        <f>SUM(B172:M172)</f>
        <v>18130</v>
      </c>
      <c r="O172" s="10">
        <f>N172/O14</f>
        <v>0.72225320691578365</v>
      </c>
      <c r="P172" s="10">
        <f>O172+O93</f>
        <v>1</v>
      </c>
      <c r="Q172" s="15"/>
    </row>
    <row r="173" spans="1:17">
      <c r="A173" s="5">
        <v>1959</v>
      </c>
      <c r="B173" s="2">
        <f t="shared" ref="B173:M173" si="11">C15-B94</f>
        <v>0</v>
      </c>
      <c r="C173" s="2">
        <f t="shared" si="11"/>
        <v>0</v>
      </c>
      <c r="D173" s="2">
        <f t="shared" si="11"/>
        <v>0</v>
      </c>
      <c r="E173" s="2">
        <f t="shared" si="11"/>
        <v>212</v>
      </c>
      <c r="F173" s="2">
        <f t="shared" si="11"/>
        <v>3541</v>
      </c>
      <c r="G173" s="2">
        <f t="shared" si="11"/>
        <v>4830</v>
      </c>
      <c r="H173" s="2">
        <f t="shared" si="11"/>
        <v>6906</v>
      </c>
      <c r="I173" s="2">
        <f t="shared" si="11"/>
        <v>6973</v>
      </c>
      <c r="J173" s="2">
        <f t="shared" si="11"/>
        <v>2908</v>
      </c>
      <c r="K173" s="2">
        <f t="shared" si="11"/>
        <v>-53</v>
      </c>
      <c r="L173" s="2">
        <f t="shared" si="11"/>
        <v>0</v>
      </c>
      <c r="M173" s="2">
        <f t="shared" si="11"/>
        <v>0</v>
      </c>
      <c r="N173" s="2">
        <f>SUM(B173:M173)</f>
        <v>25317</v>
      </c>
      <c r="O173" s="10">
        <f>N173/O15</f>
        <v>0.46230963076585951</v>
      </c>
      <c r="P173" s="10">
        <f>O173+O94</f>
        <v>1</v>
      </c>
      <c r="Q173" s="15"/>
    </row>
    <row r="174" spans="1:17">
      <c r="A174" s="5">
        <v>1960</v>
      </c>
      <c r="B174" s="2">
        <f t="shared" ref="B174:M174" si="12">C16-B95</f>
        <v>0</v>
      </c>
      <c r="C174" s="2">
        <f t="shared" si="12"/>
        <v>0</v>
      </c>
      <c r="D174" s="2">
        <f t="shared" si="12"/>
        <v>0</v>
      </c>
      <c r="E174" s="2">
        <f t="shared" si="12"/>
        <v>0</v>
      </c>
      <c r="F174" s="2">
        <f t="shared" si="12"/>
        <v>2094</v>
      </c>
      <c r="G174" s="2">
        <f t="shared" si="12"/>
        <v>2608</v>
      </c>
      <c r="H174" s="2">
        <f t="shared" si="12"/>
        <v>8570</v>
      </c>
      <c r="I174" s="2">
        <f t="shared" si="12"/>
        <v>9511</v>
      </c>
      <c r="J174" s="2">
        <f t="shared" si="12"/>
        <v>3269</v>
      </c>
      <c r="K174" s="2">
        <f t="shared" si="12"/>
        <v>0</v>
      </c>
      <c r="L174" s="2">
        <f t="shared" si="12"/>
        <v>0</v>
      </c>
      <c r="M174" s="2">
        <f t="shared" si="12"/>
        <v>0</v>
      </c>
      <c r="N174" s="2">
        <f>SUM(B174:M174)</f>
        <v>26052</v>
      </c>
      <c r="O174" s="10">
        <f>N174/O16</f>
        <v>0.56734684988784601</v>
      </c>
      <c r="P174" s="10">
        <f>O174+O95</f>
        <v>1</v>
      </c>
      <c r="Q174" s="15"/>
    </row>
    <row r="175" spans="1:17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10"/>
      <c r="Q175" s="15"/>
    </row>
    <row r="176" spans="1:17">
      <c r="A176" s="5">
        <v>1961</v>
      </c>
      <c r="B176" s="2">
        <f t="shared" ref="B176:M176" si="13">C18-B97</f>
        <v>0</v>
      </c>
      <c r="C176" s="2">
        <f t="shared" si="13"/>
        <v>0</v>
      </c>
      <c r="D176" s="2">
        <f t="shared" si="13"/>
        <v>0</v>
      </c>
      <c r="E176" s="2">
        <f t="shared" si="13"/>
        <v>113</v>
      </c>
      <c r="F176" s="2">
        <f t="shared" si="13"/>
        <v>2067</v>
      </c>
      <c r="G176" s="2">
        <f t="shared" si="13"/>
        <v>3849</v>
      </c>
      <c r="H176" s="2">
        <f t="shared" si="13"/>
        <v>11122</v>
      </c>
      <c r="I176" s="2">
        <f t="shared" si="13"/>
        <v>9517</v>
      </c>
      <c r="J176" s="2">
        <f t="shared" si="13"/>
        <v>3074</v>
      </c>
      <c r="K176" s="2">
        <f t="shared" si="13"/>
        <v>0</v>
      </c>
      <c r="L176" s="2">
        <f t="shared" si="13"/>
        <v>0</v>
      </c>
      <c r="M176" s="2">
        <f t="shared" si="13"/>
        <v>0</v>
      </c>
      <c r="N176" s="2">
        <f>SUM(B176:M176)</f>
        <v>29742</v>
      </c>
      <c r="O176" s="10">
        <f>N176/O18</f>
        <v>0.59528050757560591</v>
      </c>
      <c r="P176" s="10">
        <f>O176+O97</f>
        <v>1</v>
      </c>
      <c r="Q176" s="15"/>
    </row>
    <row r="177" spans="1:17">
      <c r="A177" s="5">
        <v>1962</v>
      </c>
      <c r="B177" s="2">
        <f t="shared" ref="B177:M177" si="14">C19-B98</f>
        <v>0</v>
      </c>
      <c r="C177" s="2">
        <f t="shared" si="14"/>
        <v>0</v>
      </c>
      <c r="D177" s="2">
        <f t="shared" si="14"/>
        <v>0</v>
      </c>
      <c r="E177" s="2">
        <f t="shared" si="14"/>
        <v>0</v>
      </c>
      <c r="F177" s="2">
        <f t="shared" si="14"/>
        <v>5088</v>
      </c>
      <c r="G177" s="2">
        <f t="shared" si="14"/>
        <v>4184</v>
      </c>
      <c r="H177" s="2">
        <f t="shared" si="14"/>
        <v>5821</v>
      </c>
      <c r="I177" s="2">
        <f t="shared" si="14"/>
        <v>8411</v>
      </c>
      <c r="J177" s="2">
        <f t="shared" si="14"/>
        <v>1873</v>
      </c>
      <c r="K177" s="2">
        <f t="shared" si="14"/>
        <v>0</v>
      </c>
      <c r="L177" s="2">
        <f t="shared" si="14"/>
        <v>0</v>
      </c>
      <c r="M177" s="2">
        <f t="shared" si="14"/>
        <v>0</v>
      </c>
      <c r="N177" s="2">
        <f>SUM(B177:M177)</f>
        <v>25377</v>
      </c>
      <c r="O177" s="10">
        <f>N177/O19</f>
        <v>0.6926982393885629</v>
      </c>
      <c r="P177" s="10">
        <f>O177+O98</f>
        <v>1</v>
      </c>
      <c r="Q177" s="15"/>
    </row>
    <row r="178" spans="1:17">
      <c r="A178" s="5">
        <v>1963</v>
      </c>
      <c r="B178" s="2">
        <f t="shared" ref="B178:M178" si="15">C20-B99</f>
        <v>0</v>
      </c>
      <c r="C178" s="2">
        <f t="shared" si="15"/>
        <v>0</v>
      </c>
      <c r="D178" s="2">
        <f t="shared" si="15"/>
        <v>0</v>
      </c>
      <c r="E178" s="2">
        <f t="shared" si="15"/>
        <v>553</v>
      </c>
      <c r="F178" s="2">
        <f t="shared" si="15"/>
        <v>5441</v>
      </c>
      <c r="G178" s="2">
        <f t="shared" si="15"/>
        <v>4734</v>
      </c>
      <c r="H178" s="2">
        <f t="shared" si="15"/>
        <v>7301</v>
      </c>
      <c r="I178" s="2">
        <f t="shared" si="15"/>
        <v>6916</v>
      </c>
      <c r="J178" s="2">
        <f t="shared" si="15"/>
        <v>493</v>
      </c>
      <c r="K178" s="2">
        <f t="shared" si="15"/>
        <v>0</v>
      </c>
      <c r="L178" s="2">
        <f t="shared" si="15"/>
        <v>0</v>
      </c>
      <c r="M178" s="2">
        <f t="shared" si="15"/>
        <v>0</v>
      </c>
      <c r="N178" s="2">
        <f>SUM(B178:M178)</f>
        <v>25438</v>
      </c>
      <c r="O178" s="10">
        <f>N178/O20</f>
        <v>0.48954063468237013</v>
      </c>
      <c r="P178" s="10">
        <f>O178+O99</f>
        <v>1</v>
      </c>
      <c r="Q178" s="15"/>
    </row>
    <row r="179" spans="1:17">
      <c r="A179" s="5">
        <v>1964</v>
      </c>
      <c r="B179" s="2">
        <f t="shared" ref="B179:M179" si="16">C21-B100</f>
        <v>0</v>
      </c>
      <c r="C179" s="2">
        <f t="shared" si="16"/>
        <v>0</v>
      </c>
      <c r="D179" s="2">
        <f t="shared" si="16"/>
        <v>0</v>
      </c>
      <c r="E179" s="2">
        <f t="shared" si="16"/>
        <v>405</v>
      </c>
      <c r="F179" s="2">
        <f t="shared" si="16"/>
        <v>5314</v>
      </c>
      <c r="G179" s="2">
        <f t="shared" si="16"/>
        <v>3493</v>
      </c>
      <c r="H179" s="2">
        <f t="shared" si="16"/>
        <v>9049</v>
      </c>
      <c r="I179" s="2">
        <f t="shared" si="16"/>
        <v>5795</v>
      </c>
      <c r="J179" s="2">
        <f t="shared" si="16"/>
        <v>911</v>
      </c>
      <c r="K179" s="2">
        <f t="shared" si="16"/>
        <v>0</v>
      </c>
      <c r="L179" s="2">
        <f t="shared" si="16"/>
        <v>0</v>
      </c>
      <c r="M179" s="2">
        <f t="shared" si="16"/>
        <v>0</v>
      </c>
      <c r="N179" s="2">
        <f>SUM(B179:M179)</f>
        <v>24967</v>
      </c>
      <c r="O179" s="10">
        <f>N179/O21</f>
        <v>0.47533555449785814</v>
      </c>
      <c r="P179" s="10">
        <f>O179+O100</f>
        <v>1</v>
      </c>
      <c r="Q179" s="15"/>
    </row>
    <row r="180" spans="1:17">
      <c r="A180" s="5">
        <v>1965</v>
      </c>
      <c r="B180" s="2">
        <f t="shared" ref="B180:M180" si="17">C22-B101</f>
        <v>0</v>
      </c>
      <c r="C180" s="2">
        <f t="shared" si="17"/>
        <v>0</v>
      </c>
      <c r="D180" s="2">
        <f t="shared" si="17"/>
        <v>0</v>
      </c>
      <c r="E180" s="2">
        <f t="shared" si="17"/>
        <v>226</v>
      </c>
      <c r="F180" s="2">
        <f t="shared" si="17"/>
        <v>1622</v>
      </c>
      <c r="G180" s="2">
        <f t="shared" si="17"/>
        <v>3468</v>
      </c>
      <c r="H180" s="2">
        <f t="shared" si="17"/>
        <v>7359</v>
      </c>
      <c r="I180" s="2">
        <f t="shared" si="17"/>
        <v>8919</v>
      </c>
      <c r="J180" s="2">
        <f t="shared" si="17"/>
        <v>551</v>
      </c>
      <c r="K180" s="2">
        <f t="shared" si="17"/>
        <v>0</v>
      </c>
      <c r="L180" s="2">
        <f t="shared" si="17"/>
        <v>0</v>
      </c>
      <c r="M180" s="2">
        <f t="shared" si="17"/>
        <v>0</v>
      </c>
      <c r="N180" s="2">
        <f>SUM(B180:M180)</f>
        <v>22145</v>
      </c>
      <c r="O180" s="10">
        <f>N180/O22</f>
        <v>0.57026240568588571</v>
      </c>
      <c r="P180" s="10">
        <f>O180+O101</f>
        <v>1</v>
      </c>
      <c r="Q180" s="15"/>
    </row>
    <row r="181" spans="1:17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10"/>
      <c r="Q181" s="15"/>
    </row>
    <row r="182" spans="1:17">
      <c r="A182" s="5">
        <v>1966</v>
      </c>
      <c r="B182" s="2">
        <f t="shared" ref="B182:M182" si="18">C24-B103</f>
        <v>0</v>
      </c>
      <c r="C182" s="2">
        <f t="shared" si="18"/>
        <v>0</v>
      </c>
      <c r="D182" s="2">
        <f t="shared" si="18"/>
        <v>0</v>
      </c>
      <c r="E182" s="2">
        <f t="shared" si="18"/>
        <v>0</v>
      </c>
      <c r="F182" s="2">
        <f t="shared" si="18"/>
        <v>6106</v>
      </c>
      <c r="G182" s="2">
        <f t="shared" si="18"/>
        <v>3107</v>
      </c>
      <c r="H182" s="2">
        <f t="shared" si="18"/>
        <v>8993</v>
      </c>
      <c r="I182" s="2">
        <f t="shared" si="18"/>
        <v>6248</v>
      </c>
      <c r="J182" s="2">
        <f t="shared" si="18"/>
        <v>2707</v>
      </c>
      <c r="K182" s="2">
        <f t="shared" si="18"/>
        <v>0</v>
      </c>
      <c r="L182" s="2">
        <f t="shared" si="18"/>
        <v>0</v>
      </c>
      <c r="M182" s="2">
        <f t="shared" si="18"/>
        <v>0</v>
      </c>
      <c r="N182" s="2">
        <f>SUM(B182:M182)</f>
        <v>27161</v>
      </c>
      <c r="O182" s="10">
        <f>N182/O24</f>
        <v>0.54986233703133858</v>
      </c>
      <c r="P182" s="10">
        <f>O182+O103</f>
        <v>1</v>
      </c>
      <c r="Q182" s="15"/>
    </row>
    <row r="183" spans="1:17">
      <c r="A183" s="5">
        <v>1967</v>
      </c>
      <c r="B183" s="2">
        <f t="shared" ref="B183:M183" si="19">C25-B104</f>
        <v>0</v>
      </c>
      <c r="C183" s="2">
        <f t="shared" si="19"/>
        <v>0</v>
      </c>
      <c r="D183" s="2">
        <f t="shared" si="19"/>
        <v>0</v>
      </c>
      <c r="E183" s="2">
        <f t="shared" si="19"/>
        <v>944</v>
      </c>
      <c r="F183" s="2">
        <f t="shared" si="19"/>
        <v>2754</v>
      </c>
      <c r="G183" s="2">
        <f t="shared" si="19"/>
        <v>480</v>
      </c>
      <c r="H183" s="2">
        <f t="shared" si="19"/>
        <v>6677</v>
      </c>
      <c r="I183" s="2">
        <f t="shared" si="19"/>
        <v>7435</v>
      </c>
      <c r="J183" s="2">
        <f t="shared" si="19"/>
        <v>2708</v>
      </c>
      <c r="K183" s="2">
        <f t="shared" si="19"/>
        <v>0</v>
      </c>
      <c r="L183" s="2">
        <f t="shared" si="19"/>
        <v>0</v>
      </c>
      <c r="M183" s="2">
        <f t="shared" si="19"/>
        <v>0</v>
      </c>
      <c r="N183" s="2">
        <f>SUM(B183:M183)</f>
        <v>20998</v>
      </c>
      <c r="O183" s="10">
        <f>N183/O25</f>
        <v>0.47602638797578833</v>
      </c>
      <c r="P183" s="10">
        <f>O183+O104</f>
        <v>1</v>
      </c>
      <c r="Q183" s="15"/>
    </row>
    <row r="184" spans="1:17">
      <c r="A184" s="5">
        <v>1968</v>
      </c>
      <c r="B184" s="2">
        <f t="shared" ref="B184:M184" si="20">C26-B105</f>
        <v>0</v>
      </c>
      <c r="C184" s="2">
        <f t="shared" si="20"/>
        <v>0</v>
      </c>
      <c r="D184" s="2">
        <f t="shared" si="20"/>
        <v>0</v>
      </c>
      <c r="E184" s="2">
        <f t="shared" si="20"/>
        <v>0</v>
      </c>
      <c r="F184" s="2">
        <f t="shared" si="20"/>
        <v>1544</v>
      </c>
      <c r="G184" s="2">
        <f t="shared" si="20"/>
        <v>4059</v>
      </c>
      <c r="H184" s="2">
        <f t="shared" si="20"/>
        <v>7872</v>
      </c>
      <c r="I184" s="2">
        <f t="shared" si="20"/>
        <v>5394</v>
      </c>
      <c r="J184" s="2">
        <f t="shared" si="20"/>
        <v>913</v>
      </c>
      <c r="K184" s="2">
        <f t="shared" si="20"/>
        <v>0</v>
      </c>
      <c r="L184" s="2">
        <f t="shared" si="20"/>
        <v>0</v>
      </c>
      <c r="M184" s="2">
        <f t="shared" si="20"/>
        <v>0</v>
      </c>
      <c r="N184" s="2">
        <f>SUM(B184:M184)</f>
        <v>19782</v>
      </c>
      <c r="O184" s="10">
        <f>N184/O26</f>
        <v>0.43100856265115367</v>
      </c>
      <c r="P184" s="10">
        <f>O184+O105</f>
        <v>1</v>
      </c>
      <c r="Q184" s="15"/>
    </row>
    <row r="185" spans="1:17">
      <c r="A185" s="5">
        <v>1969</v>
      </c>
      <c r="B185" s="2">
        <f t="shared" ref="B185:M185" si="21">C27-B106</f>
        <v>0</v>
      </c>
      <c r="C185" s="2">
        <f t="shared" si="21"/>
        <v>0</v>
      </c>
      <c r="D185" s="2">
        <f t="shared" si="21"/>
        <v>0</v>
      </c>
      <c r="E185" s="2">
        <f t="shared" si="21"/>
        <v>0</v>
      </c>
      <c r="F185" s="2">
        <f t="shared" si="21"/>
        <v>2500</v>
      </c>
      <c r="G185" s="2">
        <f t="shared" si="21"/>
        <v>2325</v>
      </c>
      <c r="H185" s="2">
        <f t="shared" si="21"/>
        <v>7985</v>
      </c>
      <c r="I185" s="2">
        <f t="shared" si="21"/>
        <v>8028</v>
      </c>
      <c r="J185" s="2">
        <f t="shared" si="21"/>
        <v>77</v>
      </c>
      <c r="K185" s="2">
        <f t="shared" si="21"/>
        <v>0</v>
      </c>
      <c r="L185" s="2">
        <f t="shared" si="21"/>
        <v>0</v>
      </c>
      <c r="M185" s="2">
        <f t="shared" si="21"/>
        <v>0</v>
      </c>
      <c r="N185" s="2">
        <f>SUM(B185:M185)</f>
        <v>20915</v>
      </c>
      <c r="O185" s="10">
        <f>N185/O27</f>
        <v>0.56743264874250521</v>
      </c>
      <c r="P185" s="10">
        <f>O185+O106</f>
        <v>1</v>
      </c>
      <c r="Q185" s="15"/>
    </row>
    <row r="186" spans="1:17">
      <c r="A186" s="5">
        <v>1970</v>
      </c>
      <c r="B186" s="2">
        <f t="shared" ref="B186:M186" si="22">C28-B107</f>
        <v>0</v>
      </c>
      <c r="C186" s="2">
        <f t="shared" si="22"/>
        <v>0</v>
      </c>
      <c r="D186" s="2">
        <f t="shared" si="22"/>
        <v>0</v>
      </c>
      <c r="E186" s="2">
        <f t="shared" si="22"/>
        <v>0</v>
      </c>
      <c r="F186" s="2">
        <f t="shared" si="22"/>
        <v>3085</v>
      </c>
      <c r="G186" s="2">
        <f t="shared" si="22"/>
        <v>4814</v>
      </c>
      <c r="H186" s="2">
        <f t="shared" si="22"/>
        <v>9951</v>
      </c>
      <c r="I186" s="2">
        <f t="shared" si="22"/>
        <v>8382</v>
      </c>
      <c r="J186" s="2">
        <f t="shared" si="22"/>
        <v>398</v>
      </c>
      <c r="K186" s="2">
        <f t="shared" si="22"/>
        <v>0</v>
      </c>
      <c r="L186" s="2">
        <f t="shared" si="22"/>
        <v>0</v>
      </c>
      <c r="M186" s="2">
        <f t="shared" si="22"/>
        <v>0</v>
      </c>
      <c r="N186" s="2">
        <f>SUM(B186:M186)</f>
        <v>26630</v>
      </c>
      <c r="O186" s="10">
        <f>N186/O28</f>
        <v>0.43648582199639402</v>
      </c>
      <c r="P186" s="10">
        <f>O186+O107</f>
        <v>1</v>
      </c>
      <c r="Q186" s="15"/>
    </row>
    <row r="187" spans="1:17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10"/>
      <c r="Q187" s="15"/>
    </row>
    <row r="188" spans="1:17">
      <c r="A188" s="5">
        <v>1971</v>
      </c>
      <c r="B188" s="2">
        <f t="shared" ref="B188:M188" si="23">C30-B109</f>
        <v>0</v>
      </c>
      <c r="C188" s="2">
        <f t="shared" si="23"/>
        <v>0</v>
      </c>
      <c r="D188" s="2">
        <f t="shared" si="23"/>
        <v>0</v>
      </c>
      <c r="E188" s="2">
        <f t="shared" si="23"/>
        <v>0</v>
      </c>
      <c r="F188" s="2">
        <f t="shared" si="23"/>
        <v>3276</v>
      </c>
      <c r="G188" s="2">
        <f t="shared" si="23"/>
        <v>2532</v>
      </c>
      <c r="H188" s="2">
        <f t="shared" si="23"/>
        <v>12388</v>
      </c>
      <c r="I188" s="2">
        <f t="shared" si="23"/>
        <v>11076</v>
      </c>
      <c r="J188" s="2">
        <f t="shared" si="23"/>
        <v>730</v>
      </c>
      <c r="K188" s="2">
        <f t="shared" si="23"/>
        <v>0</v>
      </c>
      <c r="L188" s="2">
        <f t="shared" si="23"/>
        <v>0</v>
      </c>
      <c r="M188" s="2">
        <f t="shared" si="23"/>
        <v>0</v>
      </c>
      <c r="N188" s="2">
        <f>SUM(B188:M188)</f>
        <v>30002</v>
      </c>
      <c r="O188" s="10">
        <f>N188/O30</f>
        <v>0.48792466945307289</v>
      </c>
      <c r="P188" s="10">
        <f>O188+O109</f>
        <v>1</v>
      </c>
      <c r="Q188" s="15"/>
    </row>
    <row r="189" spans="1:17">
      <c r="A189" s="5">
        <v>1972</v>
      </c>
      <c r="B189" s="2">
        <f t="shared" ref="B189:M189" si="24">C31-B110</f>
        <v>0</v>
      </c>
      <c r="C189" s="2">
        <f t="shared" si="24"/>
        <v>0</v>
      </c>
      <c r="D189" s="2">
        <f t="shared" si="24"/>
        <v>0</v>
      </c>
      <c r="E189" s="2">
        <f t="shared" si="24"/>
        <v>0</v>
      </c>
      <c r="F189" s="2">
        <f t="shared" si="24"/>
        <v>3987</v>
      </c>
      <c r="G189" s="2">
        <f t="shared" si="24"/>
        <v>1831</v>
      </c>
      <c r="H189" s="2">
        <f t="shared" si="24"/>
        <v>12751</v>
      </c>
      <c r="I189" s="2">
        <f t="shared" si="24"/>
        <v>8242</v>
      </c>
      <c r="J189" s="2">
        <f t="shared" si="24"/>
        <v>79</v>
      </c>
      <c r="K189" s="2">
        <f t="shared" si="24"/>
        <v>0</v>
      </c>
      <c r="L189" s="2">
        <f t="shared" si="24"/>
        <v>0</v>
      </c>
      <c r="M189" s="2">
        <f t="shared" si="24"/>
        <v>0</v>
      </c>
      <c r="N189" s="2">
        <f>SUM(B189:M189)</f>
        <v>26890</v>
      </c>
      <c r="O189" s="10">
        <f>N189/O31</f>
        <v>0.55200870404204216</v>
      </c>
      <c r="P189" s="10">
        <f>O189+O110</f>
        <v>1</v>
      </c>
      <c r="Q189" s="15"/>
    </row>
    <row r="190" spans="1:17">
      <c r="A190" s="5">
        <v>1973</v>
      </c>
      <c r="B190" s="2">
        <f t="shared" ref="B190:M190" si="25">C32-B111</f>
        <v>0</v>
      </c>
      <c r="C190" s="2">
        <f t="shared" si="25"/>
        <v>0</v>
      </c>
      <c r="D190" s="2">
        <f t="shared" si="25"/>
        <v>0</v>
      </c>
      <c r="E190" s="2">
        <f t="shared" si="25"/>
        <v>0</v>
      </c>
      <c r="F190" s="2">
        <f t="shared" si="25"/>
        <v>3931</v>
      </c>
      <c r="G190" s="2">
        <f t="shared" si="25"/>
        <v>3874</v>
      </c>
      <c r="H190" s="2">
        <f t="shared" si="25"/>
        <v>10212</v>
      </c>
      <c r="I190" s="2">
        <f t="shared" si="25"/>
        <v>9234</v>
      </c>
      <c r="J190" s="2">
        <f t="shared" si="25"/>
        <v>1162</v>
      </c>
      <c r="K190" s="2">
        <f t="shared" si="25"/>
        <v>0</v>
      </c>
      <c r="L190" s="2">
        <f t="shared" si="25"/>
        <v>0</v>
      </c>
      <c r="M190" s="2">
        <f t="shared" si="25"/>
        <v>0</v>
      </c>
      <c r="N190" s="2">
        <f>SUM(B190:M190)</f>
        <v>28413</v>
      </c>
      <c r="O190" s="10">
        <f>N190/O32</f>
        <v>0.53040004480203107</v>
      </c>
      <c r="P190" s="10">
        <f>O190+O111</f>
        <v>1</v>
      </c>
      <c r="Q190" s="15"/>
    </row>
    <row r="191" spans="1:17">
      <c r="A191" s="5">
        <v>1974</v>
      </c>
      <c r="B191" s="2">
        <f t="shared" ref="B191:M191" si="26">C33-B112</f>
        <v>0</v>
      </c>
      <c r="C191" s="2">
        <f t="shared" si="26"/>
        <v>0</v>
      </c>
      <c r="D191" s="2">
        <f t="shared" si="26"/>
        <v>0</v>
      </c>
      <c r="E191" s="2">
        <f t="shared" si="26"/>
        <v>0</v>
      </c>
      <c r="F191" s="2">
        <f t="shared" si="26"/>
        <v>3264</v>
      </c>
      <c r="G191" s="2">
        <f t="shared" si="26"/>
        <v>4878</v>
      </c>
      <c r="H191" s="2">
        <f t="shared" si="26"/>
        <v>8666</v>
      </c>
      <c r="I191" s="2">
        <f t="shared" si="26"/>
        <v>7015</v>
      </c>
      <c r="J191" s="2">
        <f t="shared" si="26"/>
        <v>49</v>
      </c>
      <c r="K191" s="2">
        <f t="shared" si="26"/>
        <v>0</v>
      </c>
      <c r="L191" s="2">
        <f t="shared" si="26"/>
        <v>0</v>
      </c>
      <c r="M191" s="2">
        <f t="shared" si="26"/>
        <v>0</v>
      </c>
      <c r="N191" s="2">
        <f>SUM(B191:M191)</f>
        <v>23872</v>
      </c>
      <c r="O191" s="10">
        <f>N191/O33</f>
        <v>0.42473845277916161</v>
      </c>
      <c r="P191" s="10">
        <f>O191+O112</f>
        <v>1</v>
      </c>
      <c r="Q191" s="15"/>
    </row>
    <row r="192" spans="1:17">
      <c r="A192" s="5">
        <v>1975</v>
      </c>
      <c r="B192" s="2">
        <f t="shared" ref="B192:M192" si="27">C34-B113</f>
        <v>0</v>
      </c>
      <c r="C192" s="2">
        <f t="shared" si="27"/>
        <v>0</v>
      </c>
      <c r="D192" s="2">
        <f t="shared" si="27"/>
        <v>0</v>
      </c>
      <c r="E192" s="2">
        <f t="shared" si="27"/>
        <v>0</v>
      </c>
      <c r="F192" s="2">
        <f t="shared" si="27"/>
        <v>1335</v>
      </c>
      <c r="G192" s="2">
        <f t="shared" si="27"/>
        <v>2975</v>
      </c>
      <c r="H192" s="2">
        <f t="shared" si="27"/>
        <v>11364</v>
      </c>
      <c r="I192" s="2">
        <f t="shared" si="27"/>
        <v>10019</v>
      </c>
      <c r="J192" s="2">
        <f t="shared" si="27"/>
        <v>1137</v>
      </c>
      <c r="K192" s="2">
        <f t="shared" si="27"/>
        <v>0</v>
      </c>
      <c r="L192" s="2">
        <f t="shared" si="27"/>
        <v>0</v>
      </c>
      <c r="M192" s="2">
        <f t="shared" si="27"/>
        <v>0</v>
      </c>
      <c r="N192" s="2">
        <f>SUM(B192:M192)</f>
        <v>26830</v>
      </c>
      <c r="O192" s="10">
        <f>N192/O34</f>
        <v>0.50804771823518269</v>
      </c>
      <c r="P192" s="10">
        <f>O192+O113</f>
        <v>1</v>
      </c>
      <c r="Q192" s="15"/>
    </row>
    <row r="193" spans="1:17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10"/>
      <c r="Q193" s="15"/>
    </row>
    <row r="194" spans="1:17">
      <c r="A194" s="5">
        <v>1976</v>
      </c>
      <c r="B194" s="2">
        <f t="shared" ref="B194:M194" si="28">C36-B115</f>
        <v>0</v>
      </c>
      <c r="C194" s="2">
        <f t="shared" si="28"/>
        <v>0</v>
      </c>
      <c r="D194" s="2">
        <f t="shared" si="28"/>
        <v>0</v>
      </c>
      <c r="E194" s="2">
        <f t="shared" si="28"/>
        <v>0</v>
      </c>
      <c r="F194" s="2">
        <f t="shared" si="28"/>
        <v>141</v>
      </c>
      <c r="G194" s="2">
        <f t="shared" si="28"/>
        <v>5763</v>
      </c>
      <c r="H194" s="2">
        <f t="shared" si="28"/>
        <v>10108</v>
      </c>
      <c r="I194" s="2">
        <f t="shared" si="28"/>
        <v>10181</v>
      </c>
      <c r="J194" s="2">
        <f t="shared" si="28"/>
        <v>1591</v>
      </c>
      <c r="K194" s="2">
        <f t="shared" si="28"/>
        <v>0</v>
      </c>
      <c r="L194" s="2">
        <f t="shared" si="28"/>
        <v>0</v>
      </c>
      <c r="M194" s="2">
        <f t="shared" si="28"/>
        <v>0</v>
      </c>
      <c r="N194" s="2">
        <f>SUM(B194:M194)</f>
        <v>27784</v>
      </c>
      <c r="O194" s="10">
        <f>N194/O36</f>
        <v>0.41539956641997461</v>
      </c>
      <c r="P194" s="10">
        <f>O194+O115</f>
        <v>1</v>
      </c>
      <c r="Q194" s="15"/>
    </row>
    <row r="195" spans="1:17">
      <c r="A195" s="5">
        <v>1977</v>
      </c>
      <c r="B195" s="2">
        <f t="shared" ref="B195:M195" si="29">C37-B116</f>
        <v>0</v>
      </c>
      <c r="C195" s="2">
        <f t="shared" si="29"/>
        <v>0</v>
      </c>
      <c r="D195" s="2">
        <f t="shared" si="29"/>
        <v>0</v>
      </c>
      <c r="E195" s="2">
        <f t="shared" si="29"/>
        <v>0</v>
      </c>
      <c r="F195" s="2">
        <f t="shared" si="29"/>
        <v>143</v>
      </c>
      <c r="G195" s="2">
        <f t="shared" si="29"/>
        <v>4276</v>
      </c>
      <c r="H195" s="2">
        <f t="shared" si="29"/>
        <v>11395</v>
      </c>
      <c r="I195" s="2">
        <f t="shared" si="29"/>
        <v>4480</v>
      </c>
      <c r="J195" s="2">
        <f t="shared" si="29"/>
        <v>0</v>
      </c>
      <c r="K195" s="2">
        <f t="shared" si="29"/>
        <v>0</v>
      </c>
      <c r="L195" s="2">
        <f t="shared" si="29"/>
        <v>0</v>
      </c>
      <c r="M195" s="2">
        <f t="shared" si="29"/>
        <v>0</v>
      </c>
      <c r="N195" s="2">
        <f>SUM(B195:M195)</f>
        <v>20294</v>
      </c>
      <c r="O195" s="10">
        <f>N195/O37</f>
        <v>0.50449957738775919</v>
      </c>
      <c r="P195" s="10">
        <f>O195+O116</f>
        <v>1</v>
      </c>
      <c r="Q195" s="15"/>
    </row>
    <row r="196" spans="1:17">
      <c r="A196" s="5">
        <v>1978</v>
      </c>
      <c r="B196" s="2">
        <f t="shared" ref="B196:M196" si="30">C38-B117</f>
        <v>0</v>
      </c>
      <c r="C196" s="2">
        <f t="shared" si="30"/>
        <v>0</v>
      </c>
      <c r="D196" s="2">
        <f t="shared" si="30"/>
        <v>0</v>
      </c>
      <c r="E196" s="2">
        <f t="shared" si="30"/>
        <v>0</v>
      </c>
      <c r="F196" s="2">
        <f t="shared" si="30"/>
        <v>0</v>
      </c>
      <c r="G196" s="2">
        <f t="shared" si="30"/>
        <v>4702</v>
      </c>
      <c r="H196" s="2">
        <f t="shared" si="30"/>
        <v>11692</v>
      </c>
      <c r="I196" s="2">
        <f t="shared" si="30"/>
        <v>8694</v>
      </c>
      <c r="J196" s="2">
        <f t="shared" si="30"/>
        <v>2224</v>
      </c>
      <c r="K196" s="2">
        <f t="shared" si="30"/>
        <v>0</v>
      </c>
      <c r="L196" s="2">
        <f t="shared" si="30"/>
        <v>0</v>
      </c>
      <c r="M196" s="2">
        <f t="shared" si="30"/>
        <v>0</v>
      </c>
      <c r="N196" s="2">
        <f>SUM(B196:M196)</f>
        <v>27312</v>
      </c>
      <c r="O196" s="10">
        <f>N196/O38</f>
        <v>0.54237826674080547</v>
      </c>
      <c r="P196" s="10">
        <f>O196+O117</f>
        <v>1</v>
      </c>
      <c r="Q196" s="15"/>
    </row>
    <row r="197" spans="1:17">
      <c r="A197" s="5">
        <v>1979</v>
      </c>
      <c r="B197" s="2">
        <f t="shared" ref="B197:M197" si="31">C39-B118</f>
        <v>0</v>
      </c>
      <c r="C197" s="2">
        <f t="shared" si="31"/>
        <v>0</v>
      </c>
      <c r="D197" s="2">
        <f t="shared" si="31"/>
        <v>0</v>
      </c>
      <c r="E197" s="2">
        <f t="shared" si="31"/>
        <v>0</v>
      </c>
      <c r="F197" s="2">
        <f t="shared" si="31"/>
        <v>0</v>
      </c>
      <c r="G197" s="2">
        <f t="shared" si="31"/>
        <v>6</v>
      </c>
      <c r="H197" s="2">
        <f t="shared" si="31"/>
        <v>8514</v>
      </c>
      <c r="I197" s="2">
        <f t="shared" si="31"/>
        <v>9921</v>
      </c>
      <c r="J197" s="2">
        <f t="shared" si="31"/>
        <v>15</v>
      </c>
      <c r="K197" s="2">
        <f t="shared" si="31"/>
        <v>0</v>
      </c>
      <c r="L197" s="2">
        <f t="shared" si="31"/>
        <v>0</v>
      </c>
      <c r="M197" s="2">
        <f t="shared" si="31"/>
        <v>0</v>
      </c>
      <c r="N197" s="2">
        <f>SUM(B197:M197)</f>
        <v>18456</v>
      </c>
      <c r="O197" s="10">
        <f>N197/O39</f>
        <v>0.55227721587168588</v>
      </c>
      <c r="P197" s="10">
        <f>O197+O118</f>
        <v>1</v>
      </c>
      <c r="Q197" s="15"/>
    </row>
    <row r="198" spans="1:17">
      <c r="A198" s="5">
        <v>1980</v>
      </c>
      <c r="B198" s="2">
        <f t="shared" ref="B198:M198" si="32">C40-B119</f>
        <v>0</v>
      </c>
      <c r="C198" s="2">
        <f t="shared" si="32"/>
        <v>0</v>
      </c>
      <c r="D198" s="2">
        <f t="shared" si="32"/>
        <v>0</v>
      </c>
      <c r="E198" s="2">
        <f t="shared" si="32"/>
        <v>0</v>
      </c>
      <c r="F198" s="2">
        <f t="shared" si="32"/>
        <v>0</v>
      </c>
      <c r="G198" s="2">
        <f t="shared" si="32"/>
        <v>2917</v>
      </c>
      <c r="H198" s="2">
        <f t="shared" si="32"/>
        <v>10832</v>
      </c>
      <c r="I198" s="2">
        <f t="shared" si="32"/>
        <v>10135</v>
      </c>
      <c r="J198" s="2">
        <f t="shared" si="32"/>
        <v>343</v>
      </c>
      <c r="K198" s="2">
        <f t="shared" si="32"/>
        <v>0</v>
      </c>
      <c r="L198" s="2">
        <f t="shared" si="32"/>
        <v>0</v>
      </c>
      <c r="M198" s="2">
        <f t="shared" si="32"/>
        <v>0</v>
      </c>
      <c r="N198" s="2">
        <f>SUM(B198:M198)</f>
        <v>24227</v>
      </c>
      <c r="O198" s="10">
        <f>N198/O40</f>
        <v>0.43762644508670523</v>
      </c>
      <c r="P198" s="10">
        <f>O198+O119</f>
        <v>1</v>
      </c>
      <c r="Q198" s="15"/>
    </row>
    <row r="199" spans="1:17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0"/>
      <c r="Q199" s="15"/>
    </row>
    <row r="200" spans="1:17">
      <c r="A200" s="5">
        <v>1981</v>
      </c>
      <c r="B200" s="2">
        <f t="shared" ref="B200:M200" si="33">C42-B121</f>
        <v>0</v>
      </c>
      <c r="C200" s="2">
        <f t="shared" si="33"/>
        <v>0</v>
      </c>
      <c r="D200" s="2">
        <f t="shared" si="33"/>
        <v>0</v>
      </c>
      <c r="E200" s="2">
        <f t="shared" si="33"/>
        <v>0</v>
      </c>
      <c r="F200" s="2">
        <f t="shared" si="33"/>
        <v>0</v>
      </c>
      <c r="G200" s="2">
        <f t="shared" si="33"/>
        <v>2043</v>
      </c>
      <c r="H200" s="2">
        <f t="shared" si="33"/>
        <v>10299</v>
      </c>
      <c r="I200" s="2">
        <f t="shared" si="33"/>
        <v>5415</v>
      </c>
      <c r="J200" s="2">
        <f t="shared" si="33"/>
        <v>0</v>
      </c>
      <c r="K200" s="2">
        <f t="shared" si="33"/>
        <v>0</v>
      </c>
      <c r="L200" s="2">
        <f t="shared" si="33"/>
        <v>0</v>
      </c>
      <c r="M200" s="2">
        <f t="shared" si="33"/>
        <v>0</v>
      </c>
      <c r="N200" s="2">
        <f>SUM(B200:M200)</f>
        <v>17757</v>
      </c>
      <c r="O200" s="10">
        <f>N200/O42</f>
        <v>0.63608683192434445</v>
      </c>
      <c r="P200" s="10">
        <f>O200+O121</f>
        <v>1</v>
      </c>
      <c r="Q200" s="15"/>
    </row>
    <row r="201" spans="1:17">
      <c r="A201" s="5">
        <v>1982</v>
      </c>
      <c r="B201" s="2">
        <f t="shared" ref="B201:M201" si="34">C43-B122</f>
        <v>0</v>
      </c>
      <c r="C201" s="2">
        <f t="shared" si="34"/>
        <v>0</v>
      </c>
      <c r="D201" s="2">
        <f t="shared" si="34"/>
        <v>0</v>
      </c>
      <c r="E201" s="2">
        <f t="shared" si="34"/>
        <v>0</v>
      </c>
      <c r="F201" s="2">
        <f t="shared" si="34"/>
        <v>0</v>
      </c>
      <c r="G201" s="2">
        <f t="shared" si="34"/>
        <v>0</v>
      </c>
      <c r="H201" s="2">
        <f t="shared" si="34"/>
        <v>7828</v>
      </c>
      <c r="I201" s="2">
        <f t="shared" si="34"/>
        <v>11890</v>
      </c>
      <c r="J201" s="2">
        <f t="shared" si="34"/>
        <v>3044</v>
      </c>
      <c r="K201" s="2">
        <f t="shared" si="34"/>
        <v>0</v>
      </c>
      <c r="L201" s="2">
        <f t="shared" si="34"/>
        <v>0</v>
      </c>
      <c r="M201" s="2">
        <f t="shared" si="34"/>
        <v>0</v>
      </c>
      <c r="N201" s="2">
        <f>SUM(B201:M201)</f>
        <v>22762</v>
      </c>
      <c r="O201" s="10">
        <f>N201/O43</f>
        <v>0.57225462590506837</v>
      </c>
      <c r="P201" s="10">
        <f>O201+O122</f>
        <v>1</v>
      </c>
      <c r="Q201" s="15"/>
    </row>
    <row r="202" spans="1:17">
      <c r="A202" s="5">
        <v>1983</v>
      </c>
      <c r="B202" s="2">
        <f t="shared" ref="B202:M202" si="35">C44-B123</f>
        <v>0</v>
      </c>
      <c r="C202" s="2">
        <f t="shared" si="35"/>
        <v>0</v>
      </c>
      <c r="D202" s="2">
        <f t="shared" si="35"/>
        <v>0</v>
      </c>
      <c r="E202" s="2">
        <f t="shared" si="35"/>
        <v>0</v>
      </c>
      <c r="F202" s="2">
        <f t="shared" si="35"/>
        <v>0</v>
      </c>
      <c r="G202" s="2">
        <f t="shared" si="35"/>
        <v>566</v>
      </c>
      <c r="H202" s="2">
        <f t="shared" si="35"/>
        <v>12305</v>
      </c>
      <c r="I202" s="2">
        <f t="shared" si="35"/>
        <v>11383</v>
      </c>
      <c r="J202" s="2">
        <f t="shared" si="35"/>
        <v>2139</v>
      </c>
      <c r="K202" s="2">
        <f t="shared" si="35"/>
        <v>0</v>
      </c>
      <c r="L202" s="2">
        <f t="shared" si="35"/>
        <v>0</v>
      </c>
      <c r="M202" s="2">
        <f t="shared" si="35"/>
        <v>0</v>
      </c>
      <c r="N202" s="2">
        <f>SUM(B202:M202)</f>
        <v>26393</v>
      </c>
      <c r="O202" s="10">
        <f>N202/O44</f>
        <v>0.50524522378345271</v>
      </c>
      <c r="P202" s="10">
        <f>O202+O123</f>
        <v>1</v>
      </c>
      <c r="Q202" s="15"/>
    </row>
    <row r="203" spans="1:17">
      <c r="A203" s="5">
        <v>1984</v>
      </c>
      <c r="B203" s="2">
        <f t="shared" ref="B203:M203" si="36">C45-B124</f>
        <v>0</v>
      </c>
      <c r="C203" s="2">
        <f t="shared" si="36"/>
        <v>0</v>
      </c>
      <c r="D203" s="2">
        <f t="shared" si="36"/>
        <v>0</v>
      </c>
      <c r="E203" s="2">
        <f t="shared" si="36"/>
        <v>0</v>
      </c>
      <c r="F203" s="2">
        <f t="shared" si="36"/>
        <v>0</v>
      </c>
      <c r="G203" s="2">
        <f t="shared" si="36"/>
        <v>1092</v>
      </c>
      <c r="H203" s="2">
        <f t="shared" si="36"/>
        <v>13372</v>
      </c>
      <c r="I203" s="2">
        <f t="shared" si="36"/>
        <v>12701</v>
      </c>
      <c r="J203" s="2">
        <f t="shared" si="36"/>
        <v>3264</v>
      </c>
      <c r="K203" s="2">
        <f t="shared" si="36"/>
        <v>0</v>
      </c>
      <c r="L203" s="2">
        <f t="shared" si="36"/>
        <v>0</v>
      </c>
      <c r="M203" s="2">
        <f t="shared" si="36"/>
        <v>0</v>
      </c>
      <c r="N203" s="2">
        <f>SUM(B203:M203)</f>
        <v>30429</v>
      </c>
      <c r="O203" s="10">
        <f>N203/O45</f>
        <v>0.51684076433121018</v>
      </c>
      <c r="P203" s="10">
        <f>O203+O124</f>
        <v>1</v>
      </c>
      <c r="Q203" s="15"/>
    </row>
    <row r="204" spans="1:17">
      <c r="A204" s="5">
        <v>1985</v>
      </c>
      <c r="B204" s="2">
        <f t="shared" ref="B204:M204" si="37">C46-B125</f>
        <v>0</v>
      </c>
      <c r="C204" s="2">
        <f t="shared" si="37"/>
        <v>0</v>
      </c>
      <c r="D204" s="2">
        <f t="shared" si="37"/>
        <v>0</v>
      </c>
      <c r="E204" s="2">
        <f t="shared" si="37"/>
        <v>0</v>
      </c>
      <c r="F204" s="2">
        <f t="shared" si="37"/>
        <v>0</v>
      </c>
      <c r="G204" s="2">
        <f t="shared" si="37"/>
        <v>3261</v>
      </c>
      <c r="H204" s="2">
        <f t="shared" si="37"/>
        <v>12412</v>
      </c>
      <c r="I204" s="2">
        <f t="shared" si="37"/>
        <v>11723</v>
      </c>
      <c r="J204" s="2">
        <f t="shared" si="37"/>
        <v>3030</v>
      </c>
      <c r="K204" s="2">
        <f t="shared" si="37"/>
        <v>0</v>
      </c>
      <c r="L204" s="2">
        <f t="shared" si="37"/>
        <v>0</v>
      </c>
      <c r="M204" s="2">
        <f t="shared" si="37"/>
        <v>0</v>
      </c>
      <c r="N204" s="2">
        <f>SUM(B204:M204)</f>
        <v>30426</v>
      </c>
      <c r="O204" s="10">
        <f>N204/O46</f>
        <v>0.59018873780381353</v>
      </c>
      <c r="P204" s="10">
        <f>O204+O125</f>
        <v>1</v>
      </c>
      <c r="Q204" s="15"/>
    </row>
    <row r="205" spans="1:17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0"/>
      <c r="Q205" s="15"/>
    </row>
    <row r="206" spans="1:17">
      <c r="A206" s="5">
        <v>1986</v>
      </c>
      <c r="B206" s="2">
        <f t="shared" ref="B206:M206" si="38">C48-B127</f>
        <v>0</v>
      </c>
      <c r="C206" s="2">
        <f t="shared" si="38"/>
        <v>0</v>
      </c>
      <c r="D206" s="2">
        <f t="shared" si="38"/>
        <v>0</v>
      </c>
      <c r="E206" s="2">
        <f t="shared" si="38"/>
        <v>0</v>
      </c>
      <c r="F206" s="2">
        <f t="shared" si="38"/>
        <v>0</v>
      </c>
      <c r="G206" s="2">
        <f t="shared" si="38"/>
        <v>6124</v>
      </c>
      <c r="H206" s="2">
        <f t="shared" si="38"/>
        <v>13688</v>
      </c>
      <c r="I206" s="2">
        <f t="shared" si="38"/>
        <v>12420</v>
      </c>
      <c r="J206" s="2">
        <f t="shared" si="38"/>
        <v>402</v>
      </c>
      <c r="K206" s="2">
        <f t="shared" si="38"/>
        <v>0</v>
      </c>
      <c r="L206" s="2">
        <f t="shared" si="38"/>
        <v>0</v>
      </c>
      <c r="M206" s="2">
        <f t="shared" si="38"/>
        <v>0</v>
      </c>
      <c r="N206" s="2">
        <f>SUM(B206:M206)</f>
        <v>32634</v>
      </c>
      <c r="O206" s="10">
        <f>N206/O48</f>
        <v>0.55627716696497065</v>
      </c>
      <c r="P206" s="10">
        <f>O206+O127</f>
        <v>1</v>
      </c>
      <c r="Q206" s="15"/>
    </row>
    <row r="207" spans="1:17">
      <c r="A207" s="5">
        <v>1987</v>
      </c>
      <c r="B207" s="2">
        <f t="shared" ref="B207:M207" si="39">C49-B128</f>
        <v>0</v>
      </c>
      <c r="C207" s="2">
        <f t="shared" si="39"/>
        <v>0</v>
      </c>
      <c r="D207" s="2">
        <f t="shared" si="39"/>
        <v>0</v>
      </c>
      <c r="E207" s="2">
        <f t="shared" si="39"/>
        <v>0</v>
      </c>
      <c r="F207" s="2">
        <f t="shared" si="39"/>
        <v>0</v>
      </c>
      <c r="G207" s="2">
        <f t="shared" si="39"/>
        <v>6131</v>
      </c>
      <c r="H207" s="2">
        <f t="shared" si="39"/>
        <v>11529</v>
      </c>
      <c r="I207" s="2">
        <f t="shared" si="39"/>
        <v>9129</v>
      </c>
      <c r="J207" s="2">
        <f t="shared" si="39"/>
        <v>433</v>
      </c>
      <c r="K207" s="2">
        <f t="shared" si="39"/>
        <v>0</v>
      </c>
      <c r="L207" s="2">
        <f t="shared" si="39"/>
        <v>0</v>
      </c>
      <c r="M207" s="2">
        <f t="shared" si="39"/>
        <v>0</v>
      </c>
      <c r="N207" s="2">
        <f>SUM(B207:M207)</f>
        <v>27222</v>
      </c>
      <c r="O207" s="10">
        <f>N207/O49</f>
        <v>0.57696954282444202</v>
      </c>
      <c r="P207" s="10">
        <f>O207+O128</f>
        <v>1</v>
      </c>
      <c r="Q207" s="15"/>
    </row>
    <row r="208" spans="1:17">
      <c r="A208" s="5">
        <v>1988</v>
      </c>
      <c r="B208" s="2">
        <f t="shared" ref="B208:M208" si="40">C50-B129</f>
        <v>0</v>
      </c>
      <c r="C208" s="2">
        <f t="shared" si="40"/>
        <v>0</v>
      </c>
      <c r="D208" s="2">
        <f t="shared" si="40"/>
        <v>0</v>
      </c>
      <c r="E208" s="2">
        <f t="shared" si="40"/>
        <v>0</v>
      </c>
      <c r="F208" s="2">
        <f t="shared" si="40"/>
        <v>0</v>
      </c>
      <c r="G208" s="2">
        <f t="shared" si="40"/>
        <v>7569</v>
      </c>
      <c r="H208" s="2">
        <f t="shared" si="40"/>
        <v>12042</v>
      </c>
      <c r="I208" s="2">
        <f t="shared" si="40"/>
        <v>11420</v>
      </c>
      <c r="J208" s="2">
        <f t="shared" si="40"/>
        <v>1217</v>
      </c>
      <c r="K208" s="2">
        <f t="shared" si="40"/>
        <v>0</v>
      </c>
      <c r="L208" s="2">
        <f t="shared" si="40"/>
        <v>0</v>
      </c>
      <c r="M208" s="2">
        <f t="shared" si="40"/>
        <v>0</v>
      </c>
      <c r="N208" s="2">
        <f>SUM(B208:M208)</f>
        <v>32248</v>
      </c>
      <c r="O208" s="10">
        <f>N208/O50</f>
        <v>0.51772412021577185</v>
      </c>
      <c r="P208" s="10">
        <f>O208+O129</f>
        <v>1</v>
      </c>
      <c r="Q208" s="15"/>
    </row>
    <row r="209" spans="1:17">
      <c r="A209" s="5">
        <v>1989</v>
      </c>
      <c r="B209" s="2">
        <f t="shared" ref="B209:M209" si="41">C51-B130</f>
        <v>0</v>
      </c>
      <c r="C209" s="2">
        <f t="shared" si="41"/>
        <v>0</v>
      </c>
      <c r="D209" s="2">
        <f t="shared" si="41"/>
        <v>0</v>
      </c>
      <c r="E209" s="2">
        <f t="shared" si="41"/>
        <v>0</v>
      </c>
      <c r="F209" s="2">
        <f t="shared" si="41"/>
        <v>0</v>
      </c>
      <c r="G209" s="2">
        <f t="shared" si="41"/>
        <v>3733</v>
      </c>
      <c r="H209" s="2">
        <f t="shared" si="41"/>
        <v>12663</v>
      </c>
      <c r="I209" s="2">
        <f t="shared" si="41"/>
        <v>10150</v>
      </c>
      <c r="J209" s="2">
        <f t="shared" si="41"/>
        <v>1671</v>
      </c>
      <c r="K209" s="2">
        <f t="shared" si="41"/>
        <v>0</v>
      </c>
      <c r="L209" s="2">
        <f t="shared" si="41"/>
        <v>0</v>
      </c>
      <c r="M209" s="2">
        <f t="shared" si="41"/>
        <v>0</v>
      </c>
      <c r="N209" s="2">
        <f>SUM(B209:M209)</f>
        <v>28217</v>
      </c>
      <c r="O209" s="10">
        <f>N209/O51</f>
        <v>0.5789290110791957</v>
      </c>
      <c r="P209" s="10">
        <f>O209+O130</f>
        <v>1</v>
      </c>
      <c r="Q209" s="15"/>
    </row>
    <row r="210" spans="1:17">
      <c r="A210" s="4">
        <v>1990</v>
      </c>
      <c r="B210" s="2">
        <f t="shared" ref="B210:M210" si="42">C52-B131</f>
        <v>0</v>
      </c>
      <c r="C210" s="2">
        <f t="shared" si="42"/>
        <v>0</v>
      </c>
      <c r="D210" s="2">
        <f t="shared" si="42"/>
        <v>0</v>
      </c>
      <c r="E210" s="2">
        <f t="shared" si="42"/>
        <v>0</v>
      </c>
      <c r="F210" s="2">
        <f t="shared" si="42"/>
        <v>0</v>
      </c>
      <c r="G210" s="2">
        <f t="shared" si="42"/>
        <v>1505</v>
      </c>
      <c r="H210" s="2">
        <f t="shared" si="42"/>
        <v>13251</v>
      </c>
      <c r="I210" s="2">
        <f t="shared" si="42"/>
        <v>5460</v>
      </c>
      <c r="J210" s="2">
        <f t="shared" si="42"/>
        <v>3533</v>
      </c>
      <c r="K210" s="2">
        <f t="shared" si="42"/>
        <v>0</v>
      </c>
      <c r="L210" s="2">
        <f t="shared" si="42"/>
        <v>0</v>
      </c>
      <c r="M210" s="2">
        <f t="shared" si="42"/>
        <v>0</v>
      </c>
      <c r="N210" s="2">
        <f>SUM(B210:M210)</f>
        <v>23749</v>
      </c>
      <c r="O210" s="10">
        <f>N210/O52</f>
        <v>0.56765542462413654</v>
      </c>
      <c r="P210" s="10">
        <f>O210+O131</f>
        <v>1</v>
      </c>
      <c r="Q210" s="15"/>
    </row>
    <row r="211" spans="1:17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0"/>
      <c r="Q211" s="15"/>
    </row>
    <row r="212" spans="1:17">
      <c r="A212" s="5">
        <v>1991</v>
      </c>
      <c r="B212" s="2">
        <f t="shared" ref="B212:M212" si="43">C54-B133</f>
        <v>0</v>
      </c>
      <c r="C212" s="2">
        <f t="shared" si="43"/>
        <v>0</v>
      </c>
      <c r="D212" s="2">
        <f t="shared" si="43"/>
        <v>0</v>
      </c>
      <c r="E212" s="2">
        <f t="shared" si="43"/>
        <v>0</v>
      </c>
      <c r="F212" s="2">
        <f t="shared" si="43"/>
        <v>0</v>
      </c>
      <c r="G212" s="2">
        <f t="shared" si="43"/>
        <v>3732</v>
      </c>
      <c r="H212" s="2">
        <f t="shared" si="43"/>
        <v>11929</v>
      </c>
      <c r="I212" s="2">
        <f t="shared" si="43"/>
        <v>7962</v>
      </c>
      <c r="J212" s="2">
        <f t="shared" si="43"/>
        <v>0</v>
      </c>
      <c r="K212" s="2">
        <f t="shared" si="43"/>
        <v>0</v>
      </c>
      <c r="L212" s="2">
        <f t="shared" si="43"/>
        <v>0</v>
      </c>
      <c r="M212" s="2">
        <f t="shared" si="43"/>
        <v>0</v>
      </c>
      <c r="N212" s="2">
        <f>SUM(B212:M212)</f>
        <v>23623</v>
      </c>
      <c r="O212" s="10">
        <f>N212/O54</f>
        <v>0.59067836871452506</v>
      </c>
      <c r="P212" s="10">
        <f>O212+O133</f>
        <v>1</v>
      </c>
      <c r="Q212" s="15"/>
    </row>
    <row r="213" spans="1:17">
      <c r="A213" s="5">
        <v>1992</v>
      </c>
      <c r="B213" s="2">
        <f t="shared" ref="B213:M213" si="44">C55-B134</f>
        <v>0</v>
      </c>
      <c r="C213" s="2">
        <f t="shared" si="44"/>
        <v>0</v>
      </c>
      <c r="D213" s="2">
        <f t="shared" si="44"/>
        <v>0</v>
      </c>
      <c r="E213" s="2">
        <f t="shared" si="44"/>
        <v>0</v>
      </c>
      <c r="F213" s="2">
        <f t="shared" si="44"/>
        <v>0</v>
      </c>
      <c r="G213" s="2">
        <f t="shared" si="44"/>
        <v>794</v>
      </c>
      <c r="H213" s="2">
        <f t="shared" si="44"/>
        <v>5424</v>
      </c>
      <c r="I213" s="2">
        <f t="shared" si="44"/>
        <v>9765</v>
      </c>
      <c r="J213" s="2">
        <f t="shared" si="44"/>
        <v>1246</v>
      </c>
      <c r="K213" s="2">
        <f t="shared" si="44"/>
        <v>0</v>
      </c>
      <c r="L213" s="2">
        <f t="shared" si="44"/>
        <v>0</v>
      </c>
      <c r="M213" s="2">
        <f t="shared" si="44"/>
        <v>0</v>
      </c>
      <c r="N213" s="2">
        <f>SUM(B213:M213)</f>
        <v>17229</v>
      </c>
      <c r="O213" s="10">
        <f>N213/O55</f>
        <v>0.67641631659534374</v>
      </c>
      <c r="P213" s="10">
        <f>O213+O134</f>
        <v>1</v>
      </c>
      <c r="Q213" s="15"/>
    </row>
    <row r="214" spans="1:17">
      <c r="A214" s="5">
        <v>1993</v>
      </c>
      <c r="B214" s="2">
        <f t="shared" ref="B214:M214" si="45">C56-B135</f>
        <v>0</v>
      </c>
      <c r="C214" s="2">
        <f t="shared" si="45"/>
        <v>0</v>
      </c>
      <c r="D214" s="2">
        <f t="shared" si="45"/>
        <v>0</v>
      </c>
      <c r="E214" s="2">
        <f t="shared" si="45"/>
        <v>41</v>
      </c>
      <c r="F214" s="2">
        <f t="shared" si="45"/>
        <v>2516</v>
      </c>
      <c r="G214" s="2">
        <f t="shared" si="45"/>
        <v>2430</v>
      </c>
      <c r="H214" s="2">
        <f t="shared" si="45"/>
        <v>1774</v>
      </c>
      <c r="I214" s="2">
        <f t="shared" si="45"/>
        <v>9729</v>
      </c>
      <c r="J214" s="2">
        <f t="shared" si="45"/>
        <v>0</v>
      </c>
      <c r="K214" s="2">
        <f t="shared" si="45"/>
        <v>0</v>
      </c>
      <c r="L214" s="2">
        <f t="shared" si="45"/>
        <v>0</v>
      </c>
      <c r="M214" s="2">
        <f t="shared" si="45"/>
        <v>0</v>
      </c>
      <c r="N214" s="2">
        <f>SUM(B214:M214)</f>
        <v>16490</v>
      </c>
      <c r="O214" s="10">
        <f>N214/O56</f>
        <v>0.93069195168754937</v>
      </c>
      <c r="P214" s="10">
        <f>O214+O135</f>
        <v>1</v>
      </c>
      <c r="Q214" s="15"/>
    </row>
    <row r="215" spans="1:17">
      <c r="A215" s="5">
        <v>1994</v>
      </c>
      <c r="B215" s="2">
        <f t="shared" ref="B215:M215" si="46">C57-B136</f>
        <v>0</v>
      </c>
      <c r="C215" s="2">
        <f t="shared" si="46"/>
        <v>0</v>
      </c>
      <c r="D215" s="2">
        <f t="shared" si="46"/>
        <v>0</v>
      </c>
      <c r="E215" s="2">
        <f t="shared" si="46"/>
        <v>0</v>
      </c>
      <c r="F215" s="2">
        <f t="shared" si="46"/>
        <v>0</v>
      </c>
      <c r="G215" s="2">
        <f t="shared" si="46"/>
        <v>7832</v>
      </c>
      <c r="H215" s="2">
        <f t="shared" si="46"/>
        <v>13152</v>
      </c>
      <c r="I215" s="2">
        <f t="shared" si="46"/>
        <v>12858</v>
      </c>
      <c r="J215" s="2">
        <f t="shared" si="46"/>
        <v>1222</v>
      </c>
      <c r="K215" s="2">
        <f t="shared" si="46"/>
        <v>0</v>
      </c>
      <c r="L215" s="2">
        <f t="shared" si="46"/>
        <v>0</v>
      </c>
      <c r="M215" s="2">
        <f t="shared" si="46"/>
        <v>0</v>
      </c>
      <c r="N215" s="2">
        <f>SUM(B215:M215)</f>
        <v>35064</v>
      </c>
      <c r="O215" s="10">
        <f>N215/O57</f>
        <v>0.63513684858804142</v>
      </c>
      <c r="P215" s="10">
        <f>O215+O136</f>
        <v>1</v>
      </c>
      <c r="Q215" s="15"/>
    </row>
    <row r="216" spans="1:17">
      <c r="A216" s="5">
        <v>1995</v>
      </c>
      <c r="B216" s="2">
        <f t="shared" ref="B216:M216" si="47">C58-B137</f>
        <v>0</v>
      </c>
      <c r="C216" s="2">
        <f t="shared" si="47"/>
        <v>0</v>
      </c>
      <c r="D216" s="2">
        <f t="shared" si="47"/>
        <v>0</v>
      </c>
      <c r="E216" s="2">
        <f t="shared" si="47"/>
        <v>0</v>
      </c>
      <c r="F216" s="2">
        <f t="shared" si="47"/>
        <v>0</v>
      </c>
      <c r="G216" s="2">
        <f t="shared" si="47"/>
        <v>3243</v>
      </c>
      <c r="H216" s="2">
        <f t="shared" si="47"/>
        <v>15373</v>
      </c>
      <c r="I216" s="2">
        <f t="shared" si="47"/>
        <v>13784</v>
      </c>
      <c r="J216" s="2">
        <f t="shared" si="47"/>
        <v>5881</v>
      </c>
      <c r="K216" s="2">
        <f t="shared" si="47"/>
        <v>0</v>
      </c>
      <c r="L216" s="2">
        <f t="shared" si="47"/>
        <v>0</v>
      </c>
      <c r="M216" s="2">
        <f t="shared" si="47"/>
        <v>0</v>
      </c>
      <c r="N216" s="2">
        <f>SUM(B216:M216)</f>
        <v>38281</v>
      </c>
      <c r="O216" s="10">
        <f>N216/O58</f>
        <v>0.61455105874042804</v>
      </c>
      <c r="P216" s="10">
        <f>O216+O137</f>
        <v>1</v>
      </c>
      <c r="Q216" s="15"/>
    </row>
    <row r="217" spans="1:17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  <c r="Q217" s="15"/>
    </row>
    <row r="218" spans="1:17">
      <c r="A218" s="5">
        <v>1996</v>
      </c>
      <c r="B218" s="2">
        <f t="shared" ref="B218:M218" si="48">C60-B139</f>
        <v>0</v>
      </c>
      <c r="C218" s="2">
        <f t="shared" si="48"/>
        <v>0</v>
      </c>
      <c r="D218" s="2">
        <f t="shared" si="48"/>
        <v>0</v>
      </c>
      <c r="E218" s="2">
        <f t="shared" si="48"/>
        <v>0</v>
      </c>
      <c r="F218" s="2">
        <f t="shared" si="48"/>
        <v>0</v>
      </c>
      <c r="G218" s="2">
        <f t="shared" si="48"/>
        <v>4360</v>
      </c>
      <c r="H218" s="2">
        <f t="shared" si="48"/>
        <v>14711</v>
      </c>
      <c r="I218" s="2">
        <f t="shared" si="48"/>
        <v>11479</v>
      </c>
      <c r="J218" s="2">
        <f t="shared" si="48"/>
        <v>2331</v>
      </c>
      <c r="K218" s="2">
        <f t="shared" si="48"/>
        <v>0</v>
      </c>
      <c r="L218" s="2">
        <f t="shared" si="48"/>
        <v>0</v>
      </c>
      <c r="M218" s="2">
        <f t="shared" si="48"/>
        <v>0</v>
      </c>
      <c r="N218" s="2">
        <f>SUM(B218:M218)</f>
        <v>32881</v>
      </c>
      <c r="O218" s="10">
        <f>N218/O60</f>
        <v>0.70312633649816103</v>
      </c>
      <c r="P218" s="10">
        <f>O218+O139</f>
        <v>1</v>
      </c>
      <c r="Q218" s="15"/>
    </row>
    <row r="219" spans="1:17">
      <c r="A219" s="5">
        <v>1997</v>
      </c>
      <c r="B219" s="2">
        <f t="shared" ref="B219:M219" si="49">C61-B140</f>
        <v>0</v>
      </c>
      <c r="C219" s="2">
        <f t="shared" si="49"/>
        <v>0</v>
      </c>
      <c r="D219" s="2">
        <f t="shared" si="49"/>
        <v>0</v>
      </c>
      <c r="E219" s="2">
        <f t="shared" si="49"/>
        <v>0</v>
      </c>
      <c r="F219" s="2">
        <f t="shared" si="49"/>
        <v>0</v>
      </c>
      <c r="G219" s="2">
        <f t="shared" si="49"/>
        <v>4525</v>
      </c>
      <c r="H219" s="2">
        <f t="shared" si="49"/>
        <v>15146</v>
      </c>
      <c r="I219" s="2">
        <f t="shared" si="49"/>
        <v>11785</v>
      </c>
      <c r="J219" s="2">
        <f t="shared" si="49"/>
        <v>2107</v>
      </c>
      <c r="K219" s="2">
        <f t="shared" si="49"/>
        <v>0</v>
      </c>
      <c r="L219" s="2">
        <f t="shared" si="49"/>
        <v>0</v>
      </c>
      <c r="M219" s="2">
        <f t="shared" si="49"/>
        <v>0</v>
      </c>
      <c r="N219" s="2">
        <f>SUM(B219:M219)</f>
        <v>33563</v>
      </c>
      <c r="O219" s="10">
        <f>N219/O61</f>
        <v>0.63182169010372546</v>
      </c>
      <c r="P219" s="10">
        <f>O219+O140</f>
        <v>1</v>
      </c>
      <c r="Q219" s="15"/>
    </row>
    <row r="220" spans="1:17">
      <c r="A220" s="5">
        <v>1998</v>
      </c>
      <c r="B220" s="2">
        <f t="shared" ref="B220:M220" si="50">C62-B141</f>
        <v>0</v>
      </c>
      <c r="C220" s="2">
        <f t="shared" si="50"/>
        <v>0</v>
      </c>
      <c r="D220" s="2">
        <f t="shared" si="50"/>
        <v>0</v>
      </c>
      <c r="E220" s="2">
        <f t="shared" si="50"/>
        <v>0</v>
      </c>
      <c r="F220" s="2">
        <f t="shared" si="50"/>
        <v>0</v>
      </c>
      <c r="G220" s="2">
        <f t="shared" si="50"/>
        <v>8857</v>
      </c>
      <c r="H220" s="2">
        <f t="shared" si="50"/>
        <v>11919</v>
      </c>
      <c r="I220" s="2">
        <f t="shared" si="50"/>
        <v>11371</v>
      </c>
      <c r="J220" s="2">
        <f t="shared" si="50"/>
        <v>1358</v>
      </c>
      <c r="K220" s="2">
        <f t="shared" si="50"/>
        <v>0</v>
      </c>
      <c r="L220" s="2">
        <f t="shared" si="50"/>
        <v>0</v>
      </c>
      <c r="M220" s="2">
        <f t="shared" si="50"/>
        <v>0</v>
      </c>
      <c r="N220" s="2">
        <f>SUM(B220:M220)</f>
        <v>33505</v>
      </c>
      <c r="O220" s="10">
        <f>N220/O62</f>
        <v>0.63056365860543895</v>
      </c>
      <c r="P220" s="10">
        <f>O220+O141</f>
        <v>1</v>
      </c>
      <c r="Q220" s="15"/>
    </row>
    <row r="221" spans="1:17">
      <c r="A221" s="5">
        <v>1999</v>
      </c>
      <c r="B221" s="2">
        <f t="shared" ref="B221:M221" si="51">C63-B142</f>
        <v>0</v>
      </c>
      <c r="C221" s="2">
        <f t="shared" si="51"/>
        <v>0</v>
      </c>
      <c r="D221" s="2">
        <f t="shared" si="51"/>
        <v>0</v>
      </c>
      <c r="E221" s="2">
        <f t="shared" si="51"/>
        <v>0</v>
      </c>
      <c r="F221" s="2">
        <f t="shared" si="51"/>
        <v>0</v>
      </c>
      <c r="G221" s="2">
        <f t="shared" si="51"/>
        <v>5080</v>
      </c>
      <c r="H221" s="2">
        <f t="shared" si="51"/>
        <v>14807</v>
      </c>
      <c r="I221" s="2">
        <f t="shared" si="51"/>
        <v>12327</v>
      </c>
      <c r="J221" s="2">
        <f t="shared" si="51"/>
        <v>2222</v>
      </c>
      <c r="K221" s="2">
        <f t="shared" si="51"/>
        <v>0</v>
      </c>
      <c r="L221" s="2">
        <f t="shared" si="51"/>
        <v>0</v>
      </c>
      <c r="M221" s="2">
        <f t="shared" si="51"/>
        <v>0</v>
      </c>
      <c r="N221" s="2">
        <f>SUM(B221:M221)</f>
        <v>34436</v>
      </c>
      <c r="O221" s="10">
        <f>N221/O63</f>
        <v>0.617165797444307</v>
      </c>
      <c r="P221" s="10">
        <f>O221+O142</f>
        <v>1</v>
      </c>
      <c r="Q221" s="15"/>
    </row>
    <row r="222" spans="1:17">
      <c r="A222" s="5">
        <v>2000</v>
      </c>
      <c r="B222" s="2">
        <f t="shared" ref="B222:M222" si="52">C64-B143</f>
        <v>0</v>
      </c>
      <c r="C222" s="2">
        <f t="shared" si="52"/>
        <v>0</v>
      </c>
      <c r="D222" s="2">
        <f t="shared" si="52"/>
        <v>0</v>
      </c>
      <c r="E222" s="2">
        <f t="shared" si="52"/>
        <v>0</v>
      </c>
      <c r="F222" s="2">
        <f t="shared" si="52"/>
        <v>135</v>
      </c>
      <c r="G222" s="2">
        <f t="shared" si="52"/>
        <v>13039</v>
      </c>
      <c r="H222" s="2">
        <f t="shared" si="52"/>
        <v>14120</v>
      </c>
      <c r="I222" s="2">
        <f t="shared" si="52"/>
        <v>13406</v>
      </c>
      <c r="J222" s="2">
        <f t="shared" si="52"/>
        <v>88</v>
      </c>
      <c r="K222" s="2">
        <f t="shared" si="52"/>
        <v>0</v>
      </c>
      <c r="L222" s="2">
        <f t="shared" si="52"/>
        <v>0</v>
      </c>
      <c r="M222" s="2">
        <f t="shared" si="52"/>
        <v>0</v>
      </c>
      <c r="N222" s="2">
        <f>SUM(B222:M222)</f>
        <v>40788</v>
      </c>
      <c r="O222" s="10">
        <f>N222/O64</f>
        <v>0.59989410518884578</v>
      </c>
      <c r="P222" s="10">
        <f>O222+O143</f>
        <v>1</v>
      </c>
      <c r="Q222" s="15"/>
    </row>
    <row r="223" spans="1:17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</row>
    <row r="224" spans="1:17">
      <c r="A224" s="5">
        <v>2001</v>
      </c>
      <c r="B224" s="2">
        <f t="shared" ref="B224:M224" si="53">C66-B145</f>
        <v>0</v>
      </c>
      <c r="C224" s="2">
        <f t="shared" si="53"/>
        <v>0</v>
      </c>
      <c r="D224" s="2">
        <f t="shared" si="53"/>
        <v>0</v>
      </c>
      <c r="E224" s="2">
        <f t="shared" si="53"/>
        <v>0</v>
      </c>
      <c r="F224" s="2">
        <f t="shared" si="53"/>
        <v>0</v>
      </c>
      <c r="G224" s="2">
        <f t="shared" si="53"/>
        <v>2915</v>
      </c>
      <c r="H224" s="2">
        <f t="shared" si="53"/>
        <v>11232</v>
      </c>
      <c r="I224" s="2">
        <f t="shared" si="53"/>
        <v>12502</v>
      </c>
      <c r="J224" s="2">
        <f t="shared" si="53"/>
        <v>1731</v>
      </c>
      <c r="K224" s="2">
        <f t="shared" si="53"/>
        <v>0</v>
      </c>
      <c r="L224" s="2">
        <f t="shared" si="53"/>
        <v>0</v>
      </c>
      <c r="M224" s="2">
        <f t="shared" si="53"/>
        <v>0</v>
      </c>
      <c r="N224" s="2">
        <f t="shared" ref="N224:N232" si="54">SUM(B224:M224)</f>
        <v>28380</v>
      </c>
      <c r="O224" s="10">
        <f>N224/O66</f>
        <v>0.60960154655783483</v>
      </c>
      <c r="P224" s="10">
        <f>O224+O145</f>
        <v>1</v>
      </c>
      <c r="Q224" s="15"/>
    </row>
    <row r="225" spans="1:17">
      <c r="A225" s="5">
        <v>2002</v>
      </c>
      <c r="B225" s="2">
        <f t="shared" ref="B225:M225" si="55">C67-B146</f>
        <v>0</v>
      </c>
      <c r="C225" s="2">
        <f t="shared" si="55"/>
        <v>0</v>
      </c>
      <c r="D225" s="2">
        <f t="shared" si="55"/>
        <v>0</v>
      </c>
      <c r="E225" s="2">
        <f t="shared" si="55"/>
        <v>0</v>
      </c>
      <c r="F225" s="2">
        <f t="shared" si="55"/>
        <v>0</v>
      </c>
      <c r="G225" s="2">
        <f t="shared" si="55"/>
        <v>5740</v>
      </c>
      <c r="H225" s="2">
        <f t="shared" si="55"/>
        <v>12472</v>
      </c>
      <c r="I225" s="2">
        <f t="shared" si="55"/>
        <v>3572</v>
      </c>
      <c r="J225" s="2">
        <f t="shared" si="55"/>
        <v>0</v>
      </c>
      <c r="K225" s="2">
        <f t="shared" si="55"/>
        <v>0</v>
      </c>
      <c r="L225" s="2">
        <f t="shared" si="55"/>
        <v>0</v>
      </c>
      <c r="M225" s="2">
        <f t="shared" si="55"/>
        <v>0</v>
      </c>
      <c r="N225" s="2">
        <f t="shared" si="54"/>
        <v>21784</v>
      </c>
      <c r="O225" s="10">
        <f>N225/O67</f>
        <v>0.4966372569135718</v>
      </c>
      <c r="P225" s="10">
        <f>O225+O146</f>
        <v>1</v>
      </c>
      <c r="Q225" s="15"/>
    </row>
    <row r="226" spans="1:17">
      <c r="A226" s="5">
        <v>2003</v>
      </c>
      <c r="B226" s="2">
        <f t="shared" ref="B226:M226" si="56">C68-B147</f>
        <v>0</v>
      </c>
      <c r="C226" s="2">
        <f t="shared" si="56"/>
        <v>0</v>
      </c>
      <c r="D226" s="2">
        <f t="shared" si="56"/>
        <v>0</v>
      </c>
      <c r="E226" s="2">
        <f t="shared" si="56"/>
        <v>0</v>
      </c>
      <c r="F226" s="2">
        <f t="shared" si="56"/>
        <v>0</v>
      </c>
      <c r="G226" s="2">
        <f t="shared" si="56"/>
        <v>501</v>
      </c>
      <c r="H226" s="2">
        <f t="shared" si="56"/>
        <v>11550</v>
      </c>
      <c r="I226" s="2">
        <f t="shared" si="56"/>
        <v>4748</v>
      </c>
      <c r="J226" s="2">
        <f t="shared" si="56"/>
        <v>0</v>
      </c>
      <c r="K226" s="2">
        <f t="shared" si="56"/>
        <v>0</v>
      </c>
      <c r="L226" s="2">
        <f t="shared" si="56"/>
        <v>0</v>
      </c>
      <c r="M226" s="2">
        <f t="shared" si="56"/>
        <v>0</v>
      </c>
      <c r="N226" s="2">
        <f t="shared" si="54"/>
        <v>16799</v>
      </c>
      <c r="O226" s="10">
        <f>N226/O68</f>
        <v>0.5837850986933556</v>
      </c>
      <c r="P226" s="10">
        <f>O226+O147</f>
        <v>1</v>
      </c>
      <c r="Q226" s="15"/>
    </row>
    <row r="227" spans="1:17">
      <c r="A227" s="5">
        <v>2004</v>
      </c>
      <c r="B227" s="2">
        <f t="shared" ref="B227:M227" si="57">C69-B148</f>
        <v>0</v>
      </c>
      <c r="C227" s="2">
        <f t="shared" si="57"/>
        <v>0</v>
      </c>
      <c r="D227" s="2">
        <f t="shared" si="57"/>
        <v>0</v>
      </c>
      <c r="E227" s="2">
        <f t="shared" si="57"/>
        <v>0</v>
      </c>
      <c r="F227" s="2">
        <f t="shared" si="57"/>
        <v>554</v>
      </c>
      <c r="G227" s="2">
        <f t="shared" si="57"/>
        <v>1720</v>
      </c>
      <c r="H227" s="2">
        <f t="shared" si="57"/>
        <v>1366</v>
      </c>
      <c r="I227" s="2">
        <f t="shared" si="57"/>
        <v>559</v>
      </c>
      <c r="J227" s="2">
        <f t="shared" si="57"/>
        <v>144</v>
      </c>
      <c r="K227" s="2">
        <f t="shared" si="57"/>
        <v>0</v>
      </c>
      <c r="L227" s="2">
        <f t="shared" si="57"/>
        <v>0</v>
      </c>
      <c r="M227" s="2">
        <f t="shared" si="57"/>
        <v>0</v>
      </c>
      <c r="N227" s="2">
        <f t="shared" si="54"/>
        <v>4343</v>
      </c>
      <c r="O227" s="10">
        <f>N227/O69</f>
        <v>0.74879310344827588</v>
      </c>
      <c r="P227" s="10">
        <f>O227+O148</f>
        <v>1</v>
      </c>
      <c r="Q227" s="15"/>
    </row>
    <row r="228" spans="1:17">
      <c r="A228" s="5">
        <v>2005</v>
      </c>
      <c r="B228" s="2">
        <f t="shared" ref="B228:M228" si="58">C70-B149</f>
        <v>0</v>
      </c>
      <c r="C228" s="2">
        <f t="shared" si="58"/>
        <v>0</v>
      </c>
      <c r="D228" s="2">
        <f t="shared" si="58"/>
        <v>0</v>
      </c>
      <c r="E228" s="2">
        <f t="shared" si="58"/>
        <v>0</v>
      </c>
      <c r="F228" s="2">
        <f t="shared" si="58"/>
        <v>0</v>
      </c>
      <c r="G228" s="2">
        <f t="shared" si="58"/>
        <v>1667</v>
      </c>
      <c r="H228" s="2">
        <f t="shared" si="58"/>
        <v>1187</v>
      </c>
      <c r="I228" s="2">
        <f t="shared" si="58"/>
        <v>375</v>
      </c>
      <c r="J228" s="2">
        <f t="shared" si="58"/>
        <v>0</v>
      </c>
      <c r="K228" s="2">
        <f t="shared" si="58"/>
        <v>0</v>
      </c>
      <c r="L228" s="2">
        <f t="shared" si="58"/>
        <v>0</v>
      </c>
      <c r="M228" s="2">
        <f t="shared" si="58"/>
        <v>0</v>
      </c>
      <c r="N228" s="2">
        <f t="shared" si="54"/>
        <v>3229</v>
      </c>
      <c r="O228" s="10">
        <f>N228/O70</f>
        <v>0.68527164685908315</v>
      </c>
      <c r="P228" s="10">
        <f>O228+O149</f>
        <v>1</v>
      </c>
      <c r="Q228" s="15"/>
    </row>
    <row r="229" spans="1:17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</row>
    <row r="230" spans="1:17">
      <c r="A230" s="5">
        <v>2006</v>
      </c>
      <c r="B230" s="2">
        <f t="shared" ref="B230:M230" si="59">C72-B151</f>
        <v>0</v>
      </c>
      <c r="C230" s="2">
        <f t="shared" si="59"/>
        <v>0</v>
      </c>
      <c r="D230" s="2">
        <f t="shared" si="59"/>
        <v>0</v>
      </c>
      <c r="E230" s="2">
        <f t="shared" si="59"/>
        <v>0</v>
      </c>
      <c r="F230" s="2">
        <f t="shared" si="59"/>
        <v>0</v>
      </c>
      <c r="G230" s="2">
        <f t="shared" si="59"/>
        <v>0</v>
      </c>
      <c r="H230" s="2">
        <f t="shared" si="59"/>
        <v>0</v>
      </c>
      <c r="I230" s="2">
        <f t="shared" si="59"/>
        <v>0</v>
      </c>
      <c r="J230" s="2">
        <f t="shared" si="59"/>
        <v>0</v>
      </c>
      <c r="K230" s="2">
        <f t="shared" si="59"/>
        <v>0</v>
      </c>
      <c r="L230" s="2">
        <f t="shared" si="59"/>
        <v>0</v>
      </c>
      <c r="M230" s="2">
        <f t="shared" si="59"/>
        <v>0</v>
      </c>
      <c r="N230" s="2">
        <f t="shared" si="54"/>
        <v>0</v>
      </c>
      <c r="O230" s="10">
        <v>0</v>
      </c>
      <c r="P230" s="10">
        <f>O230+O151</f>
        <v>0</v>
      </c>
      <c r="Q230" s="15"/>
    </row>
    <row r="231" spans="1:17">
      <c r="A231" s="5">
        <v>2007</v>
      </c>
      <c r="B231" s="2">
        <f t="shared" ref="B231:M231" si="60">C73-B152</f>
        <v>0</v>
      </c>
      <c r="C231" s="2">
        <f t="shared" si="60"/>
        <v>0</v>
      </c>
      <c r="D231" s="2">
        <f t="shared" si="60"/>
        <v>0</v>
      </c>
      <c r="E231" s="2">
        <f t="shared" si="60"/>
        <v>0</v>
      </c>
      <c r="F231" s="2">
        <f t="shared" si="60"/>
        <v>0</v>
      </c>
      <c r="G231" s="2">
        <f t="shared" si="60"/>
        <v>0</v>
      </c>
      <c r="H231" s="2">
        <f t="shared" si="60"/>
        <v>0</v>
      </c>
      <c r="I231" s="2">
        <f t="shared" si="60"/>
        <v>0</v>
      </c>
      <c r="J231" s="2">
        <f t="shared" si="60"/>
        <v>0</v>
      </c>
      <c r="K231" s="2">
        <f t="shared" si="60"/>
        <v>0</v>
      </c>
      <c r="L231" s="2">
        <f t="shared" si="60"/>
        <v>0</v>
      </c>
      <c r="M231" s="2">
        <f t="shared" si="60"/>
        <v>0</v>
      </c>
      <c r="N231" s="2">
        <v>0</v>
      </c>
      <c r="O231" s="10">
        <v>0</v>
      </c>
      <c r="P231" s="10">
        <v>0</v>
      </c>
      <c r="Q231" s="15"/>
    </row>
    <row r="232" spans="1:17">
      <c r="A232" s="5">
        <v>2008</v>
      </c>
      <c r="B232" s="2">
        <f t="shared" ref="B232:M232" si="61">C74-B153</f>
        <v>0</v>
      </c>
      <c r="C232" s="2">
        <f t="shared" si="61"/>
        <v>0</v>
      </c>
      <c r="D232" s="2">
        <f t="shared" si="61"/>
        <v>0</v>
      </c>
      <c r="E232" s="2">
        <f t="shared" si="61"/>
        <v>0</v>
      </c>
      <c r="F232" s="2">
        <f t="shared" si="61"/>
        <v>0</v>
      </c>
      <c r="G232" s="2">
        <f t="shared" si="61"/>
        <v>2041</v>
      </c>
      <c r="H232" s="2">
        <f t="shared" si="61"/>
        <v>10372</v>
      </c>
      <c r="I232" s="2">
        <f t="shared" si="61"/>
        <v>5588</v>
      </c>
      <c r="J232" s="2">
        <f t="shared" si="61"/>
        <v>0</v>
      </c>
      <c r="K232" s="2">
        <f t="shared" si="61"/>
        <v>0</v>
      </c>
      <c r="L232" s="2">
        <f t="shared" si="61"/>
        <v>0</v>
      </c>
      <c r="M232" s="2">
        <f t="shared" si="61"/>
        <v>0</v>
      </c>
      <c r="N232" s="2">
        <f t="shared" si="54"/>
        <v>18001</v>
      </c>
      <c r="O232" s="10">
        <f>N232/O74</f>
        <v>0.78422061514333019</v>
      </c>
      <c r="P232" s="10">
        <f>O232+O153</f>
        <v>1</v>
      </c>
      <c r="Q232" s="15"/>
    </row>
    <row r="233" spans="1:17">
      <c r="A233" s="5">
        <v>2009</v>
      </c>
      <c r="B233" s="2">
        <f t="shared" ref="B233:M233" si="62">C75-B154</f>
        <v>0</v>
      </c>
      <c r="C233" s="2">
        <f t="shared" si="62"/>
        <v>0</v>
      </c>
      <c r="D233" s="2">
        <f t="shared" si="62"/>
        <v>0</v>
      </c>
      <c r="E233" s="2">
        <f t="shared" si="62"/>
        <v>0</v>
      </c>
      <c r="F233" s="2">
        <f t="shared" si="62"/>
        <v>0</v>
      </c>
      <c r="G233" s="2">
        <f t="shared" si="62"/>
        <v>3034</v>
      </c>
      <c r="H233" s="2">
        <f t="shared" si="62"/>
        <v>9005</v>
      </c>
      <c r="I233" s="2">
        <f t="shared" si="62"/>
        <v>8695</v>
      </c>
      <c r="J233" s="2">
        <f t="shared" si="62"/>
        <v>715</v>
      </c>
      <c r="K233" s="2">
        <f t="shared" si="62"/>
        <v>0</v>
      </c>
      <c r="L233" s="2">
        <f t="shared" si="62"/>
        <v>0</v>
      </c>
      <c r="M233" s="2">
        <f t="shared" si="62"/>
        <v>0</v>
      </c>
      <c r="N233" s="2">
        <f t="shared" ref="N233" si="63">SUM(B233:M233)</f>
        <v>21449</v>
      </c>
      <c r="O233" s="10">
        <f>N233/O75</f>
        <v>0.66397350173353142</v>
      </c>
      <c r="P233" s="10">
        <f>O233+O154</f>
        <v>1</v>
      </c>
      <c r="Q233" s="15"/>
    </row>
    <row r="234" spans="1:17">
      <c r="A234" s="5">
        <v>2010</v>
      </c>
      <c r="B234" s="2">
        <f t="shared" ref="B234" si="64">C76-B155</f>
        <v>0</v>
      </c>
      <c r="C234" s="2">
        <f t="shared" ref="C234" si="65">D76-C155</f>
        <v>0</v>
      </c>
      <c r="D234" s="2">
        <f t="shared" ref="D234" si="66">E76-D155</f>
        <v>0</v>
      </c>
      <c r="E234" s="2">
        <f t="shared" ref="E234" si="67">F76-E155</f>
        <v>0</v>
      </c>
      <c r="F234" s="2">
        <f t="shared" ref="F234" si="68">G76-F155</f>
        <v>0</v>
      </c>
      <c r="G234" s="2">
        <f t="shared" ref="G234" si="69">H76-G155</f>
        <v>0</v>
      </c>
      <c r="H234" s="2">
        <f t="shared" ref="H234" si="70">I76-H155</f>
        <v>6528</v>
      </c>
      <c r="I234" s="2">
        <f t="shared" ref="I234" si="71">J76-I155</f>
        <v>8183</v>
      </c>
      <c r="J234" s="2">
        <f t="shared" ref="J234" si="72">K76-J155</f>
        <v>254</v>
      </c>
      <c r="K234" s="2">
        <f t="shared" ref="K234" si="73">L76-K155</f>
        <v>0</v>
      </c>
      <c r="L234" s="2">
        <f t="shared" ref="L234" si="74">M76-L155</f>
        <v>0</v>
      </c>
      <c r="M234" s="2">
        <f t="shared" ref="M234" si="75">N76-M155</f>
        <v>0</v>
      </c>
      <c r="N234" s="2">
        <f t="shared" ref="N234" si="76">SUM(B234:M234)</f>
        <v>14965</v>
      </c>
      <c r="O234" s="10">
        <f>N234/O76</f>
        <v>0.67988732906274141</v>
      </c>
      <c r="P234" s="10">
        <f>O234+O155</f>
        <v>1</v>
      </c>
      <c r="Q234" s="15"/>
    </row>
    <row r="235" spans="1:17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  <c r="Q235" s="15"/>
    </row>
    <row r="236" spans="1:17">
      <c r="A236" s="5">
        <v>2011</v>
      </c>
      <c r="B236" s="2">
        <f t="shared" ref="B236" si="77">C78-B157</f>
        <v>0</v>
      </c>
      <c r="C236" s="2">
        <f t="shared" ref="C236" si="78">D78-C157</f>
        <v>0</v>
      </c>
      <c r="D236" s="2">
        <f t="shared" ref="D236" si="79">E78-D157</f>
        <v>0</v>
      </c>
      <c r="E236" s="2">
        <f t="shared" ref="E236" si="80">F78-E157</f>
        <v>0</v>
      </c>
      <c r="F236" s="2">
        <f t="shared" ref="F236" si="81">G78-F157</f>
        <v>29</v>
      </c>
      <c r="G236" s="2">
        <f t="shared" ref="G236" si="82">H78-G157</f>
        <v>3220</v>
      </c>
      <c r="H236" s="2">
        <f t="shared" ref="H236" si="83">I78-H157</f>
        <v>9894</v>
      </c>
      <c r="I236" s="2">
        <f t="shared" ref="I236" si="84">J78-I157</f>
        <v>5192</v>
      </c>
      <c r="J236" s="2">
        <f t="shared" ref="J236" si="85">K78-J157</f>
        <v>819</v>
      </c>
      <c r="K236" s="2">
        <f t="shared" ref="K236" si="86">L78-K157</f>
        <v>0</v>
      </c>
      <c r="L236" s="2">
        <f t="shared" ref="L236" si="87">M78-L157</f>
        <v>0</v>
      </c>
      <c r="M236" s="2">
        <f t="shared" ref="M236" si="88">N78-M157</f>
        <v>0</v>
      </c>
      <c r="N236" s="2">
        <f t="shared" ref="N236" si="89">SUM(B236:M236)</f>
        <v>19154</v>
      </c>
      <c r="O236" s="10">
        <f>N236/O78</f>
        <v>0.6777298138843677</v>
      </c>
      <c r="P236" s="10">
        <f>O236+O157</f>
        <v>1</v>
      </c>
      <c r="Q236" s="15"/>
    </row>
    <row r="237" spans="1:17" ht="15.75" thickBot="1">
      <c r="A237" s="16" t="s">
        <v>1</v>
      </c>
      <c r="B237" s="13">
        <f>SUM(B165:B234)</f>
        <v>0</v>
      </c>
      <c r="C237" s="13">
        <f t="shared" ref="C237:M237" si="90">SUM(C165:C234)</f>
        <v>0</v>
      </c>
      <c r="D237" s="13">
        <f t="shared" si="90"/>
        <v>0</v>
      </c>
      <c r="E237" s="13">
        <f t="shared" si="90"/>
        <v>4216</v>
      </c>
      <c r="F237" s="13">
        <f t="shared" si="90"/>
        <v>76448</v>
      </c>
      <c r="G237" s="13">
        <f t="shared" si="90"/>
        <v>200553</v>
      </c>
      <c r="H237" s="13">
        <f t="shared" si="90"/>
        <v>535885</v>
      </c>
      <c r="I237" s="13">
        <f t="shared" si="90"/>
        <v>472221</v>
      </c>
      <c r="J237" s="13">
        <f t="shared" si="90"/>
        <v>79256</v>
      </c>
      <c r="K237" s="13">
        <f t="shared" si="90"/>
        <v>533</v>
      </c>
      <c r="L237" s="13">
        <f t="shared" si="90"/>
        <v>-6</v>
      </c>
      <c r="M237" s="13">
        <f t="shared" si="90"/>
        <v>0</v>
      </c>
      <c r="N237" s="13">
        <f>SUM(N165:N234)</f>
        <v>1369106</v>
      </c>
      <c r="O237" s="14">
        <f>N237/O79</f>
        <v>0.55696238577866586</v>
      </c>
      <c r="P237" s="10">
        <f>O237+O158</f>
        <v>1</v>
      </c>
      <c r="Q237" s="15"/>
    </row>
    <row r="238" spans="1:17" ht="16.5" thickTop="1" thickBot="1">
      <c r="A238" s="25" t="s">
        <v>2</v>
      </c>
      <c r="B238" s="26">
        <f>AVERAGE(B165:B233)</f>
        <v>0</v>
      </c>
      <c r="C238" s="26">
        <f t="shared" ref="C238:M238" si="91">AVERAGE(C165:C233)</f>
        <v>0</v>
      </c>
      <c r="D238" s="26">
        <f t="shared" si="91"/>
        <v>0</v>
      </c>
      <c r="E238" s="26">
        <f t="shared" si="91"/>
        <v>72.689655172413794</v>
      </c>
      <c r="F238" s="26">
        <f t="shared" si="91"/>
        <v>1318.0689655172414</v>
      </c>
      <c r="G238" s="26">
        <f t="shared" si="91"/>
        <v>3457.8103448275861</v>
      </c>
      <c r="H238" s="26">
        <f t="shared" si="91"/>
        <v>9126.8448275862065</v>
      </c>
      <c r="I238" s="26">
        <f t="shared" si="91"/>
        <v>8000.6551724137935</v>
      </c>
      <c r="J238" s="26">
        <f t="shared" si="91"/>
        <v>1362.1034482758621</v>
      </c>
      <c r="K238" s="26">
        <f t="shared" si="91"/>
        <v>9.1896551724137936</v>
      </c>
      <c r="L238" s="26">
        <f t="shared" si="91"/>
        <v>-0.10344827586206896</v>
      </c>
      <c r="M238" s="26">
        <f t="shared" si="91"/>
        <v>0</v>
      </c>
      <c r="N238" s="26">
        <f>AVERAGE(N165:N234)</f>
        <v>23205.186440677968</v>
      </c>
      <c r="O238" s="27">
        <f>AVERAGE(O165:O234)</f>
        <v>0.56022850074879327</v>
      </c>
      <c r="P238" s="10"/>
      <c r="Q238" s="15"/>
    </row>
    <row r="239" spans="1:17" ht="15.75" thickTop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15"/>
      <c r="Q239" s="15"/>
    </row>
    <row r="240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</sheetData>
  <mergeCells count="9">
    <mergeCell ref="A161:O161"/>
    <mergeCell ref="A162:O162"/>
    <mergeCell ref="B2:O2"/>
    <mergeCell ref="B3:O3"/>
    <mergeCell ref="B4:O4"/>
    <mergeCell ref="A81:O81"/>
    <mergeCell ref="A82:O82"/>
    <mergeCell ref="A83:O83"/>
    <mergeCell ref="A160:O160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0" max="16383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CO-NE</vt:lpstr>
      <vt:lpstr>FRANK</vt:lpstr>
      <vt:lpstr>F.PUMP</vt:lpstr>
      <vt:lpstr>NAP</vt:lpstr>
      <vt:lpstr>SUP</vt:lpstr>
      <vt:lpstr>TOTAL</vt:lpstr>
      <vt:lpstr>'CO-NE'!Print_Area</vt:lpstr>
      <vt:lpstr>F.PUMP!Print_Area</vt:lpstr>
      <vt:lpstr>FRANK!Print_Area</vt:lpstr>
      <vt:lpstr>NAP!Print_Area</vt:lpstr>
      <vt:lpstr>SUP!Print_Area</vt:lpstr>
      <vt:lpstr>TOTAL!Print_Area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vwalzem</cp:lastModifiedBy>
  <cp:lastPrinted>2012-01-11T14:16:21Z</cp:lastPrinted>
  <dcterms:created xsi:type="dcterms:W3CDTF">2002-12-05T18:49:03Z</dcterms:created>
  <dcterms:modified xsi:type="dcterms:W3CDTF">2012-01-11T14:16:28Z</dcterms:modified>
</cp:coreProperties>
</file>