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2120" windowHeight="9000" activeTab="4"/>
  </bookViews>
  <sheets>
    <sheet name="BART" sheetId="7" r:id="rId1"/>
    <sheet name="CAMB" sheetId="2" r:id="rId2"/>
    <sheet name="MEEK" sheetId="3" r:id="rId3"/>
    <sheet name="R.WILL" sheetId="4" r:id="rId4"/>
    <sheet name="FC-TOTAL" sheetId="9" r:id="rId5"/>
  </sheets>
  <definedNames>
    <definedName name="_xlnm.Print_Area" localSheetId="0">BART!$A$1:$O$226</definedName>
    <definedName name="_xlnm.Print_Area" localSheetId="1">CAMB!$A$1:$O$235</definedName>
    <definedName name="_xlnm.Print_Area" localSheetId="4">'FC-TOTAL'!$A$1:$O$235</definedName>
    <definedName name="_xlnm.Print_Area" localSheetId="2">MEEK!$A$1:$O$232</definedName>
    <definedName name="_xlnm.Print_Area" localSheetId="3">R.WILL!$A$1:$O$193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O193" i="4"/>
  <c r="N193"/>
  <c r="N192"/>
  <c r="M193"/>
  <c r="M192"/>
  <c r="L193"/>
  <c r="L192"/>
  <c r="K193"/>
  <c r="K192"/>
  <c r="J193"/>
  <c r="J192"/>
  <c r="I193"/>
  <c r="I192"/>
  <c r="H193"/>
  <c r="H192"/>
  <c r="G193"/>
  <c r="G192"/>
  <c r="F193"/>
  <c r="F192"/>
  <c r="E193"/>
  <c r="E192"/>
  <c r="D193"/>
  <c r="D192"/>
  <c r="C193"/>
  <c r="C192"/>
  <c r="B193"/>
  <c r="B192"/>
  <c r="O129"/>
  <c r="N129"/>
  <c r="N128"/>
  <c r="M129"/>
  <c r="M128"/>
  <c r="L129"/>
  <c r="L128"/>
  <c r="K129"/>
  <c r="K128"/>
  <c r="J129"/>
  <c r="J128"/>
  <c r="I129"/>
  <c r="I128"/>
  <c r="H129"/>
  <c r="H128"/>
  <c r="G129"/>
  <c r="G128"/>
  <c r="F129"/>
  <c r="F128"/>
  <c r="E129"/>
  <c r="E128"/>
  <c r="D129"/>
  <c r="D128"/>
  <c r="C129"/>
  <c r="C128"/>
  <c r="B129"/>
  <c r="B128"/>
  <c r="O65"/>
  <c r="O64"/>
  <c r="N65"/>
  <c r="N64"/>
  <c r="M65"/>
  <c r="M64"/>
  <c r="L65"/>
  <c r="L64"/>
  <c r="K65"/>
  <c r="K64"/>
  <c r="J65"/>
  <c r="J64"/>
  <c r="I65"/>
  <c r="I64"/>
  <c r="H65"/>
  <c r="H64"/>
  <c r="G65"/>
  <c r="G64"/>
  <c r="F65"/>
  <c r="F64"/>
  <c r="E65"/>
  <c r="E64"/>
  <c r="D65"/>
  <c r="D64"/>
  <c r="C65"/>
  <c r="C64"/>
  <c r="O232" i="3"/>
  <c r="N232"/>
  <c r="N231"/>
  <c r="M232"/>
  <c r="M231"/>
  <c r="L232"/>
  <c r="L231"/>
  <c r="K232"/>
  <c r="K231"/>
  <c r="J232"/>
  <c r="J231"/>
  <c r="I232"/>
  <c r="I231"/>
  <c r="H232"/>
  <c r="H231"/>
  <c r="G232"/>
  <c r="G231"/>
  <c r="F232"/>
  <c r="F231"/>
  <c r="E232"/>
  <c r="E231"/>
  <c r="D232"/>
  <c r="D231"/>
  <c r="C232"/>
  <c r="C231"/>
  <c r="B232"/>
  <c r="B231"/>
  <c r="P229"/>
  <c r="O229"/>
  <c r="M229"/>
  <c r="L229"/>
  <c r="K229"/>
  <c r="J229"/>
  <c r="I229"/>
  <c r="H229"/>
  <c r="G229"/>
  <c r="F229"/>
  <c r="E229"/>
  <c r="D229"/>
  <c r="C229"/>
  <c r="B229"/>
  <c r="O152"/>
  <c r="O155"/>
  <c r="N155"/>
  <c r="N154"/>
  <c r="M155"/>
  <c r="M154"/>
  <c r="L155"/>
  <c r="L154"/>
  <c r="K155"/>
  <c r="K154"/>
  <c r="J155"/>
  <c r="J154"/>
  <c r="I155"/>
  <c r="I154"/>
  <c r="H155"/>
  <c r="H154"/>
  <c r="G155"/>
  <c r="G154"/>
  <c r="F155"/>
  <c r="F154"/>
  <c r="E155"/>
  <c r="E154"/>
  <c r="D155"/>
  <c r="D154"/>
  <c r="C155"/>
  <c r="C154"/>
  <c r="B155"/>
  <c r="B154"/>
  <c r="O78"/>
  <c r="O77"/>
  <c r="N78"/>
  <c r="N77"/>
  <c r="M78"/>
  <c r="M77"/>
  <c r="L78"/>
  <c r="L77"/>
  <c r="K78"/>
  <c r="K77"/>
  <c r="J78"/>
  <c r="J77"/>
  <c r="I78"/>
  <c r="I77"/>
  <c r="H78"/>
  <c r="H77"/>
  <c r="G78"/>
  <c r="G77"/>
  <c r="F78"/>
  <c r="F77"/>
  <c r="E78"/>
  <c r="E77"/>
  <c r="D78"/>
  <c r="D77"/>
  <c r="C78"/>
  <c r="C77"/>
  <c r="O157" i="2"/>
  <c r="N157"/>
  <c r="M157"/>
  <c r="M156"/>
  <c r="L157"/>
  <c r="L156"/>
  <c r="K157"/>
  <c r="K156"/>
  <c r="J157"/>
  <c r="J156"/>
  <c r="I157"/>
  <c r="I156"/>
  <c r="H157"/>
  <c r="H156"/>
  <c r="G157"/>
  <c r="G156"/>
  <c r="F157"/>
  <c r="F156"/>
  <c r="E157"/>
  <c r="E156"/>
  <c r="D157"/>
  <c r="D156"/>
  <c r="C157"/>
  <c r="C156"/>
  <c r="B157"/>
  <c r="B156"/>
  <c r="O79"/>
  <c r="O78"/>
  <c r="N79"/>
  <c r="N78"/>
  <c r="M79"/>
  <c r="M78"/>
  <c r="L79"/>
  <c r="L78"/>
  <c r="K79"/>
  <c r="K78"/>
  <c r="J79"/>
  <c r="J78"/>
  <c r="I79"/>
  <c r="I78"/>
  <c r="H79"/>
  <c r="H78"/>
  <c r="G79"/>
  <c r="G78"/>
  <c r="F79"/>
  <c r="F78"/>
  <c r="E79"/>
  <c r="E78"/>
  <c r="D79"/>
  <c r="D78"/>
  <c r="C79"/>
  <c r="C78"/>
  <c r="O226" i="7"/>
  <c r="N226"/>
  <c r="N225"/>
  <c r="M226"/>
  <c r="M225"/>
  <c r="L226"/>
  <c r="L225"/>
  <c r="K226"/>
  <c r="K225"/>
  <c r="J226"/>
  <c r="J225"/>
  <c r="I226"/>
  <c r="I225"/>
  <c r="H226"/>
  <c r="H225"/>
  <c r="G226"/>
  <c r="G225"/>
  <c r="F226"/>
  <c r="F225"/>
  <c r="E226"/>
  <c r="E225"/>
  <c r="D226"/>
  <c r="D225"/>
  <c r="C226"/>
  <c r="C225"/>
  <c r="B226"/>
  <c r="B225"/>
  <c r="O76"/>
  <c r="O75"/>
  <c r="N76"/>
  <c r="N75"/>
  <c r="M76"/>
  <c r="M75"/>
  <c r="L75"/>
  <c r="L76"/>
  <c r="K76"/>
  <c r="K75"/>
  <c r="J76"/>
  <c r="J75"/>
  <c r="I76"/>
  <c r="I75"/>
  <c r="H76"/>
  <c r="H75"/>
  <c r="G76"/>
  <c r="G75"/>
  <c r="F76"/>
  <c r="F75"/>
  <c r="E76"/>
  <c r="E75"/>
  <c r="D76"/>
  <c r="D75"/>
  <c r="C76"/>
  <c r="C75"/>
  <c r="O148"/>
  <c r="P223" s="1"/>
  <c r="O223"/>
  <c r="M223"/>
  <c r="L223"/>
  <c r="K223"/>
  <c r="J223"/>
  <c r="I223"/>
  <c r="H223"/>
  <c r="G223"/>
  <c r="F223"/>
  <c r="E223"/>
  <c r="D223"/>
  <c r="C223"/>
  <c r="B223"/>
  <c r="M232" i="2"/>
  <c r="L232"/>
  <c r="K232"/>
  <c r="J232"/>
  <c r="I232"/>
  <c r="H232"/>
  <c r="G232"/>
  <c r="F232"/>
  <c r="E232"/>
  <c r="D232"/>
  <c r="C232"/>
  <c r="B232"/>
  <c r="N232" s="1"/>
  <c r="O232" s="1"/>
  <c r="P232" s="1"/>
  <c r="M190" i="4"/>
  <c r="L190"/>
  <c r="K190"/>
  <c r="J190"/>
  <c r="I190"/>
  <c r="H190"/>
  <c r="G190"/>
  <c r="F190"/>
  <c r="E190"/>
  <c r="D190"/>
  <c r="C190"/>
  <c r="B190"/>
  <c r="N190" s="1"/>
  <c r="O190" s="1"/>
  <c r="P190" s="1"/>
  <c r="M154" i="9"/>
  <c r="L154"/>
  <c r="K154"/>
  <c r="J154"/>
  <c r="I154"/>
  <c r="H154"/>
  <c r="G154"/>
  <c r="F154"/>
  <c r="E154"/>
  <c r="D154"/>
  <c r="C154"/>
  <c r="B154"/>
  <c r="N154" s="1"/>
  <c r="N76"/>
  <c r="M232" s="1"/>
  <c r="M76"/>
  <c r="L232" s="1"/>
  <c r="L76"/>
  <c r="K232" s="1"/>
  <c r="K76"/>
  <c r="J232" s="1"/>
  <c r="J76"/>
  <c r="I232" s="1"/>
  <c r="I76"/>
  <c r="H232" s="1"/>
  <c r="H76"/>
  <c r="G232" s="1"/>
  <c r="G76"/>
  <c r="F232" s="1"/>
  <c r="F76"/>
  <c r="E232" s="1"/>
  <c r="E76"/>
  <c r="D232" s="1"/>
  <c r="D76"/>
  <c r="C232" s="1"/>
  <c r="C76"/>
  <c r="O76" s="1"/>
  <c r="N126" i="4"/>
  <c r="O126" s="1"/>
  <c r="O62"/>
  <c r="N229" i="3"/>
  <c r="N152"/>
  <c r="O75"/>
  <c r="N154" i="2"/>
  <c r="O154" s="1"/>
  <c r="O76"/>
  <c r="N148" i="7"/>
  <c r="O73"/>
  <c r="N223"/>
  <c r="C7" i="9"/>
  <c r="C79" s="1"/>
  <c r="B85"/>
  <c r="D7"/>
  <c r="D79" s="1"/>
  <c r="C85"/>
  <c r="C163" s="1"/>
  <c r="E7"/>
  <c r="E79" s="1"/>
  <c r="D85"/>
  <c r="D163" s="1"/>
  <c r="F7"/>
  <c r="F79" s="1"/>
  <c r="E85"/>
  <c r="E163" s="1"/>
  <c r="G7"/>
  <c r="G79" s="1"/>
  <c r="F85"/>
  <c r="F157" s="1"/>
  <c r="H7"/>
  <c r="H79" s="1"/>
  <c r="G85"/>
  <c r="G163" s="1"/>
  <c r="I7"/>
  <c r="I79" s="1"/>
  <c r="H85"/>
  <c r="H157" s="1"/>
  <c r="J7"/>
  <c r="J79" s="1"/>
  <c r="I85"/>
  <c r="I157" s="1"/>
  <c r="K7"/>
  <c r="K79" s="1"/>
  <c r="J85"/>
  <c r="J157" s="1"/>
  <c r="L7"/>
  <c r="L79" s="1"/>
  <c r="K85"/>
  <c r="K163" s="1"/>
  <c r="M7"/>
  <c r="M79" s="1"/>
  <c r="L85"/>
  <c r="L157" s="1"/>
  <c r="N7"/>
  <c r="N79" s="1"/>
  <c r="M85"/>
  <c r="M157" s="1"/>
  <c r="O7"/>
  <c r="C8"/>
  <c r="B86"/>
  <c r="D8"/>
  <c r="C86"/>
  <c r="E8"/>
  <c r="D86"/>
  <c r="F8"/>
  <c r="E86"/>
  <c r="G8"/>
  <c r="F86"/>
  <c r="H8"/>
  <c r="G86"/>
  <c r="I8"/>
  <c r="H86"/>
  <c r="J8"/>
  <c r="I86"/>
  <c r="K8"/>
  <c r="J86"/>
  <c r="L8"/>
  <c r="K86"/>
  <c r="M8"/>
  <c r="L86"/>
  <c r="N8"/>
  <c r="M86"/>
  <c r="C9"/>
  <c r="B87"/>
  <c r="D9"/>
  <c r="C87"/>
  <c r="E9"/>
  <c r="D87"/>
  <c r="F9"/>
  <c r="E87"/>
  <c r="G9"/>
  <c r="F87"/>
  <c r="H9"/>
  <c r="G87"/>
  <c r="I9"/>
  <c r="H87"/>
  <c r="J9"/>
  <c r="I87"/>
  <c r="K9"/>
  <c r="J87"/>
  <c r="L9"/>
  <c r="K87"/>
  <c r="M9"/>
  <c r="L87"/>
  <c r="N9"/>
  <c r="M87"/>
  <c r="O9"/>
  <c r="C10"/>
  <c r="B88"/>
  <c r="D10"/>
  <c r="C88"/>
  <c r="E10"/>
  <c r="D88"/>
  <c r="F10"/>
  <c r="E88"/>
  <c r="G10"/>
  <c r="F88"/>
  <c r="H10"/>
  <c r="G88"/>
  <c r="G166" s="1"/>
  <c r="I10"/>
  <c r="H88"/>
  <c r="H166" s="1"/>
  <c r="J10"/>
  <c r="I88"/>
  <c r="I166" s="1"/>
  <c r="K10"/>
  <c r="J88"/>
  <c r="J166" s="1"/>
  <c r="L10"/>
  <c r="K88"/>
  <c r="K166" s="1"/>
  <c r="M10"/>
  <c r="L88"/>
  <c r="L166" s="1"/>
  <c r="N10"/>
  <c r="M88"/>
  <c r="M166" s="1"/>
  <c r="C11"/>
  <c r="B89"/>
  <c r="B167" s="1"/>
  <c r="D11"/>
  <c r="C89"/>
  <c r="C167" s="1"/>
  <c r="E11"/>
  <c r="D89"/>
  <c r="D167" s="1"/>
  <c r="F11"/>
  <c r="E89"/>
  <c r="E167" s="1"/>
  <c r="G11"/>
  <c r="F89"/>
  <c r="H11"/>
  <c r="G89"/>
  <c r="G167" s="1"/>
  <c r="I11"/>
  <c r="H89"/>
  <c r="H167" s="1"/>
  <c r="J11"/>
  <c r="I89"/>
  <c r="I167" s="1"/>
  <c r="K11"/>
  <c r="J89"/>
  <c r="J167" s="1"/>
  <c r="L11"/>
  <c r="K89"/>
  <c r="K167" s="1"/>
  <c r="M11"/>
  <c r="L89"/>
  <c r="N11"/>
  <c r="M89"/>
  <c r="M167" s="1"/>
  <c r="O11"/>
  <c r="C13"/>
  <c r="B91"/>
  <c r="D13"/>
  <c r="C91"/>
  <c r="E13"/>
  <c r="D91"/>
  <c r="F13"/>
  <c r="E91"/>
  <c r="G13"/>
  <c r="F91"/>
  <c r="H13"/>
  <c r="G91"/>
  <c r="I13"/>
  <c r="H91"/>
  <c r="J13"/>
  <c r="I91"/>
  <c r="K13"/>
  <c r="J91"/>
  <c r="L13"/>
  <c r="K91"/>
  <c r="M13"/>
  <c r="L91"/>
  <c r="N13"/>
  <c r="M91"/>
  <c r="C14"/>
  <c r="B92"/>
  <c r="D14"/>
  <c r="C92"/>
  <c r="E14"/>
  <c r="D92"/>
  <c r="F14"/>
  <c r="E92"/>
  <c r="G14"/>
  <c r="F92"/>
  <c r="H14"/>
  <c r="G92"/>
  <c r="I14"/>
  <c r="H92"/>
  <c r="J14"/>
  <c r="I92"/>
  <c r="K14"/>
  <c r="J92"/>
  <c r="L14"/>
  <c r="K92"/>
  <c r="M14"/>
  <c r="L92"/>
  <c r="N14"/>
  <c r="M92"/>
  <c r="O14"/>
  <c r="C15"/>
  <c r="B93"/>
  <c r="D15"/>
  <c r="C93"/>
  <c r="E15"/>
  <c r="D93"/>
  <c r="D171" s="1"/>
  <c r="F15"/>
  <c r="E93"/>
  <c r="G15"/>
  <c r="F93"/>
  <c r="F171" s="1"/>
  <c r="H15"/>
  <c r="G93"/>
  <c r="G171" s="1"/>
  <c r="I15"/>
  <c r="H93"/>
  <c r="H171" s="1"/>
  <c r="J15"/>
  <c r="I93"/>
  <c r="I171" s="1"/>
  <c r="K15"/>
  <c r="J93"/>
  <c r="J171" s="1"/>
  <c r="L15"/>
  <c r="K93"/>
  <c r="M15"/>
  <c r="L93"/>
  <c r="L171" s="1"/>
  <c r="N15"/>
  <c r="M93"/>
  <c r="C16"/>
  <c r="B94"/>
  <c r="B172" s="1"/>
  <c r="D16"/>
  <c r="C94"/>
  <c r="C172" s="1"/>
  <c r="E16"/>
  <c r="D94"/>
  <c r="D172" s="1"/>
  <c r="F16"/>
  <c r="E94"/>
  <c r="E172" s="1"/>
  <c r="G16"/>
  <c r="F94"/>
  <c r="H16"/>
  <c r="G94"/>
  <c r="G172" s="1"/>
  <c r="I16"/>
  <c r="H94"/>
  <c r="J16"/>
  <c r="I94"/>
  <c r="K16"/>
  <c r="J94"/>
  <c r="L16"/>
  <c r="K94"/>
  <c r="M16"/>
  <c r="L94"/>
  <c r="N16"/>
  <c r="M94"/>
  <c r="O16"/>
  <c r="C17"/>
  <c r="B95"/>
  <c r="D17"/>
  <c r="C95"/>
  <c r="E17"/>
  <c r="D95"/>
  <c r="F17"/>
  <c r="E95"/>
  <c r="G17"/>
  <c r="F95"/>
  <c r="H17"/>
  <c r="G95"/>
  <c r="I17"/>
  <c r="H95"/>
  <c r="J17"/>
  <c r="I95"/>
  <c r="K17"/>
  <c r="J95"/>
  <c r="L17"/>
  <c r="K95"/>
  <c r="M17"/>
  <c r="L95"/>
  <c r="N17"/>
  <c r="M95"/>
  <c r="C19"/>
  <c r="B97"/>
  <c r="D19"/>
  <c r="C97"/>
  <c r="E19"/>
  <c r="D97"/>
  <c r="F19"/>
  <c r="E97"/>
  <c r="G19"/>
  <c r="F97"/>
  <c r="H19"/>
  <c r="G97"/>
  <c r="I19"/>
  <c r="H97"/>
  <c r="J19"/>
  <c r="I97"/>
  <c r="K19"/>
  <c r="J97"/>
  <c r="L19"/>
  <c r="K97"/>
  <c r="M19"/>
  <c r="L97"/>
  <c r="N19"/>
  <c r="M97"/>
  <c r="O19"/>
  <c r="C20"/>
  <c r="B98"/>
  <c r="D20"/>
  <c r="C98"/>
  <c r="E20"/>
  <c r="D98"/>
  <c r="F20"/>
  <c r="E98"/>
  <c r="G20"/>
  <c r="F98"/>
  <c r="H20"/>
  <c r="G98"/>
  <c r="I20"/>
  <c r="H98"/>
  <c r="J20"/>
  <c r="I98"/>
  <c r="K20"/>
  <c r="J98"/>
  <c r="L20"/>
  <c r="K98"/>
  <c r="M20"/>
  <c r="L98"/>
  <c r="N20"/>
  <c r="M98"/>
  <c r="C21"/>
  <c r="B99"/>
  <c r="D21"/>
  <c r="C99"/>
  <c r="E21"/>
  <c r="D99"/>
  <c r="F21"/>
  <c r="E99"/>
  <c r="G21"/>
  <c r="F99"/>
  <c r="H21"/>
  <c r="G99"/>
  <c r="I21"/>
  <c r="H99"/>
  <c r="J21"/>
  <c r="I99"/>
  <c r="K21"/>
  <c r="J99"/>
  <c r="L21"/>
  <c r="K99"/>
  <c r="M21"/>
  <c r="L99"/>
  <c r="N21"/>
  <c r="M99"/>
  <c r="O21"/>
  <c r="C22"/>
  <c r="B100"/>
  <c r="D22"/>
  <c r="C100"/>
  <c r="E22"/>
  <c r="D100"/>
  <c r="F22"/>
  <c r="E100"/>
  <c r="G22"/>
  <c r="F100"/>
  <c r="H22"/>
  <c r="G100"/>
  <c r="I22"/>
  <c r="H100"/>
  <c r="J22"/>
  <c r="I100"/>
  <c r="K22"/>
  <c r="J100"/>
  <c r="L22"/>
  <c r="K100"/>
  <c r="M22"/>
  <c r="L100"/>
  <c r="N22"/>
  <c r="M100"/>
  <c r="C23"/>
  <c r="B101"/>
  <c r="D23"/>
  <c r="C101"/>
  <c r="E23"/>
  <c r="D101"/>
  <c r="F23"/>
  <c r="E101"/>
  <c r="G23"/>
  <c r="F101"/>
  <c r="H23"/>
  <c r="G101"/>
  <c r="I23"/>
  <c r="H101"/>
  <c r="J23"/>
  <c r="I101"/>
  <c r="K23"/>
  <c r="J101"/>
  <c r="L23"/>
  <c r="K101"/>
  <c r="M23"/>
  <c r="L101"/>
  <c r="N23"/>
  <c r="M101"/>
  <c r="O23"/>
  <c r="C25"/>
  <c r="B103"/>
  <c r="D25"/>
  <c r="C103"/>
  <c r="E25"/>
  <c r="D103"/>
  <c r="F25"/>
  <c r="E103"/>
  <c r="G25"/>
  <c r="F103"/>
  <c r="H25"/>
  <c r="G103"/>
  <c r="I25"/>
  <c r="H103"/>
  <c r="J25"/>
  <c r="I103"/>
  <c r="K25"/>
  <c r="J103"/>
  <c r="L25"/>
  <c r="K103"/>
  <c r="M25"/>
  <c r="L103"/>
  <c r="N25"/>
  <c r="M103"/>
  <c r="C26"/>
  <c r="B104"/>
  <c r="D26"/>
  <c r="C104"/>
  <c r="E26"/>
  <c r="D104"/>
  <c r="F26"/>
  <c r="E104"/>
  <c r="G26"/>
  <c r="F104"/>
  <c r="H26"/>
  <c r="G104"/>
  <c r="I26"/>
  <c r="H104"/>
  <c r="J26"/>
  <c r="I104"/>
  <c r="K26"/>
  <c r="J104"/>
  <c r="L26"/>
  <c r="K104"/>
  <c r="M26"/>
  <c r="L104"/>
  <c r="N26"/>
  <c r="M104"/>
  <c r="O26"/>
  <c r="C27"/>
  <c r="B105"/>
  <c r="D27"/>
  <c r="C105"/>
  <c r="E27"/>
  <c r="D105"/>
  <c r="F27"/>
  <c r="E105"/>
  <c r="G27"/>
  <c r="F105"/>
  <c r="H27"/>
  <c r="G105"/>
  <c r="I27"/>
  <c r="H105"/>
  <c r="J27"/>
  <c r="I105"/>
  <c r="K27"/>
  <c r="J105"/>
  <c r="L27"/>
  <c r="K105"/>
  <c r="M27"/>
  <c r="L105"/>
  <c r="N27"/>
  <c r="M105"/>
  <c r="C28"/>
  <c r="B106"/>
  <c r="D28"/>
  <c r="C106"/>
  <c r="E28"/>
  <c r="D106"/>
  <c r="F28"/>
  <c r="E106"/>
  <c r="G28"/>
  <c r="F106"/>
  <c r="H28"/>
  <c r="G106"/>
  <c r="I28"/>
  <c r="H106"/>
  <c r="J28"/>
  <c r="I106"/>
  <c r="K28"/>
  <c r="J106"/>
  <c r="L28"/>
  <c r="K106"/>
  <c r="M28"/>
  <c r="L106"/>
  <c r="N28"/>
  <c r="O28" s="1"/>
  <c r="M106"/>
  <c r="C29"/>
  <c r="B107"/>
  <c r="D29"/>
  <c r="C107"/>
  <c r="E29"/>
  <c r="D107"/>
  <c r="F29"/>
  <c r="E107"/>
  <c r="G29"/>
  <c r="F107"/>
  <c r="H29"/>
  <c r="G107"/>
  <c r="I29"/>
  <c r="H107"/>
  <c r="J29"/>
  <c r="I107"/>
  <c r="K29"/>
  <c r="J107"/>
  <c r="L29"/>
  <c r="K107"/>
  <c r="M29"/>
  <c r="L107"/>
  <c r="N29"/>
  <c r="M107"/>
  <c r="C31"/>
  <c r="B109"/>
  <c r="D31"/>
  <c r="C109"/>
  <c r="E31"/>
  <c r="D109"/>
  <c r="F31"/>
  <c r="E109"/>
  <c r="G31"/>
  <c r="F109"/>
  <c r="H31"/>
  <c r="G109"/>
  <c r="I31"/>
  <c r="H109"/>
  <c r="J31"/>
  <c r="I109"/>
  <c r="K31"/>
  <c r="J109"/>
  <c r="L31"/>
  <c r="K109"/>
  <c r="M31"/>
  <c r="L109"/>
  <c r="N31"/>
  <c r="M109"/>
  <c r="C32"/>
  <c r="B110"/>
  <c r="D32"/>
  <c r="C110"/>
  <c r="E32"/>
  <c r="D110"/>
  <c r="F32"/>
  <c r="E110"/>
  <c r="G32"/>
  <c r="F110"/>
  <c r="H32"/>
  <c r="G110"/>
  <c r="I32"/>
  <c r="H110"/>
  <c r="J32"/>
  <c r="I110"/>
  <c r="K32"/>
  <c r="J110"/>
  <c r="L32"/>
  <c r="K110"/>
  <c r="M32"/>
  <c r="L110"/>
  <c r="N32"/>
  <c r="M110"/>
  <c r="C33"/>
  <c r="B111"/>
  <c r="D33"/>
  <c r="C111"/>
  <c r="E33"/>
  <c r="D111"/>
  <c r="F33"/>
  <c r="E111"/>
  <c r="G33"/>
  <c r="F111"/>
  <c r="H33"/>
  <c r="G111"/>
  <c r="I33"/>
  <c r="H111"/>
  <c r="J33"/>
  <c r="I111"/>
  <c r="K33"/>
  <c r="J111"/>
  <c r="L33"/>
  <c r="K111"/>
  <c r="M33"/>
  <c r="L111"/>
  <c r="N33"/>
  <c r="M111"/>
  <c r="C34"/>
  <c r="B112"/>
  <c r="D34"/>
  <c r="C112"/>
  <c r="E34"/>
  <c r="D112"/>
  <c r="F34"/>
  <c r="E112"/>
  <c r="G34"/>
  <c r="F112"/>
  <c r="H34"/>
  <c r="G112"/>
  <c r="I34"/>
  <c r="H112"/>
  <c r="J34"/>
  <c r="I112"/>
  <c r="K34"/>
  <c r="J112"/>
  <c r="L34"/>
  <c r="K112"/>
  <c r="M34"/>
  <c r="L112"/>
  <c r="N34"/>
  <c r="M112"/>
  <c r="C35"/>
  <c r="B113"/>
  <c r="D35"/>
  <c r="C113"/>
  <c r="E35"/>
  <c r="D113"/>
  <c r="F35"/>
  <c r="E113"/>
  <c r="G35"/>
  <c r="F113"/>
  <c r="H35"/>
  <c r="G113"/>
  <c r="I35"/>
  <c r="H113"/>
  <c r="J35"/>
  <c r="I113"/>
  <c r="K35"/>
  <c r="J113"/>
  <c r="L35"/>
  <c r="K113"/>
  <c r="M35"/>
  <c r="L113"/>
  <c r="N35"/>
  <c r="M113"/>
  <c r="O35"/>
  <c r="C37"/>
  <c r="B115"/>
  <c r="D37"/>
  <c r="C115"/>
  <c r="E37"/>
  <c r="D115"/>
  <c r="F37"/>
  <c r="E115"/>
  <c r="G37"/>
  <c r="F115"/>
  <c r="H37"/>
  <c r="G115"/>
  <c r="I37"/>
  <c r="H115"/>
  <c r="J37"/>
  <c r="I115"/>
  <c r="K37"/>
  <c r="J115"/>
  <c r="L37"/>
  <c r="K115"/>
  <c r="M37"/>
  <c r="L115"/>
  <c r="N37"/>
  <c r="M115"/>
  <c r="C38"/>
  <c r="B116"/>
  <c r="D38"/>
  <c r="C116"/>
  <c r="E38"/>
  <c r="D116"/>
  <c r="F38"/>
  <c r="E116"/>
  <c r="G38"/>
  <c r="F116"/>
  <c r="H38"/>
  <c r="G116"/>
  <c r="I38"/>
  <c r="H116"/>
  <c r="J38"/>
  <c r="I116"/>
  <c r="K38"/>
  <c r="J116"/>
  <c r="L38"/>
  <c r="K116"/>
  <c r="M38"/>
  <c r="L116"/>
  <c r="N38"/>
  <c r="M116"/>
  <c r="C39"/>
  <c r="B117"/>
  <c r="D39"/>
  <c r="C117"/>
  <c r="E39"/>
  <c r="D117"/>
  <c r="F39"/>
  <c r="E117"/>
  <c r="G39"/>
  <c r="F117"/>
  <c r="H39"/>
  <c r="G117"/>
  <c r="I39"/>
  <c r="H117"/>
  <c r="J39"/>
  <c r="I117"/>
  <c r="K39"/>
  <c r="J117"/>
  <c r="L39"/>
  <c r="K117"/>
  <c r="M39"/>
  <c r="L117"/>
  <c r="N39"/>
  <c r="M117"/>
  <c r="C40"/>
  <c r="B118"/>
  <c r="D40"/>
  <c r="C118"/>
  <c r="E40"/>
  <c r="D118"/>
  <c r="F40"/>
  <c r="E118"/>
  <c r="G40"/>
  <c r="F118"/>
  <c r="H40"/>
  <c r="G118"/>
  <c r="I40"/>
  <c r="H118"/>
  <c r="J40"/>
  <c r="I118"/>
  <c r="K40"/>
  <c r="J118"/>
  <c r="L40"/>
  <c r="K118"/>
  <c r="M40"/>
  <c r="L118"/>
  <c r="N40"/>
  <c r="M118"/>
  <c r="O40"/>
  <c r="C41"/>
  <c r="B119"/>
  <c r="D41"/>
  <c r="C119"/>
  <c r="E41"/>
  <c r="D119"/>
  <c r="F41"/>
  <c r="E119"/>
  <c r="G41"/>
  <c r="F119"/>
  <c r="H41"/>
  <c r="G119"/>
  <c r="I41"/>
  <c r="H119"/>
  <c r="H197" s="1"/>
  <c r="J41"/>
  <c r="I119"/>
  <c r="I197" s="1"/>
  <c r="K41"/>
  <c r="J119"/>
  <c r="J197" s="1"/>
  <c r="L41"/>
  <c r="K119"/>
  <c r="M41"/>
  <c r="L119"/>
  <c r="L197" s="1"/>
  <c r="N41"/>
  <c r="M119"/>
  <c r="M197" s="1"/>
  <c r="C43"/>
  <c r="B121"/>
  <c r="B199" s="1"/>
  <c r="D43"/>
  <c r="C121"/>
  <c r="C199" s="1"/>
  <c r="E43"/>
  <c r="D121"/>
  <c r="F43"/>
  <c r="E121"/>
  <c r="E199" s="1"/>
  <c r="G43"/>
  <c r="F121"/>
  <c r="H43"/>
  <c r="G121"/>
  <c r="I43"/>
  <c r="H121"/>
  <c r="J43"/>
  <c r="I121"/>
  <c r="I199" s="1"/>
  <c r="K43"/>
  <c r="J121"/>
  <c r="L43"/>
  <c r="K121"/>
  <c r="M43"/>
  <c r="L121"/>
  <c r="N43"/>
  <c r="O43" s="1"/>
  <c r="M121"/>
  <c r="C44"/>
  <c r="B122"/>
  <c r="D44"/>
  <c r="C122"/>
  <c r="E44"/>
  <c r="D122"/>
  <c r="D200" s="1"/>
  <c r="F44"/>
  <c r="E122"/>
  <c r="G44"/>
  <c r="F122"/>
  <c r="H44"/>
  <c r="G122"/>
  <c r="I44"/>
  <c r="H122"/>
  <c r="J44"/>
  <c r="I122"/>
  <c r="K44"/>
  <c r="J122"/>
  <c r="L44"/>
  <c r="K122"/>
  <c r="M44"/>
  <c r="L122"/>
  <c r="N44"/>
  <c r="M122"/>
  <c r="C45"/>
  <c r="B123"/>
  <c r="D45"/>
  <c r="C123"/>
  <c r="E45"/>
  <c r="D123"/>
  <c r="F45"/>
  <c r="E123"/>
  <c r="G45"/>
  <c r="F123"/>
  <c r="H45"/>
  <c r="G123"/>
  <c r="I45"/>
  <c r="H123"/>
  <c r="J45"/>
  <c r="I123"/>
  <c r="K45"/>
  <c r="J123"/>
  <c r="L45"/>
  <c r="K123"/>
  <c r="M45"/>
  <c r="L123"/>
  <c r="N45"/>
  <c r="O45" s="1"/>
  <c r="M123"/>
  <c r="M201" s="1"/>
  <c r="C46"/>
  <c r="B124"/>
  <c r="D46"/>
  <c r="C124"/>
  <c r="E46"/>
  <c r="D124"/>
  <c r="F46"/>
  <c r="E124"/>
  <c r="G46"/>
  <c r="F124"/>
  <c r="H46"/>
  <c r="G124"/>
  <c r="I46"/>
  <c r="H124"/>
  <c r="J46"/>
  <c r="I124"/>
  <c r="K46"/>
  <c r="J124"/>
  <c r="L46"/>
  <c r="K124"/>
  <c r="M46"/>
  <c r="L124"/>
  <c r="N46"/>
  <c r="M124"/>
  <c r="C47"/>
  <c r="B125"/>
  <c r="D47"/>
  <c r="C125"/>
  <c r="E47"/>
  <c r="D125"/>
  <c r="F47"/>
  <c r="E125"/>
  <c r="G47"/>
  <c r="F125"/>
  <c r="H47"/>
  <c r="G125"/>
  <c r="I47"/>
  <c r="H125"/>
  <c r="J47"/>
  <c r="I125"/>
  <c r="K47"/>
  <c r="J125"/>
  <c r="L47"/>
  <c r="K125"/>
  <c r="M47"/>
  <c r="L125"/>
  <c r="N47"/>
  <c r="M125"/>
  <c r="O47"/>
  <c r="C49"/>
  <c r="B127"/>
  <c r="D49"/>
  <c r="C127"/>
  <c r="E49"/>
  <c r="D127"/>
  <c r="F49"/>
  <c r="E127"/>
  <c r="G49"/>
  <c r="F127"/>
  <c r="H49"/>
  <c r="G127"/>
  <c r="I49"/>
  <c r="H127"/>
  <c r="J49"/>
  <c r="I127"/>
  <c r="K49"/>
  <c r="J127"/>
  <c r="L49"/>
  <c r="K127"/>
  <c r="M49"/>
  <c r="L127"/>
  <c r="N49"/>
  <c r="M127"/>
  <c r="O49"/>
  <c r="C50"/>
  <c r="B128"/>
  <c r="D50"/>
  <c r="C128"/>
  <c r="E50"/>
  <c r="D128"/>
  <c r="F50"/>
  <c r="E128"/>
  <c r="G50"/>
  <c r="F128"/>
  <c r="H50"/>
  <c r="G128"/>
  <c r="I50"/>
  <c r="H128"/>
  <c r="J50"/>
  <c r="I128"/>
  <c r="K50"/>
  <c r="J128"/>
  <c r="L50"/>
  <c r="K128"/>
  <c r="M50"/>
  <c r="L128"/>
  <c r="N50"/>
  <c r="M128"/>
  <c r="O50"/>
  <c r="C51"/>
  <c r="B129"/>
  <c r="D51"/>
  <c r="C129"/>
  <c r="E51"/>
  <c r="D129"/>
  <c r="F51"/>
  <c r="E129"/>
  <c r="G51"/>
  <c r="F129"/>
  <c r="H51"/>
  <c r="G129"/>
  <c r="I51"/>
  <c r="H129"/>
  <c r="J51"/>
  <c r="I129"/>
  <c r="K51"/>
  <c r="J129"/>
  <c r="L51"/>
  <c r="K129"/>
  <c r="M51"/>
  <c r="L129"/>
  <c r="N51"/>
  <c r="M129"/>
  <c r="O51"/>
  <c r="C52"/>
  <c r="B130"/>
  <c r="D52"/>
  <c r="C130"/>
  <c r="E52"/>
  <c r="D130"/>
  <c r="F52"/>
  <c r="E130"/>
  <c r="E208" s="1"/>
  <c r="G52"/>
  <c r="F130"/>
  <c r="F208" s="1"/>
  <c r="H52"/>
  <c r="G130"/>
  <c r="G208" s="1"/>
  <c r="I52"/>
  <c r="H130"/>
  <c r="H208" s="1"/>
  <c r="J52"/>
  <c r="I130"/>
  <c r="K52"/>
  <c r="J130"/>
  <c r="L52"/>
  <c r="K130"/>
  <c r="M52"/>
  <c r="L130"/>
  <c r="N52"/>
  <c r="M130"/>
  <c r="O52"/>
  <c r="C53"/>
  <c r="B131"/>
  <c r="D53"/>
  <c r="C131"/>
  <c r="E53"/>
  <c r="D131"/>
  <c r="F53"/>
  <c r="E131"/>
  <c r="G53"/>
  <c r="F131"/>
  <c r="H53"/>
  <c r="G131"/>
  <c r="I53"/>
  <c r="H131"/>
  <c r="J53"/>
  <c r="I131"/>
  <c r="K53"/>
  <c r="J131"/>
  <c r="L53"/>
  <c r="K131"/>
  <c r="M53"/>
  <c r="L131"/>
  <c r="N53"/>
  <c r="M131"/>
  <c r="C55"/>
  <c r="B133"/>
  <c r="D55"/>
  <c r="C133"/>
  <c r="E55"/>
  <c r="D133"/>
  <c r="F55"/>
  <c r="E133"/>
  <c r="G55"/>
  <c r="F133"/>
  <c r="H55"/>
  <c r="G133"/>
  <c r="I55"/>
  <c r="H133"/>
  <c r="J55"/>
  <c r="I133"/>
  <c r="K55"/>
  <c r="J133"/>
  <c r="L55"/>
  <c r="K133"/>
  <c r="M55"/>
  <c r="L133"/>
  <c r="N55"/>
  <c r="M133"/>
  <c r="O55"/>
  <c r="C56"/>
  <c r="B134"/>
  <c r="D56"/>
  <c r="C134"/>
  <c r="E56"/>
  <c r="D134"/>
  <c r="F56"/>
  <c r="E134"/>
  <c r="G56"/>
  <c r="F134"/>
  <c r="H56"/>
  <c r="G134"/>
  <c r="I56"/>
  <c r="H134"/>
  <c r="J56"/>
  <c r="I134"/>
  <c r="K56"/>
  <c r="J134"/>
  <c r="L56"/>
  <c r="K134"/>
  <c r="M56"/>
  <c r="L134"/>
  <c r="N56"/>
  <c r="M134"/>
  <c r="O56"/>
  <c r="C57"/>
  <c r="B135"/>
  <c r="D57"/>
  <c r="C135"/>
  <c r="E57"/>
  <c r="D135"/>
  <c r="F57"/>
  <c r="E135"/>
  <c r="G57"/>
  <c r="F135"/>
  <c r="H57"/>
  <c r="G135"/>
  <c r="I57"/>
  <c r="H135"/>
  <c r="J57"/>
  <c r="I135"/>
  <c r="K57"/>
  <c r="J135"/>
  <c r="L57"/>
  <c r="K135"/>
  <c r="M57"/>
  <c r="L135"/>
  <c r="N57"/>
  <c r="M135"/>
  <c r="O57"/>
  <c r="C58"/>
  <c r="B136"/>
  <c r="D58"/>
  <c r="C136"/>
  <c r="E58"/>
  <c r="D136"/>
  <c r="F58"/>
  <c r="E136"/>
  <c r="G58"/>
  <c r="F136"/>
  <c r="H58"/>
  <c r="G136"/>
  <c r="I58"/>
  <c r="H136"/>
  <c r="J58"/>
  <c r="I136"/>
  <c r="K58"/>
  <c r="J136"/>
  <c r="L58"/>
  <c r="K136"/>
  <c r="M58"/>
  <c r="L136"/>
  <c r="N58"/>
  <c r="M136"/>
  <c r="O58"/>
  <c r="C59"/>
  <c r="B137"/>
  <c r="D59"/>
  <c r="C137"/>
  <c r="E59"/>
  <c r="D137"/>
  <c r="F59"/>
  <c r="E137"/>
  <c r="G59"/>
  <c r="F137"/>
  <c r="H59"/>
  <c r="G137"/>
  <c r="I59"/>
  <c r="H137"/>
  <c r="J59"/>
  <c r="I137"/>
  <c r="K59"/>
  <c r="J137"/>
  <c r="L59"/>
  <c r="K137"/>
  <c r="M59"/>
  <c r="L137"/>
  <c r="N59"/>
  <c r="M137"/>
  <c r="O59"/>
  <c r="C61"/>
  <c r="B139"/>
  <c r="D61"/>
  <c r="C139"/>
  <c r="E61"/>
  <c r="D139"/>
  <c r="F61"/>
  <c r="E139"/>
  <c r="G61"/>
  <c r="F139"/>
  <c r="H61"/>
  <c r="G139"/>
  <c r="I61"/>
  <c r="H139"/>
  <c r="J61"/>
  <c r="I139"/>
  <c r="K61"/>
  <c r="J139"/>
  <c r="L61"/>
  <c r="K139"/>
  <c r="M61"/>
  <c r="L139"/>
  <c r="N61"/>
  <c r="M139"/>
  <c r="O61"/>
  <c r="C62"/>
  <c r="B140"/>
  <c r="D62"/>
  <c r="C140"/>
  <c r="E62"/>
  <c r="D140"/>
  <c r="F62"/>
  <c r="E140"/>
  <c r="G62"/>
  <c r="F140"/>
  <c r="H62"/>
  <c r="G140"/>
  <c r="I62"/>
  <c r="H140"/>
  <c r="J62"/>
  <c r="I140"/>
  <c r="K62"/>
  <c r="J140"/>
  <c r="L62"/>
  <c r="K140"/>
  <c r="M62"/>
  <c r="L140"/>
  <c r="N62"/>
  <c r="M140"/>
  <c r="C63"/>
  <c r="B141"/>
  <c r="D63"/>
  <c r="C141"/>
  <c r="E63"/>
  <c r="D141"/>
  <c r="F63"/>
  <c r="E141"/>
  <c r="G63"/>
  <c r="F141"/>
  <c r="H63"/>
  <c r="G141"/>
  <c r="I63"/>
  <c r="H141"/>
  <c r="J63"/>
  <c r="I141"/>
  <c r="K63"/>
  <c r="J141"/>
  <c r="L63"/>
  <c r="K141"/>
  <c r="M63"/>
  <c r="L141"/>
  <c r="N63"/>
  <c r="M141"/>
  <c r="C64"/>
  <c r="B142"/>
  <c r="D64"/>
  <c r="C142"/>
  <c r="E64"/>
  <c r="D142"/>
  <c r="F64"/>
  <c r="E142"/>
  <c r="G64"/>
  <c r="F142"/>
  <c r="H64"/>
  <c r="G142"/>
  <c r="I64"/>
  <c r="H142"/>
  <c r="J64"/>
  <c r="I142"/>
  <c r="K64"/>
  <c r="J142"/>
  <c r="L64"/>
  <c r="K142"/>
  <c r="M64"/>
  <c r="L142"/>
  <c r="N64"/>
  <c r="M142"/>
  <c r="O64"/>
  <c r="C65"/>
  <c r="B143"/>
  <c r="D65"/>
  <c r="C143"/>
  <c r="E65"/>
  <c r="D143"/>
  <c r="F65"/>
  <c r="E143"/>
  <c r="G65"/>
  <c r="F143"/>
  <c r="H65"/>
  <c r="G143"/>
  <c r="I65"/>
  <c r="H143"/>
  <c r="J65"/>
  <c r="I143"/>
  <c r="K65"/>
  <c r="J143"/>
  <c r="J221" s="1"/>
  <c r="L65"/>
  <c r="K143"/>
  <c r="M65"/>
  <c r="L143"/>
  <c r="N65"/>
  <c r="M143"/>
  <c r="C67"/>
  <c r="B145"/>
  <c r="D67"/>
  <c r="C145"/>
  <c r="E67"/>
  <c r="D145"/>
  <c r="F67"/>
  <c r="E145"/>
  <c r="G67"/>
  <c r="F145"/>
  <c r="H67"/>
  <c r="G145"/>
  <c r="I67"/>
  <c r="H145"/>
  <c r="J67"/>
  <c r="I145"/>
  <c r="K67"/>
  <c r="J145"/>
  <c r="L67"/>
  <c r="K145"/>
  <c r="M67"/>
  <c r="L145"/>
  <c r="N67"/>
  <c r="M145"/>
  <c r="O67"/>
  <c r="C68"/>
  <c r="B146"/>
  <c r="D68"/>
  <c r="C146"/>
  <c r="E68"/>
  <c r="D146"/>
  <c r="F68"/>
  <c r="E146"/>
  <c r="G68"/>
  <c r="F146"/>
  <c r="H68"/>
  <c r="G146"/>
  <c r="I68"/>
  <c r="H146"/>
  <c r="J68"/>
  <c r="I146"/>
  <c r="K68"/>
  <c r="J146"/>
  <c r="L68"/>
  <c r="K146"/>
  <c r="M68"/>
  <c r="L146"/>
  <c r="N68"/>
  <c r="M146"/>
  <c r="C69"/>
  <c r="B147"/>
  <c r="D69"/>
  <c r="C147"/>
  <c r="E69"/>
  <c r="D147"/>
  <c r="F69"/>
  <c r="E147"/>
  <c r="G69"/>
  <c r="F147"/>
  <c r="H69"/>
  <c r="G147"/>
  <c r="I69"/>
  <c r="H147"/>
  <c r="J69"/>
  <c r="I147"/>
  <c r="K69"/>
  <c r="J147"/>
  <c r="L69"/>
  <c r="K147"/>
  <c r="M69"/>
  <c r="L147"/>
  <c r="N69"/>
  <c r="M147"/>
  <c r="O69"/>
  <c r="C70"/>
  <c r="B148"/>
  <c r="D70"/>
  <c r="C148"/>
  <c r="E70"/>
  <c r="D148"/>
  <c r="F70"/>
  <c r="E148"/>
  <c r="G70"/>
  <c r="F148"/>
  <c r="H70"/>
  <c r="G148"/>
  <c r="I70"/>
  <c r="H148"/>
  <c r="J70"/>
  <c r="I148"/>
  <c r="K70"/>
  <c r="J148"/>
  <c r="L70"/>
  <c r="K148"/>
  <c r="M70"/>
  <c r="L148"/>
  <c r="N70"/>
  <c r="M148"/>
  <c r="C71"/>
  <c r="B149"/>
  <c r="D71"/>
  <c r="C149"/>
  <c r="E71"/>
  <c r="D149"/>
  <c r="F71"/>
  <c r="E149"/>
  <c r="G71"/>
  <c r="F149"/>
  <c r="H71"/>
  <c r="G149"/>
  <c r="I71"/>
  <c r="H149"/>
  <c r="J71"/>
  <c r="I149"/>
  <c r="K71"/>
  <c r="J149"/>
  <c r="L71"/>
  <c r="K149"/>
  <c r="M71"/>
  <c r="L149"/>
  <c r="N71"/>
  <c r="M149"/>
  <c r="O71"/>
  <c r="C73"/>
  <c r="B151"/>
  <c r="B229" s="1"/>
  <c r="D73"/>
  <c r="C151"/>
  <c r="E73"/>
  <c r="D151"/>
  <c r="F73"/>
  <c r="E151"/>
  <c r="G73"/>
  <c r="F151"/>
  <c r="H73"/>
  <c r="G151"/>
  <c r="I73"/>
  <c r="H151"/>
  <c r="J73"/>
  <c r="I151"/>
  <c r="K73"/>
  <c r="J151"/>
  <c r="L73"/>
  <c r="K151"/>
  <c r="M73"/>
  <c r="L151"/>
  <c r="N73"/>
  <c r="M151"/>
  <c r="C75"/>
  <c r="B153"/>
  <c r="D75"/>
  <c r="C153"/>
  <c r="E75"/>
  <c r="D153"/>
  <c r="F75"/>
  <c r="E153"/>
  <c r="G75"/>
  <c r="F153"/>
  <c r="H75"/>
  <c r="G153"/>
  <c r="I75"/>
  <c r="H153"/>
  <c r="J75"/>
  <c r="I153"/>
  <c r="K75"/>
  <c r="J153"/>
  <c r="L75"/>
  <c r="K153"/>
  <c r="M75"/>
  <c r="L153"/>
  <c r="N75"/>
  <c r="M153"/>
  <c r="O75"/>
  <c r="C74"/>
  <c r="B152"/>
  <c r="D74"/>
  <c r="C152"/>
  <c r="E74"/>
  <c r="D152"/>
  <c r="F74"/>
  <c r="E152"/>
  <c r="G74"/>
  <c r="F152"/>
  <c r="H74"/>
  <c r="G152"/>
  <c r="I74"/>
  <c r="H152"/>
  <c r="J74"/>
  <c r="I152"/>
  <c r="K74"/>
  <c r="J152"/>
  <c r="L74"/>
  <c r="K152"/>
  <c r="M74"/>
  <c r="L152"/>
  <c r="N74"/>
  <c r="M152"/>
  <c r="N153"/>
  <c r="O153" s="1"/>
  <c r="P230"/>
  <c r="N85"/>
  <c r="O85" s="1"/>
  <c r="N86"/>
  <c r="N87"/>
  <c r="O87" s="1"/>
  <c r="N88"/>
  <c r="N89"/>
  <c r="O89" s="1"/>
  <c r="N91"/>
  <c r="N92"/>
  <c r="O92" s="1"/>
  <c r="N93"/>
  <c r="N94"/>
  <c r="O94" s="1"/>
  <c r="N95"/>
  <c r="N97"/>
  <c r="O97" s="1"/>
  <c r="N98"/>
  <c r="N99"/>
  <c r="O99" s="1"/>
  <c r="N100"/>
  <c r="N101"/>
  <c r="O101" s="1"/>
  <c r="N103"/>
  <c r="N104"/>
  <c r="O104" s="1"/>
  <c r="N105"/>
  <c r="N106"/>
  <c r="O106" s="1"/>
  <c r="N107"/>
  <c r="N109"/>
  <c r="N110"/>
  <c r="N111"/>
  <c r="N112"/>
  <c r="N113"/>
  <c r="O113" s="1"/>
  <c r="N115"/>
  <c r="N116"/>
  <c r="N117"/>
  <c r="N118"/>
  <c r="O118" s="1"/>
  <c r="N119"/>
  <c r="N121"/>
  <c r="O121" s="1"/>
  <c r="N122"/>
  <c r="N123"/>
  <c r="N124"/>
  <c r="N125"/>
  <c r="O125" s="1"/>
  <c r="N127"/>
  <c r="O127" s="1"/>
  <c r="N128"/>
  <c r="O128" s="1"/>
  <c r="N129"/>
  <c r="O129" s="1"/>
  <c r="N130"/>
  <c r="O130" s="1"/>
  <c r="N131"/>
  <c r="N133"/>
  <c r="O133" s="1"/>
  <c r="N134"/>
  <c r="O134" s="1"/>
  <c r="N135"/>
  <c r="O135" s="1"/>
  <c r="N136"/>
  <c r="O136" s="1"/>
  <c r="N137"/>
  <c r="O137" s="1"/>
  <c r="N139"/>
  <c r="O139" s="1"/>
  <c r="N140"/>
  <c r="N141"/>
  <c r="N142"/>
  <c r="O142" s="1"/>
  <c r="N143"/>
  <c r="N145"/>
  <c r="O145" s="1"/>
  <c r="N146"/>
  <c r="N147"/>
  <c r="O147" s="1"/>
  <c r="N148"/>
  <c r="N149"/>
  <c r="O149" s="1"/>
  <c r="N151"/>
  <c r="N152"/>
  <c r="M189" i="4"/>
  <c r="L189"/>
  <c r="K189"/>
  <c r="J189"/>
  <c r="I189"/>
  <c r="H189"/>
  <c r="G189"/>
  <c r="F189"/>
  <c r="E189"/>
  <c r="D189"/>
  <c r="C189"/>
  <c r="B189"/>
  <c r="N189" s="1"/>
  <c r="O189" s="1"/>
  <c r="N125"/>
  <c r="O125" s="1"/>
  <c r="N124"/>
  <c r="N123"/>
  <c r="N121"/>
  <c r="O61"/>
  <c r="O60"/>
  <c r="O59"/>
  <c r="O57"/>
  <c r="N228" i="3"/>
  <c r="N227"/>
  <c r="N226"/>
  <c r="N224"/>
  <c r="N151"/>
  <c r="N150"/>
  <c r="N149"/>
  <c r="N147"/>
  <c r="O74"/>
  <c r="O73"/>
  <c r="O72"/>
  <c r="N230" i="2"/>
  <c r="M231"/>
  <c r="L231"/>
  <c r="K231"/>
  <c r="J231"/>
  <c r="I231"/>
  <c r="H231"/>
  <c r="G231"/>
  <c r="F231"/>
  <c r="E231"/>
  <c r="D231"/>
  <c r="C231"/>
  <c r="B231"/>
  <c r="N231" s="1"/>
  <c r="O231" s="1"/>
  <c r="N153"/>
  <c r="O153" s="1"/>
  <c r="N152"/>
  <c r="O75"/>
  <c r="O74"/>
  <c r="P222" i="7"/>
  <c r="P221"/>
  <c r="P216"/>
  <c r="P218"/>
  <c r="N222"/>
  <c r="M222"/>
  <c r="M221"/>
  <c r="M220"/>
  <c r="M218"/>
  <c r="L222"/>
  <c r="L221"/>
  <c r="L220"/>
  <c r="L218"/>
  <c r="K222"/>
  <c r="K221"/>
  <c r="K220"/>
  <c r="K218"/>
  <c r="J222"/>
  <c r="J221"/>
  <c r="J220"/>
  <c r="J218"/>
  <c r="I222"/>
  <c r="I221"/>
  <c r="I220"/>
  <c r="I218"/>
  <c r="H222"/>
  <c r="H221"/>
  <c r="H220"/>
  <c r="H218"/>
  <c r="G222"/>
  <c r="G221"/>
  <c r="G220"/>
  <c r="G218"/>
  <c r="F222"/>
  <c r="F221"/>
  <c r="F220"/>
  <c r="F218"/>
  <c r="E222"/>
  <c r="E221"/>
  <c r="E220"/>
  <c r="E218"/>
  <c r="D222"/>
  <c r="D221"/>
  <c r="D220"/>
  <c r="D218"/>
  <c r="C222"/>
  <c r="C221"/>
  <c r="C220"/>
  <c r="C218"/>
  <c r="B222"/>
  <c r="B221"/>
  <c r="N221" s="1"/>
  <c r="B220"/>
  <c r="B218"/>
  <c r="N218" s="1"/>
  <c r="N147"/>
  <c r="N146"/>
  <c r="N143"/>
  <c r="O72"/>
  <c r="O71"/>
  <c r="O64"/>
  <c r="O65"/>
  <c r="O66"/>
  <c r="O67"/>
  <c r="O68"/>
  <c r="O70"/>
  <c r="N229" i="2"/>
  <c r="N151"/>
  <c r="O151" s="1"/>
  <c r="O73"/>
  <c r="O229" s="1"/>
  <c r="P229" s="1"/>
  <c r="N220" i="7"/>
  <c r="O220" s="1"/>
  <c r="P220" s="1"/>
  <c r="N145"/>
  <c r="O145" s="1"/>
  <c r="O70" i="3"/>
  <c r="N227" i="2"/>
  <c r="O71"/>
  <c r="O227" s="1"/>
  <c r="P227" s="1"/>
  <c r="N149"/>
  <c r="O149" s="1"/>
  <c r="B184" i="4"/>
  <c r="C184"/>
  <c r="D184"/>
  <c r="E184"/>
  <c r="F184"/>
  <c r="G184"/>
  <c r="H184"/>
  <c r="I184"/>
  <c r="J184"/>
  <c r="K184"/>
  <c r="L184"/>
  <c r="M184"/>
  <c r="N184"/>
  <c r="N120"/>
  <c r="O56"/>
  <c r="B223" i="3"/>
  <c r="C223"/>
  <c r="N223" s="1"/>
  <c r="D223"/>
  <c r="E223"/>
  <c r="F223"/>
  <c r="G223"/>
  <c r="H223"/>
  <c r="I223"/>
  <c r="J223"/>
  <c r="K223"/>
  <c r="L223"/>
  <c r="M223"/>
  <c r="N146"/>
  <c r="O69"/>
  <c r="B226" i="2"/>
  <c r="C226"/>
  <c r="D226"/>
  <c r="E226"/>
  <c r="F226"/>
  <c r="G226"/>
  <c r="H226"/>
  <c r="I226"/>
  <c r="J226"/>
  <c r="K226"/>
  <c r="L226"/>
  <c r="M226"/>
  <c r="N226"/>
  <c r="O70"/>
  <c r="O226"/>
  <c r="P226" s="1"/>
  <c r="N148"/>
  <c r="O148"/>
  <c r="B217" i="7"/>
  <c r="C217"/>
  <c r="N217" s="1"/>
  <c r="D217"/>
  <c r="E217"/>
  <c r="F217"/>
  <c r="G217"/>
  <c r="H217"/>
  <c r="I217"/>
  <c r="J217"/>
  <c r="K217"/>
  <c r="L217"/>
  <c r="M217"/>
  <c r="P217"/>
  <c r="N141"/>
  <c r="N142"/>
  <c r="B183" i="4"/>
  <c r="C183"/>
  <c r="N183" s="1"/>
  <c r="D183"/>
  <c r="E183"/>
  <c r="F183"/>
  <c r="G183"/>
  <c r="H183"/>
  <c r="I183"/>
  <c r="J183"/>
  <c r="K183"/>
  <c r="L183"/>
  <c r="M183"/>
  <c r="N119"/>
  <c r="O55"/>
  <c r="B222" i="3"/>
  <c r="C222"/>
  <c r="D222"/>
  <c r="E222"/>
  <c r="F222"/>
  <c r="G222"/>
  <c r="H222"/>
  <c r="I222"/>
  <c r="J222"/>
  <c r="K222"/>
  <c r="L222"/>
  <c r="M222"/>
  <c r="N222"/>
  <c r="N145"/>
  <c r="O68"/>
  <c r="B225" i="2"/>
  <c r="C225"/>
  <c r="N225" s="1"/>
  <c r="O225" s="1"/>
  <c r="D225"/>
  <c r="E225"/>
  <c r="F225"/>
  <c r="G225"/>
  <c r="H225"/>
  <c r="I225"/>
  <c r="J225"/>
  <c r="K225"/>
  <c r="L225"/>
  <c r="M225"/>
  <c r="O69"/>
  <c r="N147"/>
  <c r="O147" s="1"/>
  <c r="B216" i="7"/>
  <c r="C216"/>
  <c r="D216"/>
  <c r="E216"/>
  <c r="F216"/>
  <c r="G216"/>
  <c r="H216"/>
  <c r="I216"/>
  <c r="J216"/>
  <c r="K216"/>
  <c r="L216"/>
  <c r="M216"/>
  <c r="B215"/>
  <c r="C215"/>
  <c r="D215"/>
  <c r="E215"/>
  <c r="F215"/>
  <c r="G215"/>
  <c r="H215"/>
  <c r="I215"/>
  <c r="J215"/>
  <c r="K215"/>
  <c r="L215"/>
  <c r="M215"/>
  <c r="N215"/>
  <c r="O215" s="1"/>
  <c r="N140"/>
  <c r="O140" s="1"/>
  <c r="B182" i="4"/>
  <c r="C182"/>
  <c r="D182"/>
  <c r="E182"/>
  <c r="F182"/>
  <c r="G182"/>
  <c r="H182"/>
  <c r="I182"/>
  <c r="J182"/>
  <c r="K182"/>
  <c r="L182"/>
  <c r="M182"/>
  <c r="N182"/>
  <c r="O54"/>
  <c r="O182"/>
  <c r="P182" s="1"/>
  <c r="N118"/>
  <c r="O118"/>
  <c r="B221" i="3"/>
  <c r="C221"/>
  <c r="D221"/>
  <c r="E221"/>
  <c r="F221"/>
  <c r="G221"/>
  <c r="H221"/>
  <c r="I221"/>
  <c r="J221"/>
  <c r="K221"/>
  <c r="L221"/>
  <c r="M221"/>
  <c r="N221"/>
  <c r="O67"/>
  <c r="O221"/>
  <c r="P221" s="1"/>
  <c r="N144"/>
  <c r="O144"/>
  <c r="N146" i="2"/>
  <c r="O68"/>
  <c r="O146"/>
  <c r="B224"/>
  <c r="C224"/>
  <c r="N224" s="1"/>
  <c r="O224" s="1"/>
  <c r="P224" s="1"/>
  <c r="D224"/>
  <c r="E224"/>
  <c r="F224"/>
  <c r="G224"/>
  <c r="H224"/>
  <c r="I224"/>
  <c r="J224"/>
  <c r="K224"/>
  <c r="L224"/>
  <c r="M224"/>
  <c r="B135" i="4"/>
  <c r="C135"/>
  <c r="D135"/>
  <c r="E135"/>
  <c r="F135"/>
  <c r="G135"/>
  <c r="H135"/>
  <c r="I135"/>
  <c r="J135"/>
  <c r="K135"/>
  <c r="L135"/>
  <c r="M135"/>
  <c r="O7"/>
  <c r="B136"/>
  <c r="C136"/>
  <c r="D136"/>
  <c r="E136"/>
  <c r="F136"/>
  <c r="G136"/>
  <c r="H136"/>
  <c r="I136"/>
  <c r="J136"/>
  <c r="K136"/>
  <c r="L136"/>
  <c r="M136"/>
  <c r="N136"/>
  <c r="O8"/>
  <c r="O136"/>
  <c r="B137"/>
  <c r="C137"/>
  <c r="N137" s="1"/>
  <c r="O137" s="1"/>
  <c r="P137" s="1"/>
  <c r="D137"/>
  <c r="E137"/>
  <c r="F137"/>
  <c r="G137"/>
  <c r="H137"/>
  <c r="I137"/>
  <c r="J137"/>
  <c r="K137"/>
  <c r="L137"/>
  <c r="M137"/>
  <c r="O9"/>
  <c r="B139"/>
  <c r="C139"/>
  <c r="D139"/>
  <c r="E139"/>
  <c r="F139"/>
  <c r="G139"/>
  <c r="H139"/>
  <c r="I139"/>
  <c r="J139"/>
  <c r="K139"/>
  <c r="L139"/>
  <c r="M139"/>
  <c r="N139"/>
  <c r="O11"/>
  <c r="O139"/>
  <c r="B140"/>
  <c r="C140"/>
  <c r="N140" s="1"/>
  <c r="O140" s="1"/>
  <c r="P140" s="1"/>
  <c r="D140"/>
  <c r="E140"/>
  <c r="F140"/>
  <c r="G140"/>
  <c r="H140"/>
  <c r="I140"/>
  <c r="J140"/>
  <c r="K140"/>
  <c r="L140"/>
  <c r="M140"/>
  <c r="O12"/>
  <c r="B141"/>
  <c r="C141"/>
  <c r="D141"/>
  <c r="E141"/>
  <c r="F141"/>
  <c r="G141"/>
  <c r="H141"/>
  <c r="I141"/>
  <c r="J141"/>
  <c r="K141"/>
  <c r="L141"/>
  <c r="M141"/>
  <c r="N141"/>
  <c r="O13"/>
  <c r="O141"/>
  <c r="B142"/>
  <c r="C142"/>
  <c r="N142" s="1"/>
  <c r="O142" s="1"/>
  <c r="P142" s="1"/>
  <c r="D142"/>
  <c r="E142"/>
  <c r="F142"/>
  <c r="G142"/>
  <c r="H142"/>
  <c r="I142"/>
  <c r="J142"/>
  <c r="K142"/>
  <c r="L142"/>
  <c r="M142"/>
  <c r="O14"/>
  <c r="B143"/>
  <c r="C143"/>
  <c r="D143"/>
  <c r="E143"/>
  <c r="F143"/>
  <c r="G143"/>
  <c r="H143"/>
  <c r="I143"/>
  <c r="J143"/>
  <c r="K143"/>
  <c r="L143"/>
  <c r="M143"/>
  <c r="N143"/>
  <c r="O15"/>
  <c r="O143"/>
  <c r="B145"/>
  <c r="C145"/>
  <c r="N145" s="1"/>
  <c r="O145" s="1"/>
  <c r="P145" s="1"/>
  <c r="D145"/>
  <c r="E145"/>
  <c r="F145"/>
  <c r="G145"/>
  <c r="H145"/>
  <c r="I145"/>
  <c r="J145"/>
  <c r="K145"/>
  <c r="L145"/>
  <c r="M145"/>
  <c r="O17"/>
  <c r="B146"/>
  <c r="C146"/>
  <c r="D146"/>
  <c r="E146"/>
  <c r="F146"/>
  <c r="G146"/>
  <c r="H146"/>
  <c r="I146"/>
  <c r="J146"/>
  <c r="K146"/>
  <c r="L146"/>
  <c r="M146"/>
  <c r="N146"/>
  <c r="O18"/>
  <c r="O146"/>
  <c r="B147"/>
  <c r="C147"/>
  <c r="N147" s="1"/>
  <c r="O147" s="1"/>
  <c r="P147" s="1"/>
  <c r="D147"/>
  <c r="E147"/>
  <c r="F147"/>
  <c r="G147"/>
  <c r="H147"/>
  <c r="I147"/>
  <c r="J147"/>
  <c r="K147"/>
  <c r="L147"/>
  <c r="M147"/>
  <c r="O19"/>
  <c r="B148"/>
  <c r="C148"/>
  <c r="D148"/>
  <c r="E148"/>
  <c r="F148"/>
  <c r="G148"/>
  <c r="H148"/>
  <c r="I148"/>
  <c r="J148"/>
  <c r="K148"/>
  <c r="L148"/>
  <c r="M148"/>
  <c r="N148"/>
  <c r="O20"/>
  <c r="O148"/>
  <c r="B149"/>
  <c r="C149"/>
  <c r="N149" s="1"/>
  <c r="O149" s="1"/>
  <c r="P149" s="1"/>
  <c r="D149"/>
  <c r="E149"/>
  <c r="F149"/>
  <c r="G149"/>
  <c r="H149"/>
  <c r="I149"/>
  <c r="J149"/>
  <c r="K149"/>
  <c r="L149"/>
  <c r="M149"/>
  <c r="O21"/>
  <c r="B151"/>
  <c r="C151"/>
  <c r="D151"/>
  <c r="E151"/>
  <c r="F151"/>
  <c r="G151"/>
  <c r="H151"/>
  <c r="I151"/>
  <c r="J151"/>
  <c r="K151"/>
  <c r="L151"/>
  <c r="M151"/>
  <c r="N151"/>
  <c r="O23"/>
  <c r="O151"/>
  <c r="B152"/>
  <c r="C152"/>
  <c r="N152" s="1"/>
  <c r="O152" s="1"/>
  <c r="P152" s="1"/>
  <c r="D152"/>
  <c r="E152"/>
  <c r="F152"/>
  <c r="G152"/>
  <c r="H152"/>
  <c r="I152"/>
  <c r="J152"/>
  <c r="K152"/>
  <c r="L152"/>
  <c r="M152"/>
  <c r="O24"/>
  <c r="B153"/>
  <c r="C153"/>
  <c r="D153"/>
  <c r="E153"/>
  <c r="F153"/>
  <c r="G153"/>
  <c r="H153"/>
  <c r="I153"/>
  <c r="J153"/>
  <c r="K153"/>
  <c r="L153"/>
  <c r="M153"/>
  <c r="N153"/>
  <c r="O25"/>
  <c r="O153"/>
  <c r="B154"/>
  <c r="C154"/>
  <c r="N154" s="1"/>
  <c r="O154" s="1"/>
  <c r="P154" s="1"/>
  <c r="D154"/>
  <c r="E154"/>
  <c r="F154"/>
  <c r="G154"/>
  <c r="H154"/>
  <c r="I154"/>
  <c r="J154"/>
  <c r="K154"/>
  <c r="L154"/>
  <c r="M154"/>
  <c r="O26"/>
  <c r="B155"/>
  <c r="C155"/>
  <c r="D155"/>
  <c r="E155"/>
  <c r="F155"/>
  <c r="G155"/>
  <c r="H155"/>
  <c r="I155"/>
  <c r="J155"/>
  <c r="K155"/>
  <c r="L155"/>
  <c r="M155"/>
  <c r="N155"/>
  <c r="O27"/>
  <c r="O155"/>
  <c r="B157"/>
  <c r="C157"/>
  <c r="N157" s="1"/>
  <c r="O157" s="1"/>
  <c r="P157" s="1"/>
  <c r="D157"/>
  <c r="E157"/>
  <c r="F157"/>
  <c r="G157"/>
  <c r="H157"/>
  <c r="I157"/>
  <c r="J157"/>
  <c r="K157"/>
  <c r="L157"/>
  <c r="M157"/>
  <c r="O29"/>
  <c r="B158"/>
  <c r="C158"/>
  <c r="D158"/>
  <c r="E158"/>
  <c r="F158"/>
  <c r="G158"/>
  <c r="H158"/>
  <c r="I158"/>
  <c r="J158"/>
  <c r="K158"/>
  <c r="L158"/>
  <c r="M158"/>
  <c r="N158"/>
  <c r="O30"/>
  <c r="O158"/>
  <c r="B159"/>
  <c r="C159"/>
  <c r="N159" s="1"/>
  <c r="O159" s="1"/>
  <c r="P159" s="1"/>
  <c r="D159"/>
  <c r="E159"/>
  <c r="F159"/>
  <c r="G159"/>
  <c r="H159"/>
  <c r="I159"/>
  <c r="J159"/>
  <c r="K159"/>
  <c r="L159"/>
  <c r="M159"/>
  <c r="O31"/>
  <c r="B160"/>
  <c r="C160"/>
  <c r="D160"/>
  <c r="E160"/>
  <c r="F160"/>
  <c r="G160"/>
  <c r="H160"/>
  <c r="I160"/>
  <c r="J160"/>
  <c r="K160"/>
  <c r="L160"/>
  <c r="M160"/>
  <c r="N160"/>
  <c r="O32"/>
  <c r="O160"/>
  <c r="B161"/>
  <c r="C161"/>
  <c r="N161" s="1"/>
  <c r="O161" s="1"/>
  <c r="P161" s="1"/>
  <c r="D161"/>
  <c r="E161"/>
  <c r="F161"/>
  <c r="G161"/>
  <c r="H161"/>
  <c r="I161"/>
  <c r="J161"/>
  <c r="K161"/>
  <c r="L161"/>
  <c r="M161"/>
  <c r="O33"/>
  <c r="B163"/>
  <c r="C163"/>
  <c r="D163"/>
  <c r="E163"/>
  <c r="F163"/>
  <c r="G163"/>
  <c r="H163"/>
  <c r="I163"/>
  <c r="J163"/>
  <c r="K163"/>
  <c r="L163"/>
  <c r="M163"/>
  <c r="N163"/>
  <c r="O35"/>
  <c r="O163"/>
  <c r="B164"/>
  <c r="C164"/>
  <c r="N164" s="1"/>
  <c r="O164" s="1"/>
  <c r="P164" s="1"/>
  <c r="D164"/>
  <c r="E164"/>
  <c r="F164"/>
  <c r="G164"/>
  <c r="H164"/>
  <c r="I164"/>
  <c r="J164"/>
  <c r="K164"/>
  <c r="L164"/>
  <c r="M164"/>
  <c r="O36"/>
  <c r="B165"/>
  <c r="C165"/>
  <c r="D165"/>
  <c r="E165"/>
  <c r="F165"/>
  <c r="G165"/>
  <c r="H165"/>
  <c r="I165"/>
  <c r="J165"/>
  <c r="K165"/>
  <c r="L165"/>
  <c r="M165"/>
  <c r="N165"/>
  <c r="O37"/>
  <c r="O165"/>
  <c r="B166"/>
  <c r="C166"/>
  <c r="N166" s="1"/>
  <c r="O166" s="1"/>
  <c r="P166" s="1"/>
  <c r="D166"/>
  <c r="E166"/>
  <c r="F166"/>
  <c r="G166"/>
  <c r="H166"/>
  <c r="I166"/>
  <c r="J166"/>
  <c r="K166"/>
  <c r="L166"/>
  <c r="M166"/>
  <c r="O38"/>
  <c r="B167"/>
  <c r="C167"/>
  <c r="D167"/>
  <c r="E167"/>
  <c r="F167"/>
  <c r="G167"/>
  <c r="H167"/>
  <c r="I167"/>
  <c r="J167"/>
  <c r="K167"/>
  <c r="L167"/>
  <c r="M167"/>
  <c r="N167"/>
  <c r="O39"/>
  <c r="O167"/>
  <c r="B169"/>
  <c r="C169"/>
  <c r="N169" s="1"/>
  <c r="O169" s="1"/>
  <c r="P169" s="1"/>
  <c r="D169"/>
  <c r="E169"/>
  <c r="F169"/>
  <c r="G169"/>
  <c r="H169"/>
  <c r="I169"/>
  <c r="J169"/>
  <c r="K169"/>
  <c r="L169"/>
  <c r="M169"/>
  <c r="O41"/>
  <c r="B170"/>
  <c r="C170"/>
  <c r="D170"/>
  <c r="E170"/>
  <c r="F170"/>
  <c r="G170"/>
  <c r="H170"/>
  <c r="I170"/>
  <c r="J170"/>
  <c r="K170"/>
  <c r="L170"/>
  <c r="M170"/>
  <c r="N170"/>
  <c r="O42"/>
  <c r="O170"/>
  <c r="B171"/>
  <c r="C171"/>
  <c r="N171" s="1"/>
  <c r="O171" s="1"/>
  <c r="P171" s="1"/>
  <c r="D171"/>
  <c r="E171"/>
  <c r="F171"/>
  <c r="G171"/>
  <c r="H171"/>
  <c r="I171"/>
  <c r="J171"/>
  <c r="K171"/>
  <c r="L171"/>
  <c r="M171"/>
  <c r="O43"/>
  <c r="B172"/>
  <c r="C172"/>
  <c r="D172"/>
  <c r="E172"/>
  <c r="F172"/>
  <c r="G172"/>
  <c r="H172"/>
  <c r="I172"/>
  <c r="J172"/>
  <c r="K172"/>
  <c r="L172"/>
  <c r="M172"/>
  <c r="N172"/>
  <c r="O44"/>
  <c r="O172"/>
  <c r="B173"/>
  <c r="C173"/>
  <c r="N173" s="1"/>
  <c r="O173" s="1"/>
  <c r="P173" s="1"/>
  <c r="D173"/>
  <c r="E173"/>
  <c r="F173"/>
  <c r="G173"/>
  <c r="H173"/>
  <c r="I173"/>
  <c r="J173"/>
  <c r="K173"/>
  <c r="L173"/>
  <c r="M173"/>
  <c r="O45"/>
  <c r="B175"/>
  <c r="C175"/>
  <c r="D175"/>
  <c r="E175"/>
  <c r="F175"/>
  <c r="G175"/>
  <c r="H175"/>
  <c r="I175"/>
  <c r="J175"/>
  <c r="K175"/>
  <c r="L175"/>
  <c r="M175"/>
  <c r="N175"/>
  <c r="O47"/>
  <c r="O175"/>
  <c r="B176"/>
  <c r="C176"/>
  <c r="N176" s="1"/>
  <c r="O176" s="1"/>
  <c r="P176" s="1"/>
  <c r="D176"/>
  <c r="E176"/>
  <c r="F176"/>
  <c r="G176"/>
  <c r="H176"/>
  <c r="I176"/>
  <c r="J176"/>
  <c r="K176"/>
  <c r="L176"/>
  <c r="M176"/>
  <c r="O48"/>
  <c r="B177"/>
  <c r="C177"/>
  <c r="D177"/>
  <c r="E177"/>
  <c r="F177"/>
  <c r="G177"/>
  <c r="H177"/>
  <c r="I177"/>
  <c r="J177"/>
  <c r="K177"/>
  <c r="L177"/>
  <c r="M177"/>
  <c r="N177"/>
  <c r="O49"/>
  <c r="O177"/>
  <c r="B178"/>
  <c r="C178"/>
  <c r="N178" s="1"/>
  <c r="O178" s="1"/>
  <c r="P178" s="1"/>
  <c r="D178"/>
  <c r="E178"/>
  <c r="F178"/>
  <c r="G178"/>
  <c r="H178"/>
  <c r="I178"/>
  <c r="J178"/>
  <c r="K178"/>
  <c r="L178"/>
  <c r="M178"/>
  <c r="O50"/>
  <c r="B179"/>
  <c r="C179"/>
  <c r="D179"/>
  <c r="E179"/>
  <c r="F179"/>
  <c r="G179"/>
  <c r="H179"/>
  <c r="I179"/>
  <c r="J179"/>
  <c r="K179"/>
  <c r="L179"/>
  <c r="M179"/>
  <c r="N179"/>
  <c r="O51"/>
  <c r="O179"/>
  <c r="B181"/>
  <c r="C181"/>
  <c r="N181" s="1"/>
  <c r="O181" s="1"/>
  <c r="P181" s="1"/>
  <c r="D181"/>
  <c r="E181"/>
  <c r="F181"/>
  <c r="G181"/>
  <c r="H181"/>
  <c r="I181"/>
  <c r="J181"/>
  <c r="K181"/>
  <c r="L181"/>
  <c r="M181"/>
  <c r="O53"/>
  <c r="N71"/>
  <c r="N72"/>
  <c r="N73"/>
  <c r="N75"/>
  <c r="N76"/>
  <c r="N77"/>
  <c r="N78"/>
  <c r="N79"/>
  <c r="N81"/>
  <c r="N82"/>
  <c r="N83"/>
  <c r="N84"/>
  <c r="N85"/>
  <c r="N87"/>
  <c r="N88"/>
  <c r="N89"/>
  <c r="N90"/>
  <c r="N91"/>
  <c r="N93"/>
  <c r="N94"/>
  <c r="N95"/>
  <c r="N96"/>
  <c r="N97"/>
  <c r="N99"/>
  <c r="N100"/>
  <c r="N101"/>
  <c r="N102"/>
  <c r="N103"/>
  <c r="N105"/>
  <c r="N106"/>
  <c r="N107"/>
  <c r="N108"/>
  <c r="N109"/>
  <c r="N111"/>
  <c r="N112"/>
  <c r="N113"/>
  <c r="N114"/>
  <c r="N115"/>
  <c r="N117"/>
  <c r="O117"/>
  <c r="O115"/>
  <c r="P179" s="1"/>
  <c r="O114"/>
  <c r="O113"/>
  <c r="P177" s="1"/>
  <c r="O112"/>
  <c r="O111"/>
  <c r="P175" s="1"/>
  <c r="O109"/>
  <c r="O108"/>
  <c r="P172" s="1"/>
  <c r="O107"/>
  <c r="O106"/>
  <c r="P170" s="1"/>
  <c r="O105"/>
  <c r="O103"/>
  <c r="P167" s="1"/>
  <c r="O102"/>
  <c r="O101"/>
  <c r="P165" s="1"/>
  <c r="O100"/>
  <c r="O99"/>
  <c r="P163" s="1"/>
  <c r="O97"/>
  <c r="O96"/>
  <c r="P160" s="1"/>
  <c r="O95"/>
  <c r="O94"/>
  <c r="P158" s="1"/>
  <c r="O93"/>
  <c r="O91"/>
  <c r="P155" s="1"/>
  <c r="O90"/>
  <c r="O89"/>
  <c r="P153" s="1"/>
  <c r="O88"/>
  <c r="O87"/>
  <c r="P151" s="1"/>
  <c r="O85"/>
  <c r="O84"/>
  <c r="P148" s="1"/>
  <c r="O83"/>
  <c r="O82"/>
  <c r="P146" s="1"/>
  <c r="O81"/>
  <c r="O79"/>
  <c r="P143" s="1"/>
  <c r="O78"/>
  <c r="O77"/>
  <c r="P141" s="1"/>
  <c r="O76"/>
  <c r="O75"/>
  <c r="P139" s="1"/>
  <c r="O73"/>
  <c r="O72"/>
  <c r="P136" s="1"/>
  <c r="O71"/>
  <c r="B161" i="3"/>
  <c r="C161"/>
  <c r="D161"/>
  <c r="E161"/>
  <c r="F161"/>
  <c r="G161"/>
  <c r="H161"/>
  <c r="I161"/>
  <c r="J161"/>
  <c r="K161"/>
  <c r="L161"/>
  <c r="M161"/>
  <c r="N161"/>
  <c r="O7"/>
  <c r="O161"/>
  <c r="B162"/>
  <c r="C162"/>
  <c r="N162" s="1"/>
  <c r="O162" s="1"/>
  <c r="D162"/>
  <c r="E162"/>
  <c r="F162"/>
  <c r="G162"/>
  <c r="H162"/>
  <c r="I162"/>
  <c r="J162"/>
  <c r="K162"/>
  <c r="L162"/>
  <c r="M162"/>
  <c r="O8"/>
  <c r="B163"/>
  <c r="C163"/>
  <c r="D163"/>
  <c r="E163"/>
  <c r="F163"/>
  <c r="G163"/>
  <c r="H163"/>
  <c r="I163"/>
  <c r="J163"/>
  <c r="K163"/>
  <c r="L163"/>
  <c r="M163"/>
  <c r="N163"/>
  <c r="O9"/>
  <c r="O163"/>
  <c r="B164"/>
  <c r="C164"/>
  <c r="N164" s="1"/>
  <c r="O164" s="1"/>
  <c r="D164"/>
  <c r="E164"/>
  <c r="F164"/>
  <c r="G164"/>
  <c r="H164"/>
  <c r="I164"/>
  <c r="J164"/>
  <c r="K164"/>
  <c r="L164"/>
  <c r="M164"/>
  <c r="O10"/>
  <c r="B166"/>
  <c r="C166"/>
  <c r="D166"/>
  <c r="E166"/>
  <c r="F166"/>
  <c r="G166"/>
  <c r="H166"/>
  <c r="I166"/>
  <c r="J166"/>
  <c r="K166"/>
  <c r="L166"/>
  <c r="M166"/>
  <c r="N166"/>
  <c r="O12"/>
  <c r="O166"/>
  <c r="B167"/>
  <c r="C167"/>
  <c r="N167" s="1"/>
  <c r="O167" s="1"/>
  <c r="D167"/>
  <c r="E167"/>
  <c r="F167"/>
  <c r="G167"/>
  <c r="H167"/>
  <c r="I167"/>
  <c r="J167"/>
  <c r="K167"/>
  <c r="L167"/>
  <c r="M167"/>
  <c r="O13"/>
  <c r="B168"/>
  <c r="C168"/>
  <c r="D168"/>
  <c r="E168"/>
  <c r="F168"/>
  <c r="G168"/>
  <c r="H168"/>
  <c r="I168"/>
  <c r="J168"/>
  <c r="K168"/>
  <c r="L168"/>
  <c r="M168"/>
  <c r="N168"/>
  <c r="O14"/>
  <c r="O168"/>
  <c r="B169"/>
  <c r="C169"/>
  <c r="N169" s="1"/>
  <c r="O169" s="1"/>
  <c r="D169"/>
  <c r="E169"/>
  <c r="F169"/>
  <c r="G169"/>
  <c r="H169"/>
  <c r="I169"/>
  <c r="J169"/>
  <c r="K169"/>
  <c r="L169"/>
  <c r="M169"/>
  <c r="O15"/>
  <c r="B170"/>
  <c r="C170"/>
  <c r="D170"/>
  <c r="E170"/>
  <c r="F170"/>
  <c r="G170"/>
  <c r="H170"/>
  <c r="I170"/>
  <c r="J170"/>
  <c r="K170"/>
  <c r="L170"/>
  <c r="M170"/>
  <c r="N170"/>
  <c r="O16"/>
  <c r="O170"/>
  <c r="B172"/>
  <c r="C172"/>
  <c r="N172" s="1"/>
  <c r="O172" s="1"/>
  <c r="D172"/>
  <c r="E172"/>
  <c r="F172"/>
  <c r="G172"/>
  <c r="H172"/>
  <c r="I172"/>
  <c r="J172"/>
  <c r="K172"/>
  <c r="L172"/>
  <c r="M172"/>
  <c r="O18"/>
  <c r="B173"/>
  <c r="C173"/>
  <c r="D173"/>
  <c r="E173"/>
  <c r="F173"/>
  <c r="G173"/>
  <c r="H173"/>
  <c r="I173"/>
  <c r="J173"/>
  <c r="K173"/>
  <c r="L173"/>
  <c r="M173"/>
  <c r="N173"/>
  <c r="O19"/>
  <c r="O173"/>
  <c r="B174"/>
  <c r="C174"/>
  <c r="N174" s="1"/>
  <c r="O174" s="1"/>
  <c r="D174"/>
  <c r="E174"/>
  <c r="F174"/>
  <c r="G174"/>
  <c r="H174"/>
  <c r="I174"/>
  <c r="J174"/>
  <c r="K174"/>
  <c r="L174"/>
  <c r="M174"/>
  <c r="O20"/>
  <c r="B175"/>
  <c r="C175"/>
  <c r="D175"/>
  <c r="E175"/>
  <c r="F175"/>
  <c r="G175"/>
  <c r="H175"/>
  <c r="I175"/>
  <c r="J175"/>
  <c r="K175"/>
  <c r="L175"/>
  <c r="M175"/>
  <c r="N175"/>
  <c r="O21"/>
  <c r="O175"/>
  <c r="B176"/>
  <c r="C176"/>
  <c r="N176" s="1"/>
  <c r="O176" s="1"/>
  <c r="D176"/>
  <c r="E176"/>
  <c r="F176"/>
  <c r="G176"/>
  <c r="H176"/>
  <c r="I176"/>
  <c r="J176"/>
  <c r="K176"/>
  <c r="L176"/>
  <c r="M176"/>
  <c r="O22"/>
  <c r="B178"/>
  <c r="C178"/>
  <c r="D178"/>
  <c r="E178"/>
  <c r="F178"/>
  <c r="G178"/>
  <c r="H178"/>
  <c r="I178"/>
  <c r="J178"/>
  <c r="K178"/>
  <c r="L178"/>
  <c r="M178"/>
  <c r="N178"/>
  <c r="O24"/>
  <c r="O178"/>
  <c r="B179"/>
  <c r="C179"/>
  <c r="N179" s="1"/>
  <c r="O179" s="1"/>
  <c r="D179"/>
  <c r="E179"/>
  <c r="F179"/>
  <c r="G179"/>
  <c r="H179"/>
  <c r="I179"/>
  <c r="J179"/>
  <c r="K179"/>
  <c r="L179"/>
  <c r="M179"/>
  <c r="O25"/>
  <c r="B180"/>
  <c r="C180"/>
  <c r="D180"/>
  <c r="E180"/>
  <c r="F180"/>
  <c r="G180"/>
  <c r="H180"/>
  <c r="I180"/>
  <c r="J180"/>
  <c r="K180"/>
  <c r="L180"/>
  <c r="M180"/>
  <c r="N180"/>
  <c r="O26"/>
  <c r="O180"/>
  <c r="B181"/>
  <c r="C181"/>
  <c r="N181" s="1"/>
  <c r="O181" s="1"/>
  <c r="D181"/>
  <c r="E181"/>
  <c r="F181"/>
  <c r="G181"/>
  <c r="H181"/>
  <c r="I181"/>
  <c r="J181"/>
  <c r="K181"/>
  <c r="L181"/>
  <c r="M181"/>
  <c r="O27"/>
  <c r="B182"/>
  <c r="C182"/>
  <c r="D182"/>
  <c r="E182"/>
  <c r="F182"/>
  <c r="G182"/>
  <c r="H182"/>
  <c r="I182"/>
  <c r="J182"/>
  <c r="K182"/>
  <c r="L182"/>
  <c r="M182"/>
  <c r="N182"/>
  <c r="O28"/>
  <c r="O182"/>
  <c r="B184"/>
  <c r="C184"/>
  <c r="N184" s="1"/>
  <c r="O184" s="1"/>
  <c r="D184"/>
  <c r="E184"/>
  <c r="F184"/>
  <c r="G184"/>
  <c r="H184"/>
  <c r="I184"/>
  <c r="J184"/>
  <c r="K184"/>
  <c r="L184"/>
  <c r="M184"/>
  <c r="O30"/>
  <c r="B185"/>
  <c r="C185"/>
  <c r="D185"/>
  <c r="E185"/>
  <c r="F185"/>
  <c r="G185"/>
  <c r="H185"/>
  <c r="I185"/>
  <c r="J185"/>
  <c r="K185"/>
  <c r="L185"/>
  <c r="M185"/>
  <c r="N185"/>
  <c r="O31"/>
  <c r="O185"/>
  <c r="B186"/>
  <c r="C186"/>
  <c r="N186" s="1"/>
  <c r="O186" s="1"/>
  <c r="D186"/>
  <c r="E186"/>
  <c r="F186"/>
  <c r="G186"/>
  <c r="H186"/>
  <c r="I186"/>
  <c r="J186"/>
  <c r="K186"/>
  <c r="L186"/>
  <c r="M186"/>
  <c r="O32"/>
  <c r="B187"/>
  <c r="C187"/>
  <c r="D187"/>
  <c r="E187"/>
  <c r="F187"/>
  <c r="G187"/>
  <c r="H187"/>
  <c r="I187"/>
  <c r="J187"/>
  <c r="K187"/>
  <c r="L187"/>
  <c r="M187"/>
  <c r="N187"/>
  <c r="O33"/>
  <c r="O187"/>
  <c r="B188"/>
  <c r="C188"/>
  <c r="N188" s="1"/>
  <c r="O188" s="1"/>
  <c r="D188"/>
  <c r="E188"/>
  <c r="F188"/>
  <c r="G188"/>
  <c r="H188"/>
  <c r="I188"/>
  <c r="J188"/>
  <c r="K188"/>
  <c r="L188"/>
  <c r="M188"/>
  <c r="O34"/>
  <c r="B190"/>
  <c r="C190"/>
  <c r="D190"/>
  <c r="E190"/>
  <c r="F190"/>
  <c r="G190"/>
  <c r="H190"/>
  <c r="I190"/>
  <c r="J190"/>
  <c r="K190"/>
  <c r="L190"/>
  <c r="M190"/>
  <c r="N190"/>
  <c r="O36"/>
  <c r="O190"/>
  <c r="B191"/>
  <c r="C191"/>
  <c r="N191" s="1"/>
  <c r="O191" s="1"/>
  <c r="D191"/>
  <c r="E191"/>
  <c r="F191"/>
  <c r="G191"/>
  <c r="H191"/>
  <c r="I191"/>
  <c r="J191"/>
  <c r="K191"/>
  <c r="L191"/>
  <c r="M191"/>
  <c r="O37"/>
  <c r="B192"/>
  <c r="C192"/>
  <c r="D192"/>
  <c r="E192"/>
  <c r="F192"/>
  <c r="G192"/>
  <c r="H192"/>
  <c r="I192"/>
  <c r="J192"/>
  <c r="K192"/>
  <c r="L192"/>
  <c r="M192"/>
  <c r="N192"/>
  <c r="O38"/>
  <c r="O192"/>
  <c r="B193"/>
  <c r="C193"/>
  <c r="N193" s="1"/>
  <c r="O193" s="1"/>
  <c r="P193" s="1"/>
  <c r="D193"/>
  <c r="E193"/>
  <c r="F193"/>
  <c r="G193"/>
  <c r="H193"/>
  <c r="I193"/>
  <c r="J193"/>
  <c r="K193"/>
  <c r="L193"/>
  <c r="M193"/>
  <c r="O39"/>
  <c r="B194"/>
  <c r="C194"/>
  <c r="D194"/>
  <c r="E194"/>
  <c r="F194"/>
  <c r="G194"/>
  <c r="H194"/>
  <c r="I194"/>
  <c r="J194"/>
  <c r="K194"/>
  <c r="L194"/>
  <c r="M194"/>
  <c r="N194"/>
  <c r="O40"/>
  <c r="O194"/>
  <c r="B196"/>
  <c r="C196"/>
  <c r="N196" s="1"/>
  <c r="O196" s="1"/>
  <c r="P196" s="1"/>
  <c r="D196"/>
  <c r="E196"/>
  <c r="F196"/>
  <c r="G196"/>
  <c r="H196"/>
  <c r="I196"/>
  <c r="J196"/>
  <c r="K196"/>
  <c r="L196"/>
  <c r="M196"/>
  <c r="O42"/>
  <c r="B197"/>
  <c r="C197"/>
  <c r="D197"/>
  <c r="E197"/>
  <c r="F197"/>
  <c r="G197"/>
  <c r="H197"/>
  <c r="I197"/>
  <c r="J197"/>
  <c r="K197"/>
  <c r="L197"/>
  <c r="M197"/>
  <c r="N197"/>
  <c r="O43"/>
  <c r="O197"/>
  <c r="B198"/>
  <c r="C198"/>
  <c r="N198" s="1"/>
  <c r="O198" s="1"/>
  <c r="P198" s="1"/>
  <c r="D198"/>
  <c r="E198"/>
  <c r="F198"/>
  <c r="G198"/>
  <c r="H198"/>
  <c r="I198"/>
  <c r="J198"/>
  <c r="K198"/>
  <c r="L198"/>
  <c r="M198"/>
  <c r="O44"/>
  <c r="B199"/>
  <c r="C199"/>
  <c r="D199"/>
  <c r="E199"/>
  <c r="F199"/>
  <c r="G199"/>
  <c r="H199"/>
  <c r="I199"/>
  <c r="J199"/>
  <c r="K199"/>
  <c r="L199"/>
  <c r="M199"/>
  <c r="N199"/>
  <c r="O45"/>
  <c r="O199"/>
  <c r="B200"/>
  <c r="C200"/>
  <c r="N200" s="1"/>
  <c r="O200" s="1"/>
  <c r="P200" s="1"/>
  <c r="D200"/>
  <c r="E200"/>
  <c r="F200"/>
  <c r="G200"/>
  <c r="H200"/>
  <c r="I200"/>
  <c r="J200"/>
  <c r="K200"/>
  <c r="L200"/>
  <c r="M200"/>
  <c r="O46"/>
  <c r="B202"/>
  <c r="C202"/>
  <c r="D202"/>
  <c r="E202"/>
  <c r="F202"/>
  <c r="G202"/>
  <c r="H202"/>
  <c r="I202"/>
  <c r="J202"/>
  <c r="K202"/>
  <c r="L202"/>
  <c r="M202"/>
  <c r="N202"/>
  <c r="O48"/>
  <c r="O202"/>
  <c r="B203"/>
  <c r="C203"/>
  <c r="N203" s="1"/>
  <c r="O203" s="1"/>
  <c r="P203" s="1"/>
  <c r="D203"/>
  <c r="E203"/>
  <c r="F203"/>
  <c r="G203"/>
  <c r="H203"/>
  <c r="I203"/>
  <c r="J203"/>
  <c r="K203"/>
  <c r="L203"/>
  <c r="M203"/>
  <c r="O49"/>
  <c r="B204"/>
  <c r="C204"/>
  <c r="D204"/>
  <c r="E204"/>
  <c r="F204"/>
  <c r="G204"/>
  <c r="H204"/>
  <c r="I204"/>
  <c r="J204"/>
  <c r="K204"/>
  <c r="L204"/>
  <c r="M204"/>
  <c r="N204"/>
  <c r="O50"/>
  <c r="O204"/>
  <c r="B205"/>
  <c r="C205"/>
  <c r="N205" s="1"/>
  <c r="O205" s="1"/>
  <c r="P205" s="1"/>
  <c r="D205"/>
  <c r="E205"/>
  <c r="F205"/>
  <c r="G205"/>
  <c r="H205"/>
  <c r="I205"/>
  <c r="J205"/>
  <c r="K205"/>
  <c r="L205"/>
  <c r="M205"/>
  <c r="O51"/>
  <c r="B206"/>
  <c r="C206"/>
  <c r="D206"/>
  <c r="E206"/>
  <c r="F206"/>
  <c r="G206"/>
  <c r="H206"/>
  <c r="I206"/>
  <c r="J206"/>
  <c r="K206"/>
  <c r="L206"/>
  <c r="M206"/>
  <c r="N206"/>
  <c r="O52"/>
  <c r="O206"/>
  <c r="B208"/>
  <c r="C208"/>
  <c r="N208" s="1"/>
  <c r="O208" s="1"/>
  <c r="P208" s="1"/>
  <c r="D208"/>
  <c r="E208"/>
  <c r="F208"/>
  <c r="G208"/>
  <c r="H208"/>
  <c r="I208"/>
  <c r="J208"/>
  <c r="K208"/>
  <c r="L208"/>
  <c r="M208"/>
  <c r="O54"/>
  <c r="B209"/>
  <c r="C209"/>
  <c r="D209"/>
  <c r="E209"/>
  <c r="F209"/>
  <c r="G209"/>
  <c r="H209"/>
  <c r="I209"/>
  <c r="J209"/>
  <c r="K209"/>
  <c r="L209"/>
  <c r="M209"/>
  <c r="N209"/>
  <c r="O55"/>
  <c r="O209"/>
  <c r="B210"/>
  <c r="C210"/>
  <c r="N210" s="1"/>
  <c r="O210" s="1"/>
  <c r="P210" s="1"/>
  <c r="D210"/>
  <c r="E210"/>
  <c r="F210"/>
  <c r="G210"/>
  <c r="H210"/>
  <c r="I210"/>
  <c r="J210"/>
  <c r="K210"/>
  <c r="L210"/>
  <c r="M210"/>
  <c r="O56"/>
  <c r="B211"/>
  <c r="C211"/>
  <c r="D211"/>
  <c r="E211"/>
  <c r="F211"/>
  <c r="G211"/>
  <c r="H211"/>
  <c r="I211"/>
  <c r="J211"/>
  <c r="K211"/>
  <c r="L211"/>
  <c r="M211"/>
  <c r="N211"/>
  <c r="O57"/>
  <c r="O211"/>
  <c r="B212"/>
  <c r="C212"/>
  <c r="N212" s="1"/>
  <c r="O212" s="1"/>
  <c r="P212" s="1"/>
  <c r="D212"/>
  <c r="E212"/>
  <c r="F212"/>
  <c r="G212"/>
  <c r="H212"/>
  <c r="I212"/>
  <c r="J212"/>
  <c r="K212"/>
  <c r="L212"/>
  <c r="M212"/>
  <c r="O58"/>
  <c r="B214"/>
  <c r="C214"/>
  <c r="D214"/>
  <c r="E214"/>
  <c r="F214"/>
  <c r="G214"/>
  <c r="H214"/>
  <c r="I214"/>
  <c r="J214"/>
  <c r="K214"/>
  <c r="L214"/>
  <c r="M214"/>
  <c r="N214"/>
  <c r="O60"/>
  <c r="O214"/>
  <c r="B215"/>
  <c r="C215"/>
  <c r="N215" s="1"/>
  <c r="O215" s="1"/>
  <c r="P215" s="1"/>
  <c r="D215"/>
  <c r="E215"/>
  <c r="F215"/>
  <c r="G215"/>
  <c r="H215"/>
  <c r="I215"/>
  <c r="J215"/>
  <c r="K215"/>
  <c r="L215"/>
  <c r="M215"/>
  <c r="O61"/>
  <c r="B216"/>
  <c r="C216"/>
  <c r="D216"/>
  <c r="E216"/>
  <c r="F216"/>
  <c r="G216"/>
  <c r="H216"/>
  <c r="I216"/>
  <c r="J216"/>
  <c r="K216"/>
  <c r="L216"/>
  <c r="M216"/>
  <c r="N216"/>
  <c r="O62"/>
  <c r="O216"/>
  <c r="B217"/>
  <c r="C217"/>
  <c r="N217" s="1"/>
  <c r="O217" s="1"/>
  <c r="P217" s="1"/>
  <c r="D217"/>
  <c r="E217"/>
  <c r="F217"/>
  <c r="G217"/>
  <c r="H217"/>
  <c r="I217"/>
  <c r="J217"/>
  <c r="K217"/>
  <c r="L217"/>
  <c r="M217"/>
  <c r="O63"/>
  <c r="B218"/>
  <c r="C218"/>
  <c r="D218"/>
  <c r="E218"/>
  <c r="F218"/>
  <c r="G218"/>
  <c r="H218"/>
  <c r="I218"/>
  <c r="J218"/>
  <c r="K218"/>
  <c r="L218"/>
  <c r="M218"/>
  <c r="N218"/>
  <c r="O64"/>
  <c r="O218"/>
  <c r="B220"/>
  <c r="C220"/>
  <c r="N220" s="1"/>
  <c r="O220" s="1"/>
  <c r="P220" s="1"/>
  <c r="D220"/>
  <c r="E220"/>
  <c r="F220"/>
  <c r="G220"/>
  <c r="H220"/>
  <c r="I220"/>
  <c r="J220"/>
  <c r="K220"/>
  <c r="L220"/>
  <c r="M220"/>
  <c r="O66"/>
  <c r="N84"/>
  <c r="N85"/>
  <c r="N86"/>
  <c r="N87"/>
  <c r="N89"/>
  <c r="N90"/>
  <c r="N91"/>
  <c r="N92"/>
  <c r="N93"/>
  <c r="N95"/>
  <c r="N96"/>
  <c r="N97"/>
  <c r="N98"/>
  <c r="N99"/>
  <c r="N101"/>
  <c r="N102"/>
  <c r="N103"/>
  <c r="N104"/>
  <c r="N105"/>
  <c r="N107"/>
  <c r="N108"/>
  <c r="N109"/>
  <c r="N110"/>
  <c r="N111"/>
  <c r="N113"/>
  <c r="N114"/>
  <c r="N115"/>
  <c r="N116"/>
  <c r="N117"/>
  <c r="N119"/>
  <c r="N120"/>
  <c r="N121"/>
  <c r="N122"/>
  <c r="N123"/>
  <c r="N125"/>
  <c r="N126"/>
  <c r="N127"/>
  <c r="N128"/>
  <c r="N129"/>
  <c r="N131"/>
  <c r="N132"/>
  <c r="N133"/>
  <c r="N134"/>
  <c r="N135"/>
  <c r="N137"/>
  <c r="N138"/>
  <c r="N139"/>
  <c r="N140"/>
  <c r="N141"/>
  <c r="N143"/>
  <c r="O143" s="1"/>
  <c r="O141"/>
  <c r="P218"/>
  <c r="O140"/>
  <c r="O139"/>
  <c r="P216"/>
  <c r="O138"/>
  <c r="O137"/>
  <c r="P214"/>
  <c r="O135"/>
  <c r="O134"/>
  <c r="P211"/>
  <c r="O133"/>
  <c r="O132"/>
  <c r="P209"/>
  <c r="O131"/>
  <c r="O129"/>
  <c r="P206"/>
  <c r="O128"/>
  <c r="O127"/>
  <c r="P204"/>
  <c r="O126"/>
  <c r="O125"/>
  <c r="P202"/>
  <c r="O123"/>
  <c r="O122"/>
  <c r="P199"/>
  <c r="O121"/>
  <c r="O120"/>
  <c r="P197"/>
  <c r="O119"/>
  <c r="O117"/>
  <c r="P194"/>
  <c r="O116"/>
  <c r="O115"/>
  <c r="P192"/>
  <c r="O114"/>
  <c r="P191" s="1"/>
  <c r="O113"/>
  <c r="P190" s="1"/>
  <c r="O111"/>
  <c r="P188" s="1"/>
  <c r="O110"/>
  <c r="P187" s="1"/>
  <c r="O109"/>
  <c r="P186" s="1"/>
  <c r="O108"/>
  <c r="P185" s="1"/>
  <c r="O107"/>
  <c r="P184" s="1"/>
  <c r="O105"/>
  <c r="P182" s="1"/>
  <c r="O104"/>
  <c r="P181" s="1"/>
  <c r="O103"/>
  <c r="P180" s="1"/>
  <c r="O102"/>
  <c r="P179" s="1"/>
  <c r="O101"/>
  <c r="P178" s="1"/>
  <c r="O99"/>
  <c r="P176" s="1"/>
  <c r="O98"/>
  <c r="P175" s="1"/>
  <c r="O97"/>
  <c r="P174" s="1"/>
  <c r="O96"/>
  <c r="P173" s="1"/>
  <c r="O95"/>
  <c r="P172" s="1"/>
  <c r="O93"/>
  <c r="P170" s="1"/>
  <c r="O92"/>
  <c r="P169" s="1"/>
  <c r="O91"/>
  <c r="P168" s="1"/>
  <c r="O90"/>
  <c r="P167" s="1"/>
  <c r="O89"/>
  <c r="P166" s="1"/>
  <c r="O87"/>
  <c r="P164" s="1"/>
  <c r="O86"/>
  <c r="P163" s="1"/>
  <c r="O85"/>
  <c r="P162" s="1"/>
  <c r="O84"/>
  <c r="B163" i="2"/>
  <c r="C163"/>
  <c r="D163"/>
  <c r="E163"/>
  <c r="F163"/>
  <c r="G163"/>
  <c r="H163"/>
  <c r="I163"/>
  <c r="J163"/>
  <c r="K163"/>
  <c r="L163"/>
  <c r="M163"/>
  <c r="N163"/>
  <c r="O7"/>
  <c r="O163"/>
  <c r="B164"/>
  <c r="C164"/>
  <c r="N164" s="1"/>
  <c r="D164"/>
  <c r="E164"/>
  <c r="F164"/>
  <c r="G164"/>
  <c r="H164"/>
  <c r="I164"/>
  <c r="J164"/>
  <c r="K164"/>
  <c r="L164"/>
  <c r="M164"/>
  <c r="O8"/>
  <c r="B165"/>
  <c r="C165"/>
  <c r="D165"/>
  <c r="E165"/>
  <c r="F165"/>
  <c r="G165"/>
  <c r="H165"/>
  <c r="I165"/>
  <c r="J165"/>
  <c r="K165"/>
  <c r="L165"/>
  <c r="M165"/>
  <c r="N165"/>
  <c r="O9"/>
  <c r="O165"/>
  <c r="B166"/>
  <c r="C166"/>
  <c r="N166" s="1"/>
  <c r="O166" s="1"/>
  <c r="P166" s="1"/>
  <c r="D166"/>
  <c r="E166"/>
  <c r="F166"/>
  <c r="G166"/>
  <c r="H166"/>
  <c r="I166"/>
  <c r="J166"/>
  <c r="K166"/>
  <c r="L166"/>
  <c r="M166"/>
  <c r="O10"/>
  <c r="B167"/>
  <c r="C167"/>
  <c r="D167"/>
  <c r="E167"/>
  <c r="F167"/>
  <c r="G167"/>
  <c r="H167"/>
  <c r="I167"/>
  <c r="J167"/>
  <c r="K167"/>
  <c r="L167"/>
  <c r="M167"/>
  <c r="N167"/>
  <c r="O11"/>
  <c r="O167"/>
  <c r="B169"/>
  <c r="C169"/>
  <c r="N169" s="1"/>
  <c r="O169" s="1"/>
  <c r="P169" s="1"/>
  <c r="D169"/>
  <c r="E169"/>
  <c r="F169"/>
  <c r="G169"/>
  <c r="H169"/>
  <c r="I169"/>
  <c r="J169"/>
  <c r="K169"/>
  <c r="L169"/>
  <c r="M169"/>
  <c r="O13"/>
  <c r="B170"/>
  <c r="C170"/>
  <c r="D170"/>
  <c r="E170"/>
  <c r="F170"/>
  <c r="G170"/>
  <c r="H170"/>
  <c r="I170"/>
  <c r="J170"/>
  <c r="K170"/>
  <c r="L170"/>
  <c r="M170"/>
  <c r="N170"/>
  <c r="O14"/>
  <c r="O170"/>
  <c r="B171"/>
  <c r="C171"/>
  <c r="N171" s="1"/>
  <c r="O171" s="1"/>
  <c r="P171" s="1"/>
  <c r="D171"/>
  <c r="E171"/>
  <c r="F171"/>
  <c r="G171"/>
  <c r="H171"/>
  <c r="I171"/>
  <c r="J171"/>
  <c r="K171"/>
  <c r="L171"/>
  <c r="M171"/>
  <c r="O15"/>
  <c r="B172"/>
  <c r="C172"/>
  <c r="D172"/>
  <c r="E172"/>
  <c r="F172"/>
  <c r="G172"/>
  <c r="H172"/>
  <c r="I172"/>
  <c r="J172"/>
  <c r="K172"/>
  <c r="L172"/>
  <c r="M172"/>
  <c r="N172"/>
  <c r="O16"/>
  <c r="O172"/>
  <c r="B173"/>
  <c r="C173"/>
  <c r="N173" s="1"/>
  <c r="O173" s="1"/>
  <c r="P173" s="1"/>
  <c r="D173"/>
  <c r="E173"/>
  <c r="F173"/>
  <c r="G173"/>
  <c r="H173"/>
  <c r="I173"/>
  <c r="J173"/>
  <c r="K173"/>
  <c r="L173"/>
  <c r="M173"/>
  <c r="O17"/>
  <c r="B175"/>
  <c r="C175"/>
  <c r="D175"/>
  <c r="E175"/>
  <c r="F175"/>
  <c r="G175"/>
  <c r="H175"/>
  <c r="I175"/>
  <c r="J175"/>
  <c r="K175"/>
  <c r="L175"/>
  <c r="M175"/>
  <c r="N175"/>
  <c r="O19"/>
  <c r="O175"/>
  <c r="B176"/>
  <c r="C176"/>
  <c r="N176" s="1"/>
  <c r="O176" s="1"/>
  <c r="P176" s="1"/>
  <c r="D176"/>
  <c r="E176"/>
  <c r="F176"/>
  <c r="G176"/>
  <c r="H176"/>
  <c r="I176"/>
  <c r="J176"/>
  <c r="K176"/>
  <c r="L176"/>
  <c r="M176"/>
  <c r="O20"/>
  <c r="B177"/>
  <c r="C177"/>
  <c r="D177"/>
  <c r="E177"/>
  <c r="F177"/>
  <c r="G177"/>
  <c r="H177"/>
  <c r="I177"/>
  <c r="J177"/>
  <c r="K177"/>
  <c r="L177"/>
  <c r="M177"/>
  <c r="N177"/>
  <c r="O21"/>
  <c r="O177"/>
  <c r="B178"/>
  <c r="C178"/>
  <c r="N178" s="1"/>
  <c r="O178" s="1"/>
  <c r="P178" s="1"/>
  <c r="D178"/>
  <c r="E178"/>
  <c r="F178"/>
  <c r="G178"/>
  <c r="H178"/>
  <c r="I178"/>
  <c r="J178"/>
  <c r="K178"/>
  <c r="L178"/>
  <c r="M178"/>
  <c r="O22"/>
  <c r="B179"/>
  <c r="C179"/>
  <c r="D179"/>
  <c r="E179"/>
  <c r="F179"/>
  <c r="G179"/>
  <c r="H179"/>
  <c r="I179"/>
  <c r="J179"/>
  <c r="K179"/>
  <c r="L179"/>
  <c r="M179"/>
  <c r="N179"/>
  <c r="O23"/>
  <c r="O179"/>
  <c r="B181"/>
  <c r="C181"/>
  <c r="N181" s="1"/>
  <c r="O181" s="1"/>
  <c r="P181" s="1"/>
  <c r="D181"/>
  <c r="E181"/>
  <c r="F181"/>
  <c r="G181"/>
  <c r="H181"/>
  <c r="I181"/>
  <c r="J181"/>
  <c r="K181"/>
  <c r="L181"/>
  <c r="M181"/>
  <c r="O25"/>
  <c r="B182"/>
  <c r="C182"/>
  <c r="D182"/>
  <c r="E182"/>
  <c r="F182"/>
  <c r="G182"/>
  <c r="H182"/>
  <c r="I182"/>
  <c r="J182"/>
  <c r="K182"/>
  <c r="L182"/>
  <c r="M182"/>
  <c r="N182"/>
  <c r="O26"/>
  <c r="O182"/>
  <c r="B183"/>
  <c r="C183"/>
  <c r="N183" s="1"/>
  <c r="O183" s="1"/>
  <c r="P183" s="1"/>
  <c r="D183"/>
  <c r="E183"/>
  <c r="F183"/>
  <c r="G183"/>
  <c r="H183"/>
  <c r="I183"/>
  <c r="J183"/>
  <c r="K183"/>
  <c r="L183"/>
  <c r="M183"/>
  <c r="O27"/>
  <c r="B184"/>
  <c r="C184"/>
  <c r="D184"/>
  <c r="E184"/>
  <c r="F184"/>
  <c r="G184"/>
  <c r="H184"/>
  <c r="I184"/>
  <c r="J184"/>
  <c r="K184"/>
  <c r="L184"/>
  <c r="M184"/>
  <c r="N184"/>
  <c r="O28"/>
  <c r="O184"/>
  <c r="B185"/>
  <c r="C185"/>
  <c r="N185" s="1"/>
  <c r="O185" s="1"/>
  <c r="P185" s="1"/>
  <c r="D185"/>
  <c r="E185"/>
  <c r="F185"/>
  <c r="G185"/>
  <c r="H185"/>
  <c r="I185"/>
  <c r="J185"/>
  <c r="K185"/>
  <c r="L185"/>
  <c r="M185"/>
  <c r="O29"/>
  <c r="B187"/>
  <c r="C187"/>
  <c r="D187"/>
  <c r="E187"/>
  <c r="F187"/>
  <c r="G187"/>
  <c r="H187"/>
  <c r="I187"/>
  <c r="J187"/>
  <c r="K187"/>
  <c r="L187"/>
  <c r="M187"/>
  <c r="N187"/>
  <c r="O31"/>
  <c r="O187"/>
  <c r="B188"/>
  <c r="C188"/>
  <c r="N188" s="1"/>
  <c r="O188" s="1"/>
  <c r="P188" s="1"/>
  <c r="D188"/>
  <c r="E188"/>
  <c r="F188"/>
  <c r="G188"/>
  <c r="H188"/>
  <c r="I188"/>
  <c r="J188"/>
  <c r="K188"/>
  <c r="L188"/>
  <c r="M188"/>
  <c r="O32"/>
  <c r="B189"/>
  <c r="C189"/>
  <c r="D189"/>
  <c r="E189"/>
  <c r="F189"/>
  <c r="G189"/>
  <c r="H189"/>
  <c r="I189"/>
  <c r="J189"/>
  <c r="K189"/>
  <c r="L189"/>
  <c r="M189"/>
  <c r="N189"/>
  <c r="O33"/>
  <c r="O189"/>
  <c r="B190"/>
  <c r="C190"/>
  <c r="N190" s="1"/>
  <c r="O190" s="1"/>
  <c r="P190" s="1"/>
  <c r="D190"/>
  <c r="E190"/>
  <c r="F190"/>
  <c r="G190"/>
  <c r="H190"/>
  <c r="I190"/>
  <c r="J190"/>
  <c r="K190"/>
  <c r="L190"/>
  <c r="M190"/>
  <c r="O34"/>
  <c r="B191"/>
  <c r="C191"/>
  <c r="D191"/>
  <c r="E191"/>
  <c r="F191"/>
  <c r="G191"/>
  <c r="H191"/>
  <c r="I191"/>
  <c r="J191"/>
  <c r="K191"/>
  <c r="L191"/>
  <c r="M191"/>
  <c r="N191"/>
  <c r="O35"/>
  <c r="O191"/>
  <c r="B193"/>
  <c r="C193"/>
  <c r="N193" s="1"/>
  <c r="O193" s="1"/>
  <c r="P193" s="1"/>
  <c r="D193"/>
  <c r="E193"/>
  <c r="F193"/>
  <c r="G193"/>
  <c r="H193"/>
  <c r="I193"/>
  <c r="J193"/>
  <c r="K193"/>
  <c r="L193"/>
  <c r="M193"/>
  <c r="O37"/>
  <c r="B194"/>
  <c r="C194"/>
  <c r="D194"/>
  <c r="E194"/>
  <c r="F194"/>
  <c r="G194"/>
  <c r="H194"/>
  <c r="I194"/>
  <c r="J194"/>
  <c r="K194"/>
  <c r="L194"/>
  <c r="M194"/>
  <c r="N194"/>
  <c r="O38"/>
  <c r="O194"/>
  <c r="B195"/>
  <c r="C195"/>
  <c r="N195" s="1"/>
  <c r="O195" s="1"/>
  <c r="P195" s="1"/>
  <c r="D195"/>
  <c r="E195"/>
  <c r="F195"/>
  <c r="G195"/>
  <c r="H195"/>
  <c r="I195"/>
  <c r="J195"/>
  <c r="K195"/>
  <c r="L195"/>
  <c r="M195"/>
  <c r="O39"/>
  <c r="B196"/>
  <c r="C196"/>
  <c r="D196"/>
  <c r="E196"/>
  <c r="F196"/>
  <c r="G196"/>
  <c r="H196"/>
  <c r="I196"/>
  <c r="J196"/>
  <c r="K196"/>
  <c r="L196"/>
  <c r="M196"/>
  <c r="N196"/>
  <c r="O40"/>
  <c r="O196"/>
  <c r="B197"/>
  <c r="C197"/>
  <c r="N197" s="1"/>
  <c r="O197" s="1"/>
  <c r="P197" s="1"/>
  <c r="D197"/>
  <c r="E197"/>
  <c r="F197"/>
  <c r="G197"/>
  <c r="H197"/>
  <c r="I197"/>
  <c r="J197"/>
  <c r="K197"/>
  <c r="L197"/>
  <c r="M197"/>
  <c r="O41"/>
  <c r="B199"/>
  <c r="C199"/>
  <c r="D199"/>
  <c r="E199"/>
  <c r="F199"/>
  <c r="G199"/>
  <c r="H199"/>
  <c r="I199"/>
  <c r="J199"/>
  <c r="K199"/>
  <c r="L199"/>
  <c r="M199"/>
  <c r="N199"/>
  <c r="O43"/>
  <c r="O199"/>
  <c r="B200"/>
  <c r="C200"/>
  <c r="N200" s="1"/>
  <c r="O200" s="1"/>
  <c r="P200" s="1"/>
  <c r="D200"/>
  <c r="E200"/>
  <c r="F200"/>
  <c r="G200"/>
  <c r="H200"/>
  <c r="I200"/>
  <c r="J200"/>
  <c r="K200"/>
  <c r="L200"/>
  <c r="M200"/>
  <c r="O44"/>
  <c r="B201"/>
  <c r="C201"/>
  <c r="D201"/>
  <c r="E201"/>
  <c r="F201"/>
  <c r="G201"/>
  <c r="H201"/>
  <c r="I201"/>
  <c r="J201"/>
  <c r="K201"/>
  <c r="L201"/>
  <c r="M201"/>
  <c r="N201"/>
  <c r="O45"/>
  <c r="O201"/>
  <c r="B202"/>
  <c r="C202"/>
  <c r="N202" s="1"/>
  <c r="O202" s="1"/>
  <c r="P202" s="1"/>
  <c r="D202"/>
  <c r="E202"/>
  <c r="F202"/>
  <c r="G202"/>
  <c r="H202"/>
  <c r="I202"/>
  <c r="J202"/>
  <c r="K202"/>
  <c r="L202"/>
  <c r="M202"/>
  <c r="O46"/>
  <c r="B203"/>
  <c r="C203"/>
  <c r="D203"/>
  <c r="E203"/>
  <c r="F203"/>
  <c r="G203"/>
  <c r="H203"/>
  <c r="I203"/>
  <c r="J203"/>
  <c r="K203"/>
  <c r="L203"/>
  <c r="M203"/>
  <c r="N203"/>
  <c r="O47"/>
  <c r="O203"/>
  <c r="B205"/>
  <c r="C205"/>
  <c r="N205" s="1"/>
  <c r="O205" s="1"/>
  <c r="P205" s="1"/>
  <c r="D205"/>
  <c r="E205"/>
  <c r="F205"/>
  <c r="G205"/>
  <c r="H205"/>
  <c r="I205"/>
  <c r="J205"/>
  <c r="K205"/>
  <c r="L205"/>
  <c r="M205"/>
  <c r="O49"/>
  <c r="B206"/>
  <c r="C206"/>
  <c r="D206"/>
  <c r="E206"/>
  <c r="F206"/>
  <c r="G206"/>
  <c r="H206"/>
  <c r="I206"/>
  <c r="J206"/>
  <c r="K206"/>
  <c r="L206"/>
  <c r="M206"/>
  <c r="N206"/>
  <c r="O50"/>
  <c r="O206"/>
  <c r="B207"/>
  <c r="C207"/>
  <c r="N207" s="1"/>
  <c r="O207" s="1"/>
  <c r="P207" s="1"/>
  <c r="D207"/>
  <c r="E207"/>
  <c r="F207"/>
  <c r="G207"/>
  <c r="H207"/>
  <c r="I207"/>
  <c r="J207"/>
  <c r="K207"/>
  <c r="L207"/>
  <c r="M207"/>
  <c r="O51"/>
  <c r="B208"/>
  <c r="C208"/>
  <c r="D208"/>
  <c r="E208"/>
  <c r="F208"/>
  <c r="G208"/>
  <c r="H208"/>
  <c r="I208"/>
  <c r="J208"/>
  <c r="K208"/>
  <c r="L208"/>
  <c r="M208"/>
  <c r="N208"/>
  <c r="O52"/>
  <c r="O208"/>
  <c r="B209"/>
  <c r="C209"/>
  <c r="N209" s="1"/>
  <c r="O209" s="1"/>
  <c r="P209" s="1"/>
  <c r="D209"/>
  <c r="E209"/>
  <c r="F209"/>
  <c r="G209"/>
  <c r="H209"/>
  <c r="I209"/>
  <c r="J209"/>
  <c r="K209"/>
  <c r="L209"/>
  <c r="M209"/>
  <c r="O53"/>
  <c r="B211"/>
  <c r="C211"/>
  <c r="D211"/>
  <c r="E211"/>
  <c r="F211"/>
  <c r="G211"/>
  <c r="H211"/>
  <c r="I211"/>
  <c r="J211"/>
  <c r="K211"/>
  <c r="L211"/>
  <c r="M211"/>
  <c r="N211"/>
  <c r="O55"/>
  <c r="O211"/>
  <c r="B212"/>
  <c r="C212"/>
  <c r="N212" s="1"/>
  <c r="O212" s="1"/>
  <c r="P212" s="1"/>
  <c r="D212"/>
  <c r="E212"/>
  <c r="F212"/>
  <c r="G212"/>
  <c r="H212"/>
  <c r="I212"/>
  <c r="J212"/>
  <c r="K212"/>
  <c r="L212"/>
  <c r="M212"/>
  <c r="M235" s="1"/>
  <c r="O56"/>
  <c r="B213"/>
  <c r="C213"/>
  <c r="D213"/>
  <c r="E213"/>
  <c r="F213"/>
  <c r="G213"/>
  <c r="H213"/>
  <c r="I213"/>
  <c r="J213"/>
  <c r="K213"/>
  <c r="L213"/>
  <c r="M213"/>
  <c r="N213"/>
  <c r="O57"/>
  <c r="O213"/>
  <c r="B214"/>
  <c r="C214"/>
  <c r="N214" s="1"/>
  <c r="O214" s="1"/>
  <c r="P214" s="1"/>
  <c r="D214"/>
  <c r="E214"/>
  <c r="F214"/>
  <c r="G214"/>
  <c r="H214"/>
  <c r="I214"/>
  <c r="I235" s="1"/>
  <c r="J214"/>
  <c r="K214"/>
  <c r="K235" s="1"/>
  <c r="L214"/>
  <c r="M214"/>
  <c r="O58"/>
  <c r="B215"/>
  <c r="C215"/>
  <c r="D215"/>
  <c r="E215"/>
  <c r="F215"/>
  <c r="G215"/>
  <c r="H215"/>
  <c r="I215"/>
  <c r="J215"/>
  <c r="K215"/>
  <c r="L215"/>
  <c r="M215"/>
  <c r="N215"/>
  <c r="O59"/>
  <c r="O215"/>
  <c r="B217"/>
  <c r="C217"/>
  <c r="N217" s="1"/>
  <c r="O217" s="1"/>
  <c r="P217" s="1"/>
  <c r="D217"/>
  <c r="E217"/>
  <c r="F217"/>
  <c r="G217"/>
  <c r="G235" s="1"/>
  <c r="H217"/>
  <c r="I217"/>
  <c r="J217"/>
  <c r="K217"/>
  <c r="L217"/>
  <c r="M217"/>
  <c r="O61"/>
  <c r="B218"/>
  <c r="C218"/>
  <c r="D218"/>
  <c r="E218"/>
  <c r="F218"/>
  <c r="G218"/>
  <c r="H218"/>
  <c r="I218"/>
  <c r="J218"/>
  <c r="K218"/>
  <c r="L218"/>
  <c r="M218"/>
  <c r="N218"/>
  <c r="O62"/>
  <c r="O218"/>
  <c r="B219"/>
  <c r="C219"/>
  <c r="N219" s="1"/>
  <c r="O219" s="1"/>
  <c r="P219" s="1"/>
  <c r="D219"/>
  <c r="E219"/>
  <c r="E235" s="1"/>
  <c r="F219"/>
  <c r="G219"/>
  <c r="H219"/>
  <c r="I219"/>
  <c r="J219"/>
  <c r="K219"/>
  <c r="L219"/>
  <c r="M219"/>
  <c r="O63"/>
  <c r="B220"/>
  <c r="C220"/>
  <c r="D220"/>
  <c r="E220"/>
  <c r="F220"/>
  <c r="G220"/>
  <c r="H220"/>
  <c r="I220"/>
  <c r="J220"/>
  <c r="K220"/>
  <c r="L220"/>
  <c r="M220"/>
  <c r="N220"/>
  <c r="O64"/>
  <c r="O220"/>
  <c r="B221"/>
  <c r="C221"/>
  <c r="N221" s="1"/>
  <c r="O221" s="1"/>
  <c r="P221" s="1"/>
  <c r="D221"/>
  <c r="E221"/>
  <c r="F221"/>
  <c r="G221"/>
  <c r="H221"/>
  <c r="I221"/>
  <c r="J221"/>
  <c r="K221"/>
  <c r="L221"/>
  <c r="M221"/>
  <c r="O65"/>
  <c r="B223"/>
  <c r="C223"/>
  <c r="D223"/>
  <c r="E223"/>
  <c r="F223"/>
  <c r="G223"/>
  <c r="H223"/>
  <c r="I223"/>
  <c r="J223"/>
  <c r="K223"/>
  <c r="L223"/>
  <c r="M223"/>
  <c r="N223"/>
  <c r="O67"/>
  <c r="O223"/>
  <c r="L235"/>
  <c r="J235"/>
  <c r="H235"/>
  <c r="F235"/>
  <c r="D235"/>
  <c r="B235"/>
  <c r="N156"/>
  <c r="N145"/>
  <c r="O145" s="1"/>
  <c r="P223" s="1"/>
  <c r="N143"/>
  <c r="O143"/>
  <c r="N142"/>
  <c r="O142" s="1"/>
  <c r="P220" s="1"/>
  <c r="N141"/>
  <c r="O141"/>
  <c r="N140"/>
  <c r="O140" s="1"/>
  <c r="P218" s="1"/>
  <c r="N139"/>
  <c r="O139"/>
  <c r="N137"/>
  <c r="O137" s="1"/>
  <c r="P215" s="1"/>
  <c r="N136"/>
  <c r="O136"/>
  <c r="N135"/>
  <c r="O135" s="1"/>
  <c r="P213" s="1"/>
  <c r="N134"/>
  <c r="O134"/>
  <c r="N133"/>
  <c r="O133" s="1"/>
  <c r="P211" s="1"/>
  <c r="N131"/>
  <c r="O131"/>
  <c r="N130"/>
  <c r="O130" s="1"/>
  <c r="P208" s="1"/>
  <c r="N129"/>
  <c r="O129"/>
  <c r="N128"/>
  <c r="O128" s="1"/>
  <c r="P206" s="1"/>
  <c r="N127"/>
  <c r="O127"/>
  <c r="N125"/>
  <c r="O125" s="1"/>
  <c r="P203" s="1"/>
  <c r="N124"/>
  <c r="O124"/>
  <c r="N123"/>
  <c r="O123" s="1"/>
  <c r="P201" s="1"/>
  <c r="N122"/>
  <c r="O122"/>
  <c r="N121"/>
  <c r="O121" s="1"/>
  <c r="P199" s="1"/>
  <c r="N119"/>
  <c r="O119"/>
  <c r="N118"/>
  <c r="O118" s="1"/>
  <c r="P196" s="1"/>
  <c r="N117"/>
  <c r="O117"/>
  <c r="N116"/>
  <c r="O116" s="1"/>
  <c r="P194" s="1"/>
  <c r="N115"/>
  <c r="O115"/>
  <c r="N113"/>
  <c r="O113" s="1"/>
  <c r="P191" s="1"/>
  <c r="N112"/>
  <c r="O112"/>
  <c r="N111"/>
  <c r="O111" s="1"/>
  <c r="P189" s="1"/>
  <c r="N110"/>
  <c r="O110"/>
  <c r="N109"/>
  <c r="O109" s="1"/>
  <c r="P187" s="1"/>
  <c r="N107"/>
  <c r="O107"/>
  <c r="N106"/>
  <c r="O106" s="1"/>
  <c r="P184" s="1"/>
  <c r="N105"/>
  <c r="O105"/>
  <c r="N104"/>
  <c r="O104" s="1"/>
  <c r="P182" s="1"/>
  <c r="N103"/>
  <c r="O103"/>
  <c r="N101"/>
  <c r="O101" s="1"/>
  <c r="P179" s="1"/>
  <c r="N100"/>
  <c r="O100"/>
  <c r="N99"/>
  <c r="O99" s="1"/>
  <c r="P177" s="1"/>
  <c r="N98"/>
  <c r="O98"/>
  <c r="N97"/>
  <c r="O97" s="1"/>
  <c r="P175" s="1"/>
  <c r="N95"/>
  <c r="O95"/>
  <c r="N94"/>
  <c r="O94" s="1"/>
  <c r="P172" s="1"/>
  <c r="N93"/>
  <c r="O93"/>
  <c r="N92"/>
  <c r="O92" s="1"/>
  <c r="P170" s="1"/>
  <c r="N91"/>
  <c r="O91"/>
  <c r="N89"/>
  <c r="O89" s="1"/>
  <c r="P167" s="1"/>
  <c r="N88"/>
  <c r="O88"/>
  <c r="N87"/>
  <c r="O87" s="1"/>
  <c r="P165" s="1"/>
  <c r="N86"/>
  <c r="O86"/>
  <c r="N85"/>
  <c r="B157" i="7"/>
  <c r="C157"/>
  <c r="D157"/>
  <c r="E157"/>
  <c r="F157"/>
  <c r="G157"/>
  <c r="H157"/>
  <c r="I157"/>
  <c r="J157"/>
  <c r="K157"/>
  <c r="L157"/>
  <c r="M157"/>
  <c r="O7"/>
  <c r="B158"/>
  <c r="C158"/>
  <c r="D158"/>
  <c r="E158"/>
  <c r="F158"/>
  <c r="G158"/>
  <c r="H158"/>
  <c r="I158"/>
  <c r="J158"/>
  <c r="K158"/>
  <c r="L158"/>
  <c r="M158"/>
  <c r="N158"/>
  <c r="O8"/>
  <c r="O158"/>
  <c r="B160"/>
  <c r="C160"/>
  <c r="D160"/>
  <c r="E160"/>
  <c r="F160"/>
  <c r="G160"/>
  <c r="H160"/>
  <c r="I160"/>
  <c r="J160"/>
  <c r="K160"/>
  <c r="L160"/>
  <c r="M160"/>
  <c r="O10"/>
  <c r="B161"/>
  <c r="C161"/>
  <c r="D161"/>
  <c r="E161"/>
  <c r="F161"/>
  <c r="G161"/>
  <c r="H161"/>
  <c r="I161"/>
  <c r="J161"/>
  <c r="K161"/>
  <c r="L161"/>
  <c r="M161"/>
  <c r="N161"/>
  <c r="O11"/>
  <c r="O161"/>
  <c r="B162"/>
  <c r="C162"/>
  <c r="D162"/>
  <c r="E162"/>
  <c r="F162"/>
  <c r="G162"/>
  <c r="H162"/>
  <c r="I162"/>
  <c r="J162"/>
  <c r="K162"/>
  <c r="L162"/>
  <c r="M162"/>
  <c r="O12"/>
  <c r="B163"/>
  <c r="C163"/>
  <c r="D163"/>
  <c r="E163"/>
  <c r="F163"/>
  <c r="G163"/>
  <c r="H163"/>
  <c r="I163"/>
  <c r="J163"/>
  <c r="K163"/>
  <c r="L163"/>
  <c r="M163"/>
  <c r="N163"/>
  <c r="O13"/>
  <c r="O163" s="1"/>
  <c r="B164"/>
  <c r="C164"/>
  <c r="D164"/>
  <c r="E164"/>
  <c r="F164"/>
  <c r="G164"/>
  <c r="H164"/>
  <c r="I164"/>
  <c r="J164"/>
  <c r="K164"/>
  <c r="L164"/>
  <c r="M164"/>
  <c r="O14"/>
  <c r="B166"/>
  <c r="C166"/>
  <c r="D166"/>
  <c r="E166"/>
  <c r="F166"/>
  <c r="G166"/>
  <c r="H166"/>
  <c r="I166"/>
  <c r="J166"/>
  <c r="K166"/>
  <c r="L166"/>
  <c r="M166"/>
  <c r="N166" s="1"/>
  <c r="O166" s="1"/>
  <c r="O16"/>
  <c r="B167"/>
  <c r="C167"/>
  <c r="D167"/>
  <c r="E167"/>
  <c r="F167"/>
  <c r="G167"/>
  <c r="H167"/>
  <c r="I167"/>
  <c r="J167"/>
  <c r="K167"/>
  <c r="L167"/>
  <c r="M167"/>
  <c r="O17"/>
  <c r="B168"/>
  <c r="C168"/>
  <c r="D168"/>
  <c r="E168"/>
  <c r="F168"/>
  <c r="G168"/>
  <c r="H168"/>
  <c r="I168"/>
  <c r="J168"/>
  <c r="K168"/>
  <c r="N168" s="1"/>
  <c r="O168" s="1"/>
  <c r="L168"/>
  <c r="M168"/>
  <c r="O18"/>
  <c r="B169"/>
  <c r="C169"/>
  <c r="D169"/>
  <c r="E169"/>
  <c r="F169"/>
  <c r="G169"/>
  <c r="H169"/>
  <c r="I169"/>
  <c r="J169"/>
  <c r="K169"/>
  <c r="L169"/>
  <c r="M169"/>
  <c r="O19"/>
  <c r="B170"/>
  <c r="C170"/>
  <c r="D170"/>
  <c r="E170"/>
  <c r="F170"/>
  <c r="G170"/>
  <c r="H170"/>
  <c r="I170"/>
  <c r="N170" s="1"/>
  <c r="O170" s="1"/>
  <c r="J170"/>
  <c r="K170"/>
  <c r="L170"/>
  <c r="M170"/>
  <c r="O20"/>
  <c r="B172"/>
  <c r="C172"/>
  <c r="D172"/>
  <c r="E172"/>
  <c r="F172"/>
  <c r="G172"/>
  <c r="H172"/>
  <c r="I172"/>
  <c r="J172"/>
  <c r="K172"/>
  <c r="L172"/>
  <c r="M172"/>
  <c r="O22"/>
  <c r="B173"/>
  <c r="C173"/>
  <c r="D173"/>
  <c r="E173"/>
  <c r="F173"/>
  <c r="G173"/>
  <c r="N173" s="1"/>
  <c r="O173" s="1"/>
  <c r="H173"/>
  <c r="I173"/>
  <c r="J173"/>
  <c r="K173"/>
  <c r="L173"/>
  <c r="M173"/>
  <c r="O23"/>
  <c r="B174"/>
  <c r="C174"/>
  <c r="D174"/>
  <c r="E174"/>
  <c r="F174"/>
  <c r="G174"/>
  <c r="H174"/>
  <c r="I174"/>
  <c r="J174"/>
  <c r="K174"/>
  <c r="L174"/>
  <c r="M174"/>
  <c r="O24"/>
  <c r="B175"/>
  <c r="C175"/>
  <c r="D175"/>
  <c r="E175"/>
  <c r="F175"/>
  <c r="G175"/>
  <c r="H175"/>
  <c r="I175"/>
  <c r="N175" s="1"/>
  <c r="O175" s="1"/>
  <c r="J175"/>
  <c r="K175"/>
  <c r="L175"/>
  <c r="M175"/>
  <c r="O25"/>
  <c r="B176"/>
  <c r="C176"/>
  <c r="D176"/>
  <c r="E176"/>
  <c r="F176"/>
  <c r="G176"/>
  <c r="H176"/>
  <c r="I176"/>
  <c r="J176"/>
  <c r="K176"/>
  <c r="L176"/>
  <c r="M176"/>
  <c r="O26"/>
  <c r="B178"/>
  <c r="C178"/>
  <c r="D178"/>
  <c r="E178"/>
  <c r="F178"/>
  <c r="G178"/>
  <c r="H178"/>
  <c r="I178"/>
  <c r="J178"/>
  <c r="K178"/>
  <c r="N178" s="1"/>
  <c r="O178" s="1"/>
  <c r="L178"/>
  <c r="M178"/>
  <c r="O28"/>
  <c r="B179"/>
  <c r="C179"/>
  <c r="D179"/>
  <c r="E179"/>
  <c r="F179"/>
  <c r="G179"/>
  <c r="H179"/>
  <c r="I179"/>
  <c r="J179"/>
  <c r="K179"/>
  <c r="L179"/>
  <c r="M179"/>
  <c r="O29"/>
  <c r="B180"/>
  <c r="C180"/>
  <c r="D180"/>
  <c r="E180"/>
  <c r="F180"/>
  <c r="G180"/>
  <c r="H180"/>
  <c r="I180"/>
  <c r="N180" s="1"/>
  <c r="O180" s="1"/>
  <c r="J180"/>
  <c r="K180"/>
  <c r="L180"/>
  <c r="M180"/>
  <c r="O30"/>
  <c r="B181"/>
  <c r="C181"/>
  <c r="D181"/>
  <c r="E181"/>
  <c r="F181"/>
  <c r="G181"/>
  <c r="H181"/>
  <c r="I181"/>
  <c r="J181"/>
  <c r="K181"/>
  <c r="L181"/>
  <c r="M181"/>
  <c r="O31"/>
  <c r="B182"/>
  <c r="C182"/>
  <c r="D182"/>
  <c r="E182"/>
  <c r="N182" s="1"/>
  <c r="O182" s="1"/>
  <c r="F182"/>
  <c r="G182"/>
  <c r="H182"/>
  <c r="I182"/>
  <c r="J182"/>
  <c r="K182"/>
  <c r="L182"/>
  <c r="M182"/>
  <c r="O32"/>
  <c r="B184"/>
  <c r="C184"/>
  <c r="D184"/>
  <c r="E184"/>
  <c r="F184"/>
  <c r="G184"/>
  <c r="H184"/>
  <c r="I184"/>
  <c r="J184"/>
  <c r="K184"/>
  <c r="L184"/>
  <c r="M184"/>
  <c r="O34"/>
  <c r="B185"/>
  <c r="C185"/>
  <c r="N185" s="1"/>
  <c r="O185" s="1"/>
  <c r="D185"/>
  <c r="E185"/>
  <c r="F185"/>
  <c r="G185"/>
  <c r="H185"/>
  <c r="I185"/>
  <c r="J185"/>
  <c r="K185"/>
  <c r="L185"/>
  <c r="M185"/>
  <c r="O35"/>
  <c r="B186"/>
  <c r="C186"/>
  <c r="D186"/>
  <c r="E186"/>
  <c r="F186"/>
  <c r="G186"/>
  <c r="H186"/>
  <c r="I186"/>
  <c r="J186"/>
  <c r="K186"/>
  <c r="L186"/>
  <c r="M186"/>
  <c r="O36"/>
  <c r="B187"/>
  <c r="C187"/>
  <c r="N187" s="1"/>
  <c r="O187" s="1"/>
  <c r="D187"/>
  <c r="E187"/>
  <c r="F187"/>
  <c r="G187"/>
  <c r="H187"/>
  <c r="I187"/>
  <c r="J187"/>
  <c r="K187"/>
  <c r="L187"/>
  <c r="M187"/>
  <c r="O37"/>
  <c r="B188"/>
  <c r="C188"/>
  <c r="D188"/>
  <c r="E188"/>
  <c r="F188"/>
  <c r="G188"/>
  <c r="H188"/>
  <c r="I188"/>
  <c r="J188"/>
  <c r="K188"/>
  <c r="L188"/>
  <c r="M188"/>
  <c r="O38"/>
  <c r="B190"/>
  <c r="C190"/>
  <c r="N190" s="1"/>
  <c r="O190" s="1"/>
  <c r="D190"/>
  <c r="E190"/>
  <c r="F190"/>
  <c r="G190"/>
  <c r="H190"/>
  <c r="I190"/>
  <c r="J190"/>
  <c r="K190"/>
  <c r="L190"/>
  <c r="M190"/>
  <c r="O40"/>
  <c r="B191"/>
  <c r="C191"/>
  <c r="D191"/>
  <c r="E191"/>
  <c r="F191"/>
  <c r="G191"/>
  <c r="H191"/>
  <c r="I191"/>
  <c r="J191"/>
  <c r="K191"/>
  <c r="L191"/>
  <c r="M191"/>
  <c r="O41"/>
  <c r="B192"/>
  <c r="C192"/>
  <c r="N192" s="1"/>
  <c r="O192" s="1"/>
  <c r="D192"/>
  <c r="E192"/>
  <c r="F192"/>
  <c r="G192"/>
  <c r="H192"/>
  <c r="I192"/>
  <c r="J192"/>
  <c r="K192"/>
  <c r="L192"/>
  <c r="M192"/>
  <c r="O42"/>
  <c r="B193"/>
  <c r="C193"/>
  <c r="D193"/>
  <c r="E193"/>
  <c r="F193"/>
  <c r="G193"/>
  <c r="H193"/>
  <c r="I193"/>
  <c r="J193"/>
  <c r="K193"/>
  <c r="L193"/>
  <c r="M193"/>
  <c r="O43"/>
  <c r="B194"/>
  <c r="C194"/>
  <c r="N194" s="1"/>
  <c r="O194" s="1"/>
  <c r="D194"/>
  <c r="E194"/>
  <c r="F194"/>
  <c r="G194"/>
  <c r="H194"/>
  <c r="I194"/>
  <c r="J194"/>
  <c r="K194"/>
  <c r="L194"/>
  <c r="M194"/>
  <c r="O44"/>
  <c r="B196"/>
  <c r="C196"/>
  <c r="D196"/>
  <c r="E196"/>
  <c r="F196"/>
  <c r="G196"/>
  <c r="H196"/>
  <c r="I196"/>
  <c r="J196"/>
  <c r="K196"/>
  <c r="L196"/>
  <c r="M196"/>
  <c r="O46"/>
  <c r="B197"/>
  <c r="C197"/>
  <c r="N197" s="1"/>
  <c r="O197" s="1"/>
  <c r="D197"/>
  <c r="E197"/>
  <c r="F197"/>
  <c r="G197"/>
  <c r="H197"/>
  <c r="I197"/>
  <c r="J197"/>
  <c r="K197"/>
  <c r="L197"/>
  <c r="M197"/>
  <c r="O47"/>
  <c r="B198"/>
  <c r="C198"/>
  <c r="D198"/>
  <c r="E198"/>
  <c r="F198"/>
  <c r="G198"/>
  <c r="H198"/>
  <c r="I198"/>
  <c r="J198"/>
  <c r="K198"/>
  <c r="L198"/>
  <c r="M198"/>
  <c r="O48"/>
  <c r="B199"/>
  <c r="C199"/>
  <c r="N199" s="1"/>
  <c r="O199" s="1"/>
  <c r="D199"/>
  <c r="E199"/>
  <c r="F199"/>
  <c r="G199"/>
  <c r="H199"/>
  <c r="I199"/>
  <c r="J199"/>
  <c r="K199"/>
  <c r="L199"/>
  <c r="M199"/>
  <c r="O49"/>
  <c r="B200"/>
  <c r="C200"/>
  <c r="D200"/>
  <c r="E200"/>
  <c r="F200"/>
  <c r="G200"/>
  <c r="H200"/>
  <c r="I200"/>
  <c r="J200"/>
  <c r="K200"/>
  <c r="L200"/>
  <c r="M200"/>
  <c r="O50"/>
  <c r="B202"/>
  <c r="C202"/>
  <c r="N202" s="1"/>
  <c r="O202" s="1"/>
  <c r="P202" s="1"/>
  <c r="D202"/>
  <c r="E202"/>
  <c r="F202"/>
  <c r="G202"/>
  <c r="H202"/>
  <c r="I202"/>
  <c r="J202"/>
  <c r="K202"/>
  <c r="L202"/>
  <c r="M202"/>
  <c r="O52"/>
  <c r="B203"/>
  <c r="C203"/>
  <c r="D203"/>
  <c r="E203"/>
  <c r="F203"/>
  <c r="G203"/>
  <c r="H203"/>
  <c r="I203"/>
  <c r="J203"/>
  <c r="K203"/>
  <c r="L203"/>
  <c r="M203"/>
  <c r="O53"/>
  <c r="B204"/>
  <c r="C204"/>
  <c r="N204" s="1"/>
  <c r="O204" s="1"/>
  <c r="P204" s="1"/>
  <c r="D204"/>
  <c r="E204"/>
  <c r="F204"/>
  <c r="G204"/>
  <c r="H204"/>
  <c r="I204"/>
  <c r="J204"/>
  <c r="K204"/>
  <c r="L204"/>
  <c r="M204"/>
  <c r="O54"/>
  <c r="B205"/>
  <c r="C205"/>
  <c r="D205"/>
  <c r="E205"/>
  <c r="F205"/>
  <c r="G205"/>
  <c r="H205"/>
  <c r="I205"/>
  <c r="J205"/>
  <c r="K205"/>
  <c r="L205"/>
  <c r="M205"/>
  <c r="O55"/>
  <c r="B206"/>
  <c r="C206"/>
  <c r="N206" s="1"/>
  <c r="O206" s="1"/>
  <c r="P206" s="1"/>
  <c r="D206"/>
  <c r="E206"/>
  <c r="F206"/>
  <c r="G206"/>
  <c r="H206"/>
  <c r="I206"/>
  <c r="J206"/>
  <c r="K206"/>
  <c r="L206"/>
  <c r="M206"/>
  <c r="O56"/>
  <c r="B208"/>
  <c r="C208"/>
  <c r="D208"/>
  <c r="E208"/>
  <c r="F208"/>
  <c r="G208"/>
  <c r="H208"/>
  <c r="I208"/>
  <c r="J208"/>
  <c r="K208"/>
  <c r="L208"/>
  <c r="M208"/>
  <c r="O58"/>
  <c r="B209"/>
  <c r="C209"/>
  <c r="N209" s="1"/>
  <c r="O209" s="1"/>
  <c r="P209" s="1"/>
  <c r="D209"/>
  <c r="E209"/>
  <c r="F209"/>
  <c r="G209"/>
  <c r="H209"/>
  <c r="I209"/>
  <c r="J209"/>
  <c r="K209"/>
  <c r="L209"/>
  <c r="M209"/>
  <c r="O59"/>
  <c r="B210"/>
  <c r="C210"/>
  <c r="D210"/>
  <c r="E210"/>
  <c r="F210"/>
  <c r="G210"/>
  <c r="H210"/>
  <c r="I210"/>
  <c r="J210"/>
  <c r="K210"/>
  <c r="L210"/>
  <c r="M210"/>
  <c r="O60"/>
  <c r="B211"/>
  <c r="C211"/>
  <c r="N211" s="1"/>
  <c r="O211" s="1"/>
  <c r="P211" s="1"/>
  <c r="D211"/>
  <c r="E211"/>
  <c r="F211"/>
  <c r="G211"/>
  <c r="H211"/>
  <c r="I211"/>
  <c r="J211"/>
  <c r="K211"/>
  <c r="L211"/>
  <c r="M211"/>
  <c r="O61"/>
  <c r="B212"/>
  <c r="C212"/>
  <c r="D212"/>
  <c r="E212"/>
  <c r="F212"/>
  <c r="G212"/>
  <c r="H212"/>
  <c r="I212"/>
  <c r="J212"/>
  <c r="K212"/>
  <c r="L212"/>
  <c r="M212"/>
  <c r="O62"/>
  <c r="B214"/>
  <c r="C214"/>
  <c r="N214" s="1"/>
  <c r="O214" s="1"/>
  <c r="P214" s="1"/>
  <c r="D214"/>
  <c r="E214"/>
  <c r="F214"/>
  <c r="G214"/>
  <c r="H214"/>
  <c r="I214"/>
  <c r="J214"/>
  <c r="K214"/>
  <c r="L214"/>
  <c r="M214"/>
  <c r="N82"/>
  <c r="N83"/>
  <c r="N85"/>
  <c r="N86"/>
  <c r="N87"/>
  <c r="N88"/>
  <c r="N89"/>
  <c r="N91"/>
  <c r="N92"/>
  <c r="N93"/>
  <c r="N94"/>
  <c r="N95"/>
  <c r="N97"/>
  <c r="N98"/>
  <c r="N99"/>
  <c r="N100"/>
  <c r="N101"/>
  <c r="N103"/>
  <c r="N104"/>
  <c r="N105"/>
  <c r="N106"/>
  <c r="N107"/>
  <c r="N109"/>
  <c r="N110"/>
  <c r="N111"/>
  <c r="N112"/>
  <c r="N113"/>
  <c r="N115"/>
  <c r="N116"/>
  <c r="N117"/>
  <c r="N118"/>
  <c r="N119"/>
  <c r="N121"/>
  <c r="N122"/>
  <c r="N123"/>
  <c r="O123" s="1"/>
  <c r="N124"/>
  <c r="N125"/>
  <c r="O125" s="1"/>
  <c r="N127"/>
  <c r="N128"/>
  <c r="O128" s="1"/>
  <c r="N129"/>
  <c r="N130"/>
  <c r="O130" s="1"/>
  <c r="N131"/>
  <c r="N133"/>
  <c r="O133" s="1"/>
  <c r="N134"/>
  <c r="N135"/>
  <c r="O135" s="1"/>
  <c r="N136"/>
  <c r="N137"/>
  <c r="O137" s="1"/>
  <c r="N139"/>
  <c r="O139"/>
  <c r="O136"/>
  <c r="O134"/>
  <c r="O131"/>
  <c r="O129"/>
  <c r="O127"/>
  <c r="O124"/>
  <c r="O122"/>
  <c r="O121"/>
  <c r="O119"/>
  <c r="O118"/>
  <c r="O117"/>
  <c r="O116"/>
  <c r="O115"/>
  <c r="O113"/>
  <c r="O112"/>
  <c r="O111"/>
  <c r="O110"/>
  <c r="O109"/>
  <c r="O107"/>
  <c r="O106"/>
  <c r="O105"/>
  <c r="O104"/>
  <c r="O103"/>
  <c r="O101"/>
  <c r="O100"/>
  <c r="O99"/>
  <c r="O98"/>
  <c r="O97"/>
  <c r="O95"/>
  <c r="O94"/>
  <c r="O93"/>
  <c r="O92"/>
  <c r="O91"/>
  <c r="O89"/>
  <c r="O88"/>
  <c r="O87"/>
  <c r="O86"/>
  <c r="P161" s="1"/>
  <c r="O85"/>
  <c r="O83"/>
  <c r="P158" s="1"/>
  <c r="O82"/>
  <c r="M151"/>
  <c r="L151"/>
  <c r="K151"/>
  <c r="J151"/>
  <c r="I151"/>
  <c r="H151"/>
  <c r="G151"/>
  <c r="F151"/>
  <c r="E151"/>
  <c r="D151"/>
  <c r="C151"/>
  <c r="B151"/>
  <c r="M150"/>
  <c r="L150"/>
  <c r="K150"/>
  <c r="J150"/>
  <c r="I150"/>
  <c r="H150"/>
  <c r="G150"/>
  <c r="F150"/>
  <c r="E150"/>
  <c r="D150"/>
  <c r="C150"/>
  <c r="B150"/>
  <c r="M231" i="9" l="1"/>
  <c r="L231"/>
  <c r="K231"/>
  <c r="J231"/>
  <c r="L229"/>
  <c r="F229"/>
  <c r="D229"/>
  <c r="C229"/>
  <c r="M227"/>
  <c r="L227"/>
  <c r="K227"/>
  <c r="J227"/>
  <c r="I227"/>
  <c r="H227"/>
  <c r="F226"/>
  <c r="G223"/>
  <c r="C223"/>
  <c r="B223"/>
  <c r="L221"/>
  <c r="K221"/>
  <c r="H218"/>
  <c r="H213"/>
  <c r="D211"/>
  <c r="M209"/>
  <c r="L209"/>
  <c r="B163"/>
  <c r="C78"/>
  <c r="D78"/>
  <c r="E78"/>
  <c r="F78"/>
  <c r="G78"/>
  <c r="H78"/>
  <c r="I78"/>
  <c r="J78"/>
  <c r="K78"/>
  <c r="L78"/>
  <c r="M78"/>
  <c r="N78"/>
  <c r="B156"/>
  <c r="C156"/>
  <c r="D156"/>
  <c r="E156"/>
  <c r="F156"/>
  <c r="G156"/>
  <c r="H156"/>
  <c r="I156"/>
  <c r="J156"/>
  <c r="K156"/>
  <c r="L156"/>
  <c r="M156"/>
  <c r="N157"/>
  <c r="B157"/>
  <c r="C157"/>
  <c r="D157"/>
  <c r="E157"/>
  <c r="G157"/>
  <c r="K157"/>
  <c r="D197"/>
  <c r="C197"/>
  <c r="B197"/>
  <c r="H185"/>
  <c r="K209"/>
  <c r="D208"/>
  <c r="H188"/>
  <c r="M187"/>
  <c r="E187"/>
  <c r="L185"/>
  <c r="J185"/>
  <c r="I185"/>
  <c r="B232"/>
  <c r="N232" s="1"/>
  <c r="O232" s="1"/>
  <c r="M165"/>
  <c r="I165"/>
  <c r="H165"/>
  <c r="G165"/>
  <c r="E165"/>
  <c r="O154"/>
  <c r="H164"/>
  <c r="D164"/>
  <c r="D235" s="1"/>
  <c r="B164"/>
  <c r="O74"/>
  <c r="F166"/>
  <c r="D166"/>
  <c r="B166"/>
  <c r="E182"/>
  <c r="F181"/>
  <c r="C182"/>
  <c r="B182"/>
  <c r="L181"/>
  <c r="K181"/>
  <c r="J181"/>
  <c r="H181"/>
  <c r="G181"/>
  <c r="M179"/>
  <c r="L179"/>
  <c r="K179"/>
  <c r="F165"/>
  <c r="J179"/>
  <c r="I179"/>
  <c r="H179"/>
  <c r="G179"/>
  <c r="E179"/>
  <c r="C179"/>
  <c r="B179"/>
  <c r="J178"/>
  <c r="I178"/>
  <c r="H178"/>
  <c r="G178"/>
  <c r="F178"/>
  <c r="E178"/>
  <c r="D178"/>
  <c r="B178"/>
  <c r="L164"/>
  <c r="J164"/>
  <c r="I164"/>
  <c r="M163"/>
  <c r="L163"/>
  <c r="I220"/>
  <c r="E220"/>
  <c r="C220"/>
  <c r="B220"/>
  <c r="M219"/>
  <c r="H219"/>
  <c r="L218"/>
  <c r="J218"/>
  <c r="I218"/>
  <c r="M217"/>
  <c r="K217"/>
  <c r="J217"/>
  <c r="I217"/>
  <c r="L165"/>
  <c r="K165"/>
  <c r="J165"/>
  <c r="C165"/>
  <c r="B165"/>
  <c r="M164"/>
  <c r="F164"/>
  <c r="E164"/>
  <c r="E234" s="1"/>
  <c r="K175"/>
  <c r="J175"/>
  <c r="I175"/>
  <c r="H175"/>
  <c r="G175"/>
  <c r="F175"/>
  <c r="E175"/>
  <c r="D175"/>
  <c r="C175"/>
  <c r="B175"/>
  <c r="M170"/>
  <c r="K170"/>
  <c r="J170"/>
  <c r="I170"/>
  <c r="H170"/>
  <c r="G170"/>
  <c r="I163"/>
  <c r="H163"/>
  <c r="L219"/>
  <c r="K219"/>
  <c r="J219"/>
  <c r="I219"/>
  <c r="M173"/>
  <c r="O62"/>
  <c r="H217"/>
  <c r="G217"/>
  <c r="F217"/>
  <c r="E217"/>
  <c r="D217"/>
  <c r="M214"/>
  <c r="K214"/>
  <c r="J214"/>
  <c r="I214"/>
  <c r="H214"/>
  <c r="E214"/>
  <c r="M207"/>
  <c r="L207"/>
  <c r="E207"/>
  <c r="M205"/>
  <c r="L205"/>
  <c r="K205"/>
  <c r="J205"/>
  <c r="I205"/>
  <c r="G205"/>
  <c r="I196"/>
  <c r="E196"/>
  <c r="D193"/>
  <c r="O151" i="7"/>
  <c r="P163"/>
  <c r="P166"/>
  <c r="P168"/>
  <c r="P170"/>
  <c r="P173"/>
  <c r="P175"/>
  <c r="P178"/>
  <c r="P180"/>
  <c r="P182"/>
  <c r="P185"/>
  <c r="P187"/>
  <c r="P190"/>
  <c r="P192"/>
  <c r="P194"/>
  <c r="P197"/>
  <c r="P199"/>
  <c r="N216"/>
  <c r="O140" i="9"/>
  <c r="C214"/>
  <c r="B214"/>
  <c r="L173"/>
  <c r="J173"/>
  <c r="I173"/>
  <c r="H173"/>
  <c r="G173"/>
  <c r="F173"/>
  <c r="L169"/>
  <c r="K169"/>
  <c r="J169"/>
  <c r="I169"/>
  <c r="H169"/>
  <c r="G169"/>
  <c r="F169"/>
  <c r="B169"/>
  <c r="N150" i="7"/>
  <c r="N212"/>
  <c r="O212" s="1"/>
  <c r="P212" s="1"/>
  <c r="N210"/>
  <c r="O210" s="1"/>
  <c r="P210" s="1"/>
  <c r="N208"/>
  <c r="O208" s="1"/>
  <c r="P208" s="1"/>
  <c r="N205"/>
  <c r="O205" s="1"/>
  <c r="P205" s="1"/>
  <c r="N203"/>
  <c r="O203" s="1"/>
  <c r="P203" s="1"/>
  <c r="N200"/>
  <c r="O200" s="1"/>
  <c r="P200" s="1"/>
  <c r="N198"/>
  <c r="O198" s="1"/>
  <c r="P198" s="1"/>
  <c r="N196"/>
  <c r="O196" s="1"/>
  <c r="P196" s="1"/>
  <c r="N193"/>
  <c r="O193" s="1"/>
  <c r="P193" s="1"/>
  <c r="N191"/>
  <c r="O191" s="1"/>
  <c r="P191" s="1"/>
  <c r="N188"/>
  <c r="O188" s="1"/>
  <c r="P188" s="1"/>
  <c r="N186"/>
  <c r="O186" s="1"/>
  <c r="P186" s="1"/>
  <c r="N184"/>
  <c r="O184" s="1"/>
  <c r="P184" s="1"/>
  <c r="N181"/>
  <c r="O181" s="1"/>
  <c r="P181" s="1"/>
  <c r="N179"/>
  <c r="O179" s="1"/>
  <c r="P179" s="1"/>
  <c r="N176"/>
  <c r="O176" s="1"/>
  <c r="P176" s="1"/>
  <c r="N174"/>
  <c r="O174" s="1"/>
  <c r="P174" s="1"/>
  <c r="N172"/>
  <c r="O172" s="1"/>
  <c r="P172" s="1"/>
  <c r="N169"/>
  <c r="O169" s="1"/>
  <c r="P169" s="1"/>
  <c r="N167"/>
  <c r="O167" s="1"/>
  <c r="P167" s="1"/>
  <c r="N164"/>
  <c r="O164" s="1"/>
  <c r="P164" s="1"/>
  <c r="N162"/>
  <c r="O162" s="1"/>
  <c r="P162" s="1"/>
  <c r="N160"/>
  <c r="O160" s="1"/>
  <c r="P160" s="1"/>
  <c r="N157"/>
  <c r="M230" i="9"/>
  <c r="K207"/>
  <c r="J207"/>
  <c r="I207"/>
  <c r="G207"/>
  <c r="F207"/>
  <c r="M206"/>
  <c r="L206"/>
  <c r="K206"/>
  <c r="J203"/>
  <c r="D202"/>
  <c r="C196"/>
  <c r="D195"/>
  <c r="I194"/>
  <c r="E194"/>
  <c r="C194"/>
  <c r="B194"/>
  <c r="M193"/>
  <c r="L193"/>
  <c r="J193"/>
  <c r="H193"/>
  <c r="F193"/>
  <c r="E193"/>
  <c r="M191"/>
  <c r="B190"/>
  <c r="I189"/>
  <c r="G189"/>
  <c r="E189"/>
  <c r="D189"/>
  <c r="C189"/>
  <c r="B189"/>
  <c r="L188"/>
  <c r="J188"/>
  <c r="I188"/>
  <c r="C166"/>
  <c r="K230"/>
  <c r="I230"/>
  <c r="E230"/>
  <c r="C230"/>
  <c r="B230"/>
  <c r="O53"/>
  <c r="J206"/>
  <c r="I206"/>
  <c r="H206"/>
  <c r="G206"/>
  <c r="F206"/>
  <c r="E206"/>
  <c r="L203"/>
  <c r="K203"/>
  <c r="L200"/>
  <c r="J200"/>
  <c r="H200"/>
  <c r="F200"/>
  <c r="E200"/>
  <c r="B196"/>
  <c r="M195"/>
  <c r="H195"/>
  <c r="F195"/>
  <c r="E195"/>
  <c r="D173"/>
  <c r="B173"/>
  <c r="N156"/>
  <c r="E227"/>
  <c r="D227"/>
  <c r="C227"/>
  <c r="B227"/>
  <c r="L226"/>
  <c r="J226"/>
  <c r="H226"/>
  <c r="G226"/>
  <c r="M225"/>
  <c r="L225"/>
  <c r="K225"/>
  <c r="I225"/>
  <c r="H225"/>
  <c r="G225"/>
  <c r="F225"/>
  <c r="H224"/>
  <c r="D224"/>
  <c r="B224"/>
  <c r="B221"/>
  <c r="L215"/>
  <c r="J215"/>
  <c r="I215"/>
  <c r="H215"/>
  <c r="D215"/>
  <c r="D213"/>
  <c r="B213"/>
  <c r="M211"/>
  <c r="L211"/>
  <c r="J211"/>
  <c r="I211"/>
  <c r="H211"/>
  <c r="F211"/>
  <c r="E211"/>
  <c r="L191"/>
  <c r="K191"/>
  <c r="I191"/>
  <c r="E191"/>
  <c r="C191"/>
  <c r="J190"/>
  <c r="F190"/>
  <c r="D190"/>
  <c r="C190"/>
  <c r="O31"/>
  <c r="M184"/>
  <c r="K184"/>
  <c r="J184"/>
  <c r="I184"/>
  <c r="H184"/>
  <c r="G184"/>
  <c r="F184"/>
  <c r="E184"/>
  <c r="C184"/>
  <c r="B184"/>
  <c r="L183"/>
  <c r="K183"/>
  <c r="J183"/>
  <c r="H183"/>
  <c r="F183"/>
  <c r="D183"/>
  <c r="B183"/>
  <c r="M177"/>
  <c r="K177"/>
  <c r="J177"/>
  <c r="B171"/>
  <c r="O131"/>
  <c r="J230"/>
  <c r="I231"/>
  <c r="H231"/>
  <c r="E231"/>
  <c r="C231"/>
  <c r="B231"/>
  <c r="M229"/>
  <c r="B226"/>
  <c r="C217"/>
  <c r="B217"/>
  <c r="B215"/>
  <c r="D206"/>
  <c r="C206"/>
  <c r="B206"/>
  <c r="J191"/>
  <c r="I177"/>
  <c r="G177"/>
  <c r="F177"/>
  <c r="E177"/>
  <c r="D177"/>
  <c r="J176"/>
  <c r="H176"/>
  <c r="G176"/>
  <c r="F176"/>
  <c r="E176"/>
  <c r="D176"/>
  <c r="C176"/>
  <c r="B176"/>
  <c r="M172"/>
  <c r="K172"/>
  <c r="J172"/>
  <c r="I172"/>
  <c r="H172"/>
  <c r="O109"/>
  <c r="E225"/>
  <c r="C225"/>
  <c r="L224"/>
  <c r="K224"/>
  <c r="J224"/>
  <c r="I224"/>
  <c r="K223"/>
  <c r="I223"/>
  <c r="H223"/>
  <c r="F221"/>
  <c r="D221"/>
  <c r="C221"/>
  <c r="M220"/>
  <c r="L220"/>
  <c r="K220"/>
  <c r="J220"/>
  <c r="B219"/>
  <c r="D218"/>
  <c r="B218"/>
  <c r="G214"/>
  <c r="F214"/>
  <c r="L213"/>
  <c r="J213"/>
  <c r="I213"/>
  <c r="K212"/>
  <c r="J212"/>
  <c r="I212"/>
  <c r="H212"/>
  <c r="G212"/>
  <c r="F212"/>
  <c r="E212"/>
  <c r="C212"/>
  <c r="B212"/>
  <c r="E209"/>
  <c r="C209"/>
  <c r="B209"/>
  <c r="E205"/>
  <c r="C205"/>
  <c r="B205"/>
  <c r="F203"/>
  <c r="D203"/>
  <c r="C203"/>
  <c r="B203"/>
  <c r="M202"/>
  <c r="L202"/>
  <c r="J202"/>
  <c r="H202"/>
  <c r="F202"/>
  <c r="E202"/>
  <c r="K201"/>
  <c r="I201"/>
  <c r="H201"/>
  <c r="G201"/>
  <c r="F201"/>
  <c r="E201"/>
  <c r="D201"/>
  <c r="C201"/>
  <c r="B201"/>
  <c r="M200"/>
  <c r="M199"/>
  <c r="L199"/>
  <c r="K199"/>
  <c r="J199"/>
  <c r="M196"/>
  <c r="K196"/>
  <c r="J196"/>
  <c r="M194"/>
  <c r="K194"/>
  <c r="J194"/>
  <c r="B191"/>
  <c r="M190"/>
  <c r="L190"/>
  <c r="K190"/>
  <c r="M189"/>
  <c r="K189"/>
  <c r="J189"/>
  <c r="D188"/>
  <c r="B188"/>
  <c r="K187"/>
  <c r="I187"/>
  <c r="G187"/>
  <c r="F187"/>
  <c r="D185"/>
  <c r="B185"/>
  <c r="M182"/>
  <c r="K182"/>
  <c r="I182"/>
  <c r="G182"/>
  <c r="F182"/>
  <c r="B181"/>
  <c r="C171"/>
  <c r="O123"/>
  <c r="G231"/>
  <c r="F231"/>
  <c r="K229"/>
  <c r="J229"/>
  <c r="I229"/>
  <c r="H229"/>
  <c r="G229"/>
  <c r="G227"/>
  <c r="F227"/>
  <c r="J225"/>
  <c r="B225"/>
  <c r="M224"/>
  <c r="F224"/>
  <c r="E224"/>
  <c r="M223"/>
  <c r="L223"/>
  <c r="F223"/>
  <c r="E223"/>
  <c r="D223"/>
  <c r="H221"/>
  <c r="G221"/>
  <c r="G220"/>
  <c r="F220"/>
  <c r="G219"/>
  <c r="F219"/>
  <c r="E219"/>
  <c r="D219"/>
  <c r="C219"/>
  <c r="M218"/>
  <c r="F218"/>
  <c r="E218"/>
  <c r="M215"/>
  <c r="F215"/>
  <c r="E215"/>
  <c r="D214"/>
  <c r="M213"/>
  <c r="F213"/>
  <c r="E213"/>
  <c r="M212"/>
  <c r="L212"/>
  <c r="B211"/>
  <c r="J209"/>
  <c r="I209"/>
  <c r="H209"/>
  <c r="G209"/>
  <c r="F209"/>
  <c r="M208"/>
  <c r="L208"/>
  <c r="K208"/>
  <c r="J208"/>
  <c r="I208"/>
  <c r="B208"/>
  <c r="C207"/>
  <c r="B207"/>
  <c r="F205"/>
  <c r="K197"/>
  <c r="L195"/>
  <c r="K195"/>
  <c r="J195"/>
  <c r="I195"/>
  <c r="B195"/>
  <c r="G194"/>
  <c r="F194"/>
  <c r="I193"/>
  <c r="C193"/>
  <c r="B193"/>
  <c r="G191"/>
  <c r="F191"/>
  <c r="H190"/>
  <c r="G190"/>
  <c r="F189"/>
  <c r="J187"/>
  <c r="C187"/>
  <c r="B187"/>
  <c r="M185"/>
  <c r="F185"/>
  <c r="E185"/>
  <c r="L184"/>
  <c r="C183"/>
  <c r="I181"/>
  <c r="D181"/>
  <c r="C181"/>
  <c r="F179"/>
  <c r="C178"/>
  <c r="H177"/>
  <c r="K171"/>
  <c r="F167"/>
  <c r="G230"/>
  <c r="F230"/>
  <c r="K226"/>
  <c r="D226"/>
  <c r="C226"/>
  <c r="D212"/>
  <c r="H203"/>
  <c r="G203"/>
  <c r="I202"/>
  <c r="B202"/>
  <c r="L201"/>
  <c r="I200"/>
  <c r="B200"/>
  <c r="G199"/>
  <c r="F199"/>
  <c r="G197"/>
  <c r="F197"/>
  <c r="E197"/>
  <c r="G196"/>
  <c r="F196"/>
  <c r="M188"/>
  <c r="F188"/>
  <c r="E188"/>
  <c r="D184"/>
  <c r="G183"/>
  <c r="J182"/>
  <c r="M181"/>
  <c r="M178"/>
  <c r="L178"/>
  <c r="K178"/>
  <c r="L177"/>
  <c r="C177"/>
  <c r="B177"/>
  <c r="M176"/>
  <c r="L176"/>
  <c r="K176"/>
  <c r="M175"/>
  <c r="L175"/>
  <c r="K173"/>
  <c r="C173"/>
  <c r="L172"/>
  <c r="F172"/>
  <c r="L170"/>
  <c r="F170"/>
  <c r="E170"/>
  <c r="D170"/>
  <c r="C170"/>
  <c r="B170"/>
  <c r="M169"/>
  <c r="E169"/>
  <c r="D169"/>
  <c r="C169"/>
  <c r="L230"/>
  <c r="H230"/>
  <c r="D230"/>
  <c r="E229"/>
  <c r="O70"/>
  <c r="O148" s="1"/>
  <c r="O65"/>
  <c r="L217"/>
  <c r="L214"/>
  <c r="D209"/>
  <c r="H207"/>
  <c r="D207"/>
  <c r="H205"/>
  <c r="D205"/>
  <c r="M203"/>
  <c r="I203"/>
  <c r="E203"/>
  <c r="K202"/>
  <c r="G202"/>
  <c r="C202"/>
  <c r="J201"/>
  <c r="K200"/>
  <c r="G200"/>
  <c r="C200"/>
  <c r="H199"/>
  <c r="D199"/>
  <c r="G195"/>
  <c r="C195"/>
  <c r="L194"/>
  <c r="H194"/>
  <c r="D194"/>
  <c r="K193"/>
  <c r="G193"/>
  <c r="L189"/>
  <c r="H189"/>
  <c r="L187"/>
  <c r="H187"/>
  <c r="D187"/>
  <c r="M183"/>
  <c r="I183"/>
  <c r="E183"/>
  <c r="L182"/>
  <c r="H182"/>
  <c r="D182"/>
  <c r="O25"/>
  <c r="O103" s="1"/>
  <c r="O20"/>
  <c r="O98" s="1"/>
  <c r="E173"/>
  <c r="O15"/>
  <c r="O93" s="1"/>
  <c r="L167"/>
  <c r="O10"/>
  <c r="O143"/>
  <c r="O88"/>
  <c r="D231"/>
  <c r="O73"/>
  <c r="O151" s="1"/>
  <c r="M226"/>
  <c r="I226"/>
  <c r="E226"/>
  <c r="D225"/>
  <c r="G224"/>
  <c r="C224"/>
  <c r="O68"/>
  <c r="O146" s="1"/>
  <c r="J223"/>
  <c r="M221"/>
  <c r="I221"/>
  <c r="E221"/>
  <c r="H220"/>
  <c r="D220"/>
  <c r="O63"/>
  <c r="O141" s="1"/>
  <c r="K218"/>
  <c r="G218"/>
  <c r="C218"/>
  <c r="K215"/>
  <c r="G215"/>
  <c r="C215"/>
  <c r="K213"/>
  <c r="G213"/>
  <c r="C213"/>
  <c r="K211"/>
  <c r="G211"/>
  <c r="C211"/>
  <c r="C208"/>
  <c r="N202"/>
  <c r="L196"/>
  <c r="H196"/>
  <c r="D196"/>
  <c r="O38"/>
  <c r="O116" s="1"/>
  <c r="H191"/>
  <c r="D191"/>
  <c r="I190"/>
  <c r="E190"/>
  <c r="O33"/>
  <c r="O111" s="1"/>
  <c r="K188"/>
  <c r="G188"/>
  <c r="C188"/>
  <c r="K185"/>
  <c r="G185"/>
  <c r="C185"/>
  <c r="O27"/>
  <c r="O105" s="1"/>
  <c r="E181"/>
  <c r="D179"/>
  <c r="O22"/>
  <c r="O100" s="1"/>
  <c r="I176"/>
  <c r="O17"/>
  <c r="O95" s="1"/>
  <c r="M171"/>
  <c r="E171"/>
  <c r="O13"/>
  <c r="O91" s="1"/>
  <c r="E166"/>
  <c r="D165"/>
  <c r="K164"/>
  <c r="K234" s="1"/>
  <c r="G164"/>
  <c r="G235" s="1"/>
  <c r="C164"/>
  <c r="C234" s="1"/>
  <c r="O8"/>
  <c r="O86" s="1"/>
  <c r="J163"/>
  <c r="F163"/>
  <c r="N235" i="2"/>
  <c r="O164"/>
  <c r="N234"/>
  <c r="O157" i="7"/>
  <c r="O156" i="2"/>
  <c r="N151" i="7"/>
  <c r="O85" i="2"/>
  <c r="C235"/>
  <c r="M234"/>
  <c r="K234"/>
  <c r="I234"/>
  <c r="G234"/>
  <c r="E234"/>
  <c r="C234"/>
  <c r="P161" i="3"/>
  <c r="P215" i="7"/>
  <c r="P231" i="2"/>
  <c r="P189" i="4"/>
  <c r="N226" i="9"/>
  <c r="O226" s="1"/>
  <c r="N221"/>
  <c r="O221" s="1"/>
  <c r="P221" s="1"/>
  <c r="O150" i="7"/>
  <c r="N205" i="9"/>
  <c r="O205" s="1"/>
  <c r="P205" s="1"/>
  <c r="N203"/>
  <c r="O203" s="1"/>
  <c r="P203" s="1"/>
  <c r="L234" i="2"/>
  <c r="J234"/>
  <c r="H234"/>
  <c r="F234"/>
  <c r="D234"/>
  <c r="B234"/>
  <c r="P225"/>
  <c r="N229" i="9"/>
  <c r="O229" s="1"/>
  <c r="N224"/>
  <c r="O224" s="1"/>
  <c r="N219"/>
  <c r="O219" s="1"/>
  <c r="N217"/>
  <c r="O217" s="1"/>
  <c r="P217" s="1"/>
  <c r="N214"/>
  <c r="O214" s="1"/>
  <c r="P214" s="1"/>
  <c r="N212"/>
  <c r="O212" s="1"/>
  <c r="P212" s="1"/>
  <c r="N209"/>
  <c r="O209" s="1"/>
  <c r="P209" s="1"/>
  <c r="N207"/>
  <c r="O207" s="1"/>
  <c r="P207" s="1"/>
  <c r="N135" i="4"/>
  <c r="O154" i="3"/>
  <c r="O231"/>
  <c r="O128" i="4"/>
  <c r="O44" i="9"/>
  <c r="O39"/>
  <c r="O34"/>
  <c r="O29"/>
  <c r="N181"/>
  <c r="O181" s="1"/>
  <c r="N176"/>
  <c r="O176" s="1"/>
  <c r="N171"/>
  <c r="O171" s="1"/>
  <c r="N166"/>
  <c r="O166" s="1"/>
  <c r="P166" s="1"/>
  <c r="O46"/>
  <c r="O124" s="1"/>
  <c r="O41"/>
  <c r="O119" s="1"/>
  <c r="O37"/>
  <c r="O115" s="1"/>
  <c r="O32"/>
  <c r="N183"/>
  <c r="O183" s="1"/>
  <c r="N178"/>
  <c r="O178" s="1"/>
  <c r="N173"/>
  <c r="O173" s="1"/>
  <c r="N169"/>
  <c r="O169" s="1"/>
  <c r="N164"/>
  <c r="O164" s="1"/>
  <c r="N163"/>
  <c r="J235" l="1"/>
  <c r="J234"/>
  <c r="I235"/>
  <c r="I234"/>
  <c r="L235"/>
  <c r="L234"/>
  <c r="B235"/>
  <c r="B234"/>
  <c r="G234"/>
  <c r="D234"/>
  <c r="C235"/>
  <c r="E235"/>
  <c r="K235"/>
  <c r="O79"/>
  <c r="F235"/>
  <c r="F234"/>
  <c r="H235"/>
  <c r="H234"/>
  <c r="M235"/>
  <c r="M234"/>
  <c r="O78"/>
  <c r="P231" i="3"/>
  <c r="N206" i="9"/>
  <c r="O206" s="1"/>
  <c r="P206" s="1"/>
  <c r="P232"/>
  <c r="N170"/>
  <c r="O170" s="1"/>
  <c r="P170" s="1"/>
  <c r="P181"/>
  <c r="N199"/>
  <c r="O199" s="1"/>
  <c r="P199" s="1"/>
  <c r="N177"/>
  <c r="O177" s="1"/>
  <c r="P177" s="1"/>
  <c r="N167"/>
  <c r="O167" s="1"/>
  <c r="P167" s="1"/>
  <c r="N187"/>
  <c r="O187" s="1"/>
  <c r="P187" s="1"/>
  <c r="N193"/>
  <c r="N208"/>
  <c r="O208" s="1"/>
  <c r="P208" s="1"/>
  <c r="N211"/>
  <c r="O211" s="1"/>
  <c r="P211" s="1"/>
  <c r="N223"/>
  <c r="O223" s="1"/>
  <c r="P223" s="1"/>
  <c r="N225"/>
  <c r="O225" s="1"/>
  <c r="P225" s="1"/>
  <c r="N201"/>
  <c r="O201" s="1"/>
  <c r="P201" s="1"/>
  <c r="N218"/>
  <c r="O218" s="1"/>
  <c r="P218" s="1"/>
  <c r="N172"/>
  <c r="O172" s="1"/>
  <c r="P172" s="1"/>
  <c r="N215"/>
  <c r="O215" s="1"/>
  <c r="P215" s="1"/>
  <c r="N231"/>
  <c r="O231" s="1"/>
  <c r="P231" s="1"/>
  <c r="N184"/>
  <c r="O184" s="1"/>
  <c r="P184" s="1"/>
  <c r="N191"/>
  <c r="O191" s="1"/>
  <c r="P191" s="1"/>
  <c r="N213"/>
  <c r="O213" s="1"/>
  <c r="P213" s="1"/>
  <c r="N227"/>
  <c r="O227" s="1"/>
  <c r="P227" s="1"/>
  <c r="N230"/>
  <c r="N189"/>
  <c r="O189" s="1"/>
  <c r="N194"/>
  <c r="O194" s="1"/>
  <c r="N196"/>
  <c r="O196" s="1"/>
  <c r="P196" s="1"/>
  <c r="N175"/>
  <c r="O175" s="1"/>
  <c r="P175" s="1"/>
  <c r="N220"/>
  <c r="O220" s="1"/>
  <c r="P220" s="1"/>
  <c r="N179"/>
  <c r="O179" s="1"/>
  <c r="P179" s="1"/>
  <c r="N182"/>
  <c r="O182" s="1"/>
  <c r="P182" s="1"/>
  <c r="P176"/>
  <c r="P171"/>
  <c r="P226"/>
  <c r="N165"/>
  <c r="O165" s="1"/>
  <c r="P165" s="1"/>
  <c r="N188"/>
  <c r="O188" s="1"/>
  <c r="N190"/>
  <c r="N197"/>
  <c r="O197" s="1"/>
  <c r="P197" s="1"/>
  <c r="N185"/>
  <c r="N195"/>
  <c r="O195" s="1"/>
  <c r="N200"/>
  <c r="P169"/>
  <c r="P189"/>
  <c r="P194"/>
  <c r="P164"/>
  <c r="P173"/>
  <c r="P178"/>
  <c r="P183"/>
  <c r="O190"/>
  <c r="O200"/>
  <c r="P219"/>
  <c r="P224"/>
  <c r="P229"/>
  <c r="O192" i="4"/>
  <c r="P192" s="1"/>
  <c r="O135"/>
  <c r="P163" i="2"/>
  <c r="O193" i="9"/>
  <c r="P193" s="1"/>
  <c r="O202"/>
  <c r="P202" s="1"/>
  <c r="O107"/>
  <c r="O157" s="1"/>
  <c r="O112"/>
  <c r="P190" s="1"/>
  <c r="O117"/>
  <c r="O122"/>
  <c r="P200" s="1"/>
  <c r="O156"/>
  <c r="O234" i="2"/>
  <c r="P234" s="1"/>
  <c r="O163" i="9"/>
  <c r="P157" i="7"/>
  <c r="O235" i="2"/>
  <c r="P164"/>
  <c r="O185" i="9"/>
  <c r="P185" s="1"/>
  <c r="O110"/>
  <c r="O225" i="7"/>
  <c r="P225" s="1"/>
  <c r="P188" i="9" l="1"/>
  <c r="O235"/>
  <c r="P195"/>
  <c r="N234"/>
  <c r="O234" s="1"/>
  <c r="P234" s="1"/>
  <c r="N235"/>
  <c r="P163"/>
  <c r="P135" i="4"/>
</calcChain>
</file>

<file path=xl/sharedStrings.xml><?xml version="1.0" encoding="utf-8"?>
<sst xmlns="http://schemas.openxmlformats.org/spreadsheetml/2006/main" count="331" uniqueCount="38">
  <si>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</si>
  <si>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</si>
  <si>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</si>
  <si>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</si>
  <si>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</si>
  <si>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</si>
  <si>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</si>
  <si>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</si>
  <si>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</si>
  <si>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</si>
  <si>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</si>
  <si>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</si>
  <si>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</si>
  <si>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</si>
  <si>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</si>
  <si>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</si>
  <si>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</si>
  <si>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</si>
  <si>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</si>
  <si>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</si>
  <si>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</si>
  <si>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MWD#13</t>
  </si>
  <si>
    <t>Must = 100%</t>
  </si>
  <si>
    <t>MWD#2</t>
  </si>
  <si>
    <t>BARTLEY CANAL</t>
  </si>
  <si>
    <t xml:space="preserve">   Page #2</t>
  </si>
  <si>
    <t xml:space="preserve">   Page #3</t>
  </si>
  <si>
    <t>CAMBRIDGE CANAL</t>
  </si>
  <si>
    <t>RED WILLOW CANAL</t>
  </si>
  <si>
    <t>Monthly Diversions</t>
  </si>
  <si>
    <t>(acre-feet)</t>
  </si>
  <si>
    <t>Delivery to Farms</t>
  </si>
  <si>
    <t>System Loss</t>
  </si>
  <si>
    <t>MEEKER-DRIFTWOOD CANAL</t>
  </si>
  <si>
    <t>TOTAL FRENCHMAN-CAMBRIDGE IRRIGATION DISTRICT</t>
  </si>
  <si>
    <t>Frenchman-Camb Summary</t>
  </si>
  <si>
    <t>CANAL\DIV-DEL-LOSS\F-CAMB3MWD.XLS</t>
  </si>
  <si>
    <t>CANAL/DIV-DEL-LOSS\F-CAMB3MWD.XLS</t>
  </si>
</sst>
</file>

<file path=xl/styles.xml><?xml version="1.0" encoding="utf-8"?>
<styleSheet xmlns="http://schemas.openxmlformats.org/spreadsheetml/2006/main"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2" xfId="0" applyNumberFormat="1" applyFont="1" applyBorder="1"/>
    <xf numFmtId="3" fontId="1" fillId="0" borderId="2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1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2" xfId="0" applyNumberFormat="1" applyFont="1" applyBorder="1"/>
    <xf numFmtId="10" fontId="1" fillId="0" borderId="0" xfId="0" applyNumberFormat="1" applyFont="1"/>
    <xf numFmtId="0" fontId="1" fillId="0" borderId="2" xfId="0" applyNumberFormat="1" applyFont="1" applyBorder="1"/>
    <xf numFmtId="3" fontId="1" fillId="0" borderId="2" xfId="0" applyNumberFormat="1" applyFont="1" applyBorder="1" applyAlignment="1">
      <alignment horizontal="right"/>
    </xf>
    <xf numFmtId="0" fontId="1" fillId="0" borderId="2" xfId="0" applyNumberFormat="1" applyFont="1" applyBorder="1" applyAlignment="1"/>
    <xf numFmtId="3" fontId="1" fillId="0" borderId="2" xfId="0" applyNumberFormat="1" applyFont="1" applyBorder="1" applyAlignment="1"/>
    <xf numFmtId="10" fontId="1" fillId="0" borderId="2" xfId="0" applyNumberFormat="1" applyFont="1" applyBorder="1" applyAlignment="1"/>
    <xf numFmtId="0" fontId="1" fillId="0" borderId="0" xfId="0" applyNumberFormat="1" applyFont="1" applyAlignment="1"/>
    <xf numFmtId="0" fontId="1" fillId="0" borderId="2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1" fontId="1" fillId="0" borderId="2" xfId="0" applyNumberFormat="1" applyFont="1" applyBorder="1" applyAlignment="1"/>
    <xf numFmtId="3" fontId="1" fillId="0" borderId="1" xfId="0" applyNumberFormat="1" applyFont="1" applyBorder="1" applyAlignment="1"/>
    <xf numFmtId="0" fontId="1" fillId="0" borderId="3" xfId="0" applyNumberFormat="1" applyFont="1" applyBorder="1" applyAlignment="1">
      <alignment horizontal="right"/>
    </xf>
    <xf numFmtId="0" fontId="0" fillId="0" borderId="0" xfId="0" applyBorder="1"/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10" fontId="1" fillId="0" borderId="4" xfId="0" applyNumberFormat="1" applyFont="1" applyBorder="1" applyAlignment="1"/>
    <xf numFmtId="3" fontId="1" fillId="0" borderId="3" xfId="0" applyNumberFormat="1" applyFont="1" applyBorder="1" applyAlignment="1">
      <alignment horizontal="right"/>
    </xf>
    <xf numFmtId="1" fontId="1" fillId="0" borderId="4" xfId="0" applyNumberFormat="1" applyFont="1" applyBorder="1" applyAlignment="1"/>
    <xf numFmtId="1" fontId="1" fillId="0" borderId="3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3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3"/>
    <pageSetUpPr fitToPage="1"/>
  </sheetPr>
  <dimension ref="A1:S227"/>
  <sheetViews>
    <sheetView zoomScale="70" workbookViewId="0">
      <selection activeCell="A117" sqref="A11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  <c r="Q1" s="1"/>
      <c r="R1" s="1"/>
      <c r="S1" s="1"/>
    </row>
    <row r="2" spans="1:19">
      <c r="A2" s="7"/>
      <c r="B2" s="32" t="s">
        <v>24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  <c r="Q2" s="1"/>
      <c r="R2" s="1"/>
      <c r="S2" s="1"/>
    </row>
    <row r="3" spans="1:19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  <c r="Q3" s="1"/>
      <c r="R3" s="1"/>
      <c r="S3" s="1"/>
    </row>
    <row r="4" spans="1:19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  <c r="Q4" s="1"/>
      <c r="R4" s="1"/>
      <c r="S4" s="1"/>
    </row>
    <row r="5" spans="1:19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  <c r="Q5" s="1"/>
      <c r="R5" s="1"/>
      <c r="S5" s="1"/>
    </row>
    <row r="6" spans="1:19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  <c r="Q6" s="1"/>
      <c r="R6" s="1"/>
      <c r="S6" s="1"/>
    </row>
    <row r="7" spans="1:19">
      <c r="A7" s="7"/>
      <c r="B7" s="13">
        <v>1954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40</v>
      </c>
      <c r="K7" s="5">
        <v>1255</v>
      </c>
      <c r="L7" s="5">
        <v>230</v>
      </c>
      <c r="M7" s="5">
        <v>0</v>
      </c>
      <c r="N7" s="5">
        <v>0</v>
      </c>
      <c r="O7" s="5">
        <f>SUM(C7:N7)</f>
        <v>1525</v>
      </c>
      <c r="P7" s="7"/>
      <c r="Q7" s="1"/>
      <c r="R7" s="1"/>
      <c r="S7" s="1"/>
    </row>
    <row r="8" spans="1:19">
      <c r="A8" s="7"/>
      <c r="B8" s="18">
        <v>1955</v>
      </c>
      <c r="C8" s="2">
        <v>0</v>
      </c>
      <c r="D8" s="2">
        <v>0</v>
      </c>
      <c r="E8" s="2">
        <v>0</v>
      </c>
      <c r="F8" s="2">
        <v>0</v>
      </c>
      <c r="G8" s="2">
        <v>1105</v>
      </c>
      <c r="H8" s="2">
        <v>539</v>
      </c>
      <c r="I8" s="2">
        <v>3533</v>
      </c>
      <c r="J8" s="2">
        <v>4693</v>
      </c>
      <c r="K8" s="2">
        <v>1311</v>
      </c>
      <c r="L8" s="2">
        <v>252</v>
      </c>
      <c r="M8" s="2">
        <v>0</v>
      </c>
      <c r="N8" s="2">
        <v>0</v>
      </c>
      <c r="O8" s="2">
        <f>SUM(C8:N8)</f>
        <v>11433</v>
      </c>
      <c r="P8" s="7"/>
      <c r="Q8" s="1"/>
      <c r="R8" s="1"/>
      <c r="S8" s="1"/>
    </row>
    <row r="9" spans="1:19">
      <c r="A9" s="7"/>
      <c r="B9" s="18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7"/>
      <c r="Q9" s="1"/>
      <c r="R9" s="1"/>
      <c r="S9" s="1"/>
    </row>
    <row r="10" spans="1:19">
      <c r="A10" s="7"/>
      <c r="B10" s="18">
        <v>1956</v>
      </c>
      <c r="C10" s="2">
        <v>0</v>
      </c>
      <c r="D10" s="2">
        <v>0</v>
      </c>
      <c r="E10" s="2">
        <v>0</v>
      </c>
      <c r="F10" s="2">
        <v>0</v>
      </c>
      <c r="G10" s="2">
        <v>631</v>
      </c>
      <c r="H10" s="2">
        <v>1002</v>
      </c>
      <c r="I10" s="2">
        <v>4054</v>
      </c>
      <c r="J10" s="2">
        <v>2541</v>
      </c>
      <c r="K10" s="2">
        <v>910</v>
      </c>
      <c r="L10" s="2">
        <v>351</v>
      </c>
      <c r="M10" s="2">
        <v>0</v>
      </c>
      <c r="N10" s="2">
        <v>0</v>
      </c>
      <c r="O10" s="2">
        <f>SUM(C10:N10)</f>
        <v>9489</v>
      </c>
      <c r="P10" s="7"/>
      <c r="Q10" s="1"/>
      <c r="R10" s="1"/>
      <c r="S10" s="1"/>
    </row>
    <row r="11" spans="1:19">
      <c r="A11" s="7"/>
      <c r="B11" s="18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3005</v>
      </c>
      <c r="J11" s="2">
        <v>4530</v>
      </c>
      <c r="K11" s="2">
        <v>547</v>
      </c>
      <c r="L11" s="2">
        <v>475</v>
      </c>
      <c r="M11" s="2">
        <v>0</v>
      </c>
      <c r="N11" s="2">
        <v>0</v>
      </c>
      <c r="O11" s="2">
        <f>SUM(C11:N11)</f>
        <v>8557</v>
      </c>
      <c r="P11" s="7"/>
      <c r="Q11" s="1"/>
      <c r="R11" s="1"/>
      <c r="S11" s="1"/>
    </row>
    <row r="12" spans="1:19">
      <c r="A12" s="7"/>
      <c r="B12" s="18">
        <v>1958</v>
      </c>
      <c r="C12" s="2">
        <v>0</v>
      </c>
      <c r="D12" s="2">
        <v>0</v>
      </c>
      <c r="E12" s="2">
        <v>0</v>
      </c>
      <c r="F12" s="2">
        <v>0</v>
      </c>
      <c r="G12" s="2">
        <v>395</v>
      </c>
      <c r="H12" s="2">
        <v>577</v>
      </c>
      <c r="I12" s="2">
        <v>1999</v>
      </c>
      <c r="J12" s="2">
        <v>4104</v>
      </c>
      <c r="K12" s="2">
        <v>1065</v>
      </c>
      <c r="L12" s="2">
        <v>413</v>
      </c>
      <c r="M12" s="2">
        <v>0</v>
      </c>
      <c r="N12" s="2">
        <v>0</v>
      </c>
      <c r="O12" s="2">
        <f>SUM(C12:N12)</f>
        <v>8553</v>
      </c>
      <c r="P12" s="7"/>
      <c r="Q12" s="1"/>
      <c r="R12" s="1"/>
      <c r="S12" s="1"/>
    </row>
    <row r="13" spans="1:19">
      <c r="A13" s="7"/>
      <c r="B13" s="18">
        <v>1959</v>
      </c>
      <c r="C13" s="2">
        <v>0</v>
      </c>
      <c r="D13" s="2">
        <v>0</v>
      </c>
      <c r="E13" s="2">
        <v>0</v>
      </c>
      <c r="F13" s="2">
        <v>0</v>
      </c>
      <c r="G13" s="2">
        <v>533</v>
      </c>
      <c r="H13" s="2">
        <v>861</v>
      </c>
      <c r="I13" s="2">
        <v>4582</v>
      </c>
      <c r="J13" s="2">
        <v>3757</v>
      </c>
      <c r="K13" s="2">
        <v>595</v>
      </c>
      <c r="L13" s="2">
        <v>129</v>
      </c>
      <c r="M13" s="2">
        <v>0</v>
      </c>
      <c r="N13" s="2">
        <v>0</v>
      </c>
      <c r="O13" s="2">
        <f>SUM(C13:N13)</f>
        <v>10457</v>
      </c>
      <c r="P13" s="7"/>
      <c r="Q13" s="1"/>
      <c r="R13" s="1"/>
      <c r="S13" s="1"/>
    </row>
    <row r="14" spans="1:19">
      <c r="A14" s="7"/>
      <c r="B14" s="18">
        <v>1960</v>
      </c>
      <c r="C14" s="2">
        <v>0</v>
      </c>
      <c r="D14" s="2">
        <v>0</v>
      </c>
      <c r="E14" s="2">
        <v>0</v>
      </c>
      <c r="F14" s="2">
        <v>0</v>
      </c>
      <c r="G14" s="2">
        <v>610</v>
      </c>
      <c r="H14" s="2">
        <v>250</v>
      </c>
      <c r="I14" s="2">
        <v>4750</v>
      </c>
      <c r="J14" s="2">
        <v>4740</v>
      </c>
      <c r="K14" s="2">
        <v>1200</v>
      </c>
      <c r="L14" s="2">
        <v>210</v>
      </c>
      <c r="M14" s="2">
        <v>0</v>
      </c>
      <c r="N14" s="2">
        <v>0</v>
      </c>
      <c r="O14" s="2">
        <f>SUM(C14:N14)</f>
        <v>11760</v>
      </c>
      <c r="P14" s="7"/>
      <c r="Q14" s="1"/>
      <c r="R14" s="1"/>
      <c r="S14" s="1"/>
    </row>
    <row r="15" spans="1:19">
      <c r="A15" s="7"/>
      <c r="B15" s="18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7"/>
      <c r="Q15" s="1"/>
      <c r="R15" s="1"/>
      <c r="S15" s="1"/>
    </row>
    <row r="16" spans="1:19">
      <c r="A16" s="7"/>
      <c r="B16" s="18">
        <v>1961</v>
      </c>
      <c r="C16" s="2">
        <v>0</v>
      </c>
      <c r="D16" s="2">
        <v>0</v>
      </c>
      <c r="E16" s="2">
        <v>0</v>
      </c>
      <c r="F16" s="2">
        <v>0</v>
      </c>
      <c r="G16" s="2">
        <v>486</v>
      </c>
      <c r="H16" s="2">
        <v>369</v>
      </c>
      <c r="I16" s="2">
        <v>4780</v>
      </c>
      <c r="J16" s="2">
        <v>3782</v>
      </c>
      <c r="K16" s="2">
        <v>1291</v>
      </c>
      <c r="L16" s="2">
        <v>149</v>
      </c>
      <c r="M16" s="2">
        <v>0</v>
      </c>
      <c r="N16" s="2">
        <v>0</v>
      </c>
      <c r="O16" s="2">
        <f>SUM(C16:N16)</f>
        <v>10857</v>
      </c>
      <c r="P16" s="7"/>
      <c r="Q16" s="1"/>
      <c r="R16" s="1"/>
      <c r="S16" s="1"/>
    </row>
    <row r="17" spans="1:19">
      <c r="A17" s="7"/>
      <c r="B17" s="18">
        <v>1962</v>
      </c>
      <c r="C17" s="2">
        <v>0</v>
      </c>
      <c r="D17" s="2">
        <v>0</v>
      </c>
      <c r="E17" s="2">
        <v>0</v>
      </c>
      <c r="F17" s="2">
        <v>0</v>
      </c>
      <c r="G17" s="2">
        <v>1131</v>
      </c>
      <c r="H17" s="2">
        <v>444</v>
      </c>
      <c r="I17" s="2">
        <v>1087</v>
      </c>
      <c r="J17" s="2">
        <v>4352</v>
      </c>
      <c r="K17" s="2">
        <v>1261</v>
      </c>
      <c r="L17" s="2">
        <v>317</v>
      </c>
      <c r="M17" s="2">
        <v>0</v>
      </c>
      <c r="N17" s="2">
        <v>0</v>
      </c>
      <c r="O17" s="2">
        <f>SUM(C17:N17)</f>
        <v>8592</v>
      </c>
      <c r="P17" s="7"/>
      <c r="Q17" s="1"/>
      <c r="R17" s="1"/>
      <c r="S17" s="1"/>
    </row>
    <row r="18" spans="1:19">
      <c r="A18" s="7"/>
      <c r="B18" s="18">
        <v>1963</v>
      </c>
      <c r="C18" s="2">
        <v>0</v>
      </c>
      <c r="D18" s="2">
        <v>0</v>
      </c>
      <c r="E18" s="2">
        <v>0</v>
      </c>
      <c r="F18" s="2">
        <v>0</v>
      </c>
      <c r="G18" s="2">
        <v>968</v>
      </c>
      <c r="H18" s="2">
        <v>758</v>
      </c>
      <c r="I18" s="2">
        <v>6597</v>
      </c>
      <c r="J18" s="2">
        <v>2487</v>
      </c>
      <c r="K18" s="2">
        <v>369</v>
      </c>
      <c r="L18" s="2">
        <v>0</v>
      </c>
      <c r="M18" s="2">
        <v>0</v>
      </c>
      <c r="N18" s="2">
        <v>0</v>
      </c>
      <c r="O18" s="2">
        <f>SUM(C18:N18)</f>
        <v>11179</v>
      </c>
      <c r="P18" s="7"/>
      <c r="Q18" s="1"/>
      <c r="R18" s="1"/>
      <c r="S18" s="1"/>
    </row>
    <row r="19" spans="1:19">
      <c r="A19" s="7"/>
      <c r="B19" s="18">
        <v>1964</v>
      </c>
      <c r="C19" s="2">
        <v>0</v>
      </c>
      <c r="D19" s="2">
        <v>0</v>
      </c>
      <c r="E19" s="2">
        <v>0</v>
      </c>
      <c r="F19" s="2">
        <v>0</v>
      </c>
      <c r="G19" s="2">
        <v>563</v>
      </c>
      <c r="H19" s="2">
        <v>863</v>
      </c>
      <c r="I19" s="2">
        <v>4901</v>
      </c>
      <c r="J19" s="2">
        <v>3731</v>
      </c>
      <c r="K19" s="2">
        <v>1238</v>
      </c>
      <c r="L19" s="2">
        <v>0</v>
      </c>
      <c r="M19" s="2">
        <v>0</v>
      </c>
      <c r="N19" s="2">
        <v>0</v>
      </c>
      <c r="O19" s="2">
        <f>SUM(C19:N19)</f>
        <v>11296</v>
      </c>
      <c r="P19" s="7"/>
      <c r="Q19" s="1"/>
      <c r="R19" s="1"/>
      <c r="S19" s="1"/>
    </row>
    <row r="20" spans="1:19">
      <c r="A20" s="7"/>
      <c r="B20" s="18">
        <v>1965</v>
      </c>
      <c r="C20" s="2">
        <v>0</v>
      </c>
      <c r="D20" s="2">
        <v>0</v>
      </c>
      <c r="E20" s="2">
        <v>0</v>
      </c>
      <c r="F20" s="2">
        <v>113</v>
      </c>
      <c r="G20" s="2">
        <v>1035</v>
      </c>
      <c r="H20" s="2">
        <v>0</v>
      </c>
      <c r="I20" s="2">
        <v>3523</v>
      </c>
      <c r="J20" s="2">
        <v>4143</v>
      </c>
      <c r="K20" s="2">
        <v>298</v>
      </c>
      <c r="L20" s="2">
        <v>0</v>
      </c>
      <c r="M20" s="2">
        <v>0</v>
      </c>
      <c r="N20" s="2">
        <v>0</v>
      </c>
      <c r="O20" s="2">
        <f>SUM(C20:N20)</f>
        <v>9112</v>
      </c>
      <c r="P20" s="7"/>
      <c r="Q20" s="1"/>
      <c r="R20" s="1"/>
      <c r="S20" s="1"/>
    </row>
    <row r="21" spans="1:19">
      <c r="A21" s="7"/>
      <c r="B21" s="18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7"/>
      <c r="Q21" s="1"/>
      <c r="R21" s="1"/>
      <c r="S21" s="1"/>
    </row>
    <row r="22" spans="1:19">
      <c r="A22" s="7"/>
      <c r="B22" s="18">
        <v>1966</v>
      </c>
      <c r="C22" s="2">
        <v>0</v>
      </c>
      <c r="D22" s="2">
        <v>0</v>
      </c>
      <c r="E22" s="2">
        <v>0</v>
      </c>
      <c r="F22" s="2">
        <v>0</v>
      </c>
      <c r="G22" s="2">
        <v>1204</v>
      </c>
      <c r="H22" s="2">
        <v>1113</v>
      </c>
      <c r="I22" s="2">
        <v>3302</v>
      </c>
      <c r="J22" s="2">
        <v>734</v>
      </c>
      <c r="K22" s="2">
        <v>1000</v>
      </c>
      <c r="L22" s="2">
        <v>357</v>
      </c>
      <c r="M22" s="2">
        <v>0</v>
      </c>
      <c r="N22" s="2">
        <v>0</v>
      </c>
      <c r="O22" s="2">
        <f>SUM(C22:N22)</f>
        <v>7710</v>
      </c>
      <c r="P22" s="7"/>
      <c r="Q22" s="1"/>
      <c r="R22" s="1"/>
      <c r="S22" s="1"/>
    </row>
    <row r="23" spans="1:19">
      <c r="A23" s="7"/>
      <c r="B23" s="18">
        <v>1967</v>
      </c>
      <c r="C23" s="2">
        <v>0</v>
      </c>
      <c r="D23" s="2">
        <v>0</v>
      </c>
      <c r="E23" s="2">
        <v>0</v>
      </c>
      <c r="F23" s="2">
        <v>0</v>
      </c>
      <c r="G23" s="2">
        <v>852</v>
      </c>
      <c r="H23" s="2">
        <v>148</v>
      </c>
      <c r="I23" s="2">
        <v>1948</v>
      </c>
      <c r="J23" s="2">
        <v>4407</v>
      </c>
      <c r="K23" s="2">
        <v>1127</v>
      </c>
      <c r="L23" s="2">
        <v>560</v>
      </c>
      <c r="M23" s="2">
        <v>0</v>
      </c>
      <c r="N23" s="2">
        <v>0</v>
      </c>
      <c r="O23" s="2">
        <f>SUM(C23:N23)</f>
        <v>9042</v>
      </c>
      <c r="P23" s="7"/>
      <c r="Q23" s="1"/>
      <c r="R23" s="1"/>
      <c r="S23" s="1"/>
    </row>
    <row r="24" spans="1:19">
      <c r="A24" s="7"/>
      <c r="B24" s="18">
        <v>1968</v>
      </c>
      <c r="C24" s="2">
        <v>0</v>
      </c>
      <c r="D24" s="2">
        <v>0</v>
      </c>
      <c r="E24" s="2">
        <v>0</v>
      </c>
      <c r="F24" s="2">
        <v>0</v>
      </c>
      <c r="G24" s="2">
        <v>594</v>
      </c>
      <c r="H24" s="2">
        <v>1208</v>
      </c>
      <c r="I24" s="2">
        <v>6113</v>
      </c>
      <c r="J24" s="2">
        <v>4549</v>
      </c>
      <c r="K24" s="2">
        <v>167</v>
      </c>
      <c r="L24" s="2">
        <v>359</v>
      </c>
      <c r="M24" s="2">
        <v>0</v>
      </c>
      <c r="N24" s="2">
        <v>0</v>
      </c>
      <c r="O24" s="2">
        <f>SUM(C24:N24)</f>
        <v>12990</v>
      </c>
      <c r="P24" s="7"/>
      <c r="Q24" s="1"/>
      <c r="R24" s="1"/>
      <c r="S24" s="1"/>
    </row>
    <row r="25" spans="1:19">
      <c r="A25" s="7"/>
      <c r="B25" s="18">
        <v>1969</v>
      </c>
      <c r="C25" s="2">
        <v>0</v>
      </c>
      <c r="D25" s="2">
        <v>0</v>
      </c>
      <c r="E25" s="2">
        <v>0</v>
      </c>
      <c r="F25" s="2">
        <v>0</v>
      </c>
      <c r="G25" s="2">
        <v>222</v>
      </c>
      <c r="H25" s="2">
        <v>499</v>
      </c>
      <c r="I25" s="2">
        <v>4165</v>
      </c>
      <c r="J25" s="2">
        <v>4091</v>
      </c>
      <c r="K25" s="2">
        <v>642</v>
      </c>
      <c r="L25" s="2">
        <v>209</v>
      </c>
      <c r="M25" s="2">
        <v>0</v>
      </c>
      <c r="N25" s="2">
        <v>0</v>
      </c>
      <c r="O25" s="2">
        <f>SUM(C25:N25)</f>
        <v>9828</v>
      </c>
      <c r="P25" s="7"/>
      <c r="Q25" s="1"/>
      <c r="R25" s="1"/>
      <c r="S25" s="1"/>
    </row>
    <row r="26" spans="1:19">
      <c r="A26" s="7"/>
      <c r="B26" s="18">
        <v>1970</v>
      </c>
      <c r="C26" s="2">
        <v>0</v>
      </c>
      <c r="D26" s="2">
        <v>0</v>
      </c>
      <c r="E26" s="2">
        <v>0</v>
      </c>
      <c r="F26" s="2">
        <v>0</v>
      </c>
      <c r="G26" s="2">
        <v>732</v>
      </c>
      <c r="H26" s="2">
        <v>747</v>
      </c>
      <c r="I26" s="2">
        <v>6174</v>
      </c>
      <c r="J26" s="2">
        <v>4042</v>
      </c>
      <c r="K26" s="2">
        <v>659</v>
      </c>
      <c r="L26" s="2">
        <v>0</v>
      </c>
      <c r="M26" s="2">
        <v>0</v>
      </c>
      <c r="N26" s="2">
        <v>0</v>
      </c>
      <c r="O26" s="2">
        <f>SUM(C26:N26)</f>
        <v>12354</v>
      </c>
      <c r="P26" s="7"/>
      <c r="Q26" s="1"/>
      <c r="R26" s="1"/>
      <c r="S26" s="1"/>
    </row>
    <row r="27" spans="1:19">
      <c r="A27" s="7"/>
      <c r="B27" s="18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7"/>
      <c r="Q27" s="1"/>
      <c r="R27" s="1"/>
      <c r="S27" s="1"/>
    </row>
    <row r="28" spans="1:19">
      <c r="A28" s="7"/>
      <c r="B28" s="18">
        <v>1971</v>
      </c>
      <c r="C28" s="2">
        <v>0</v>
      </c>
      <c r="D28" s="2">
        <v>0</v>
      </c>
      <c r="E28" s="2">
        <v>0</v>
      </c>
      <c r="F28" s="2">
        <v>0</v>
      </c>
      <c r="G28" s="2">
        <v>346</v>
      </c>
      <c r="H28" s="2">
        <v>1228</v>
      </c>
      <c r="I28" s="2">
        <v>5640</v>
      </c>
      <c r="J28" s="2">
        <v>4440</v>
      </c>
      <c r="K28" s="2">
        <v>575</v>
      </c>
      <c r="L28" s="2">
        <v>0</v>
      </c>
      <c r="M28" s="2">
        <v>0</v>
      </c>
      <c r="N28" s="2">
        <v>0</v>
      </c>
      <c r="O28" s="2">
        <f>SUM(C28:N28)</f>
        <v>12229</v>
      </c>
      <c r="P28" s="7"/>
      <c r="Q28" s="1"/>
      <c r="R28" s="1"/>
      <c r="S28" s="1"/>
    </row>
    <row r="29" spans="1:19">
      <c r="A29" s="7"/>
      <c r="B29" s="18">
        <v>1972</v>
      </c>
      <c r="C29" s="2">
        <v>0</v>
      </c>
      <c r="D29" s="2">
        <v>0</v>
      </c>
      <c r="E29" s="2">
        <v>0</v>
      </c>
      <c r="F29" s="2">
        <v>231</v>
      </c>
      <c r="G29" s="2">
        <v>243</v>
      </c>
      <c r="H29" s="2">
        <v>1014</v>
      </c>
      <c r="I29" s="2">
        <v>5661</v>
      </c>
      <c r="J29" s="2">
        <v>5122</v>
      </c>
      <c r="K29" s="2">
        <v>525</v>
      </c>
      <c r="L29" s="2">
        <v>0</v>
      </c>
      <c r="M29" s="2">
        <v>0</v>
      </c>
      <c r="N29" s="2">
        <v>0</v>
      </c>
      <c r="O29" s="2">
        <f>SUM(C29:N29)</f>
        <v>12796</v>
      </c>
      <c r="P29" s="7"/>
      <c r="Q29" s="1"/>
      <c r="R29" s="1"/>
      <c r="S29" s="1"/>
    </row>
    <row r="30" spans="1:19">
      <c r="A30" s="7"/>
      <c r="B30" s="18">
        <v>1973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1586</v>
      </c>
      <c r="I30" s="2">
        <v>5240</v>
      </c>
      <c r="J30" s="2">
        <v>5238</v>
      </c>
      <c r="K30" s="2">
        <v>764</v>
      </c>
      <c r="L30" s="2">
        <v>0</v>
      </c>
      <c r="M30" s="2">
        <v>0</v>
      </c>
      <c r="N30" s="2">
        <v>0</v>
      </c>
      <c r="O30" s="2">
        <f>SUM(C30:N30)</f>
        <v>12828</v>
      </c>
      <c r="P30" s="7"/>
      <c r="Q30" s="1"/>
      <c r="R30" s="1"/>
      <c r="S30" s="1"/>
    </row>
    <row r="31" spans="1:19">
      <c r="A31" s="7"/>
      <c r="B31" s="18">
        <v>1974</v>
      </c>
      <c r="C31" s="2">
        <v>0</v>
      </c>
      <c r="D31" s="2">
        <v>0</v>
      </c>
      <c r="E31" s="2">
        <v>0</v>
      </c>
      <c r="F31" s="2">
        <v>0</v>
      </c>
      <c r="G31" s="2">
        <v>875</v>
      </c>
      <c r="H31" s="2">
        <v>1039</v>
      </c>
      <c r="I31" s="2">
        <v>7962</v>
      </c>
      <c r="J31" s="2">
        <v>4336</v>
      </c>
      <c r="K31" s="2">
        <v>496</v>
      </c>
      <c r="L31" s="2">
        <v>0</v>
      </c>
      <c r="M31" s="2">
        <v>0</v>
      </c>
      <c r="N31" s="2">
        <v>0</v>
      </c>
      <c r="O31" s="2">
        <f>SUM(C31:N31)</f>
        <v>14708</v>
      </c>
      <c r="P31" s="7"/>
      <c r="Q31" s="1"/>
      <c r="R31" s="1"/>
      <c r="S31" s="1"/>
    </row>
    <row r="32" spans="1:19">
      <c r="A32" s="7"/>
      <c r="B32" s="18">
        <v>1975</v>
      </c>
      <c r="C32" s="2">
        <v>0</v>
      </c>
      <c r="D32" s="2">
        <v>0</v>
      </c>
      <c r="E32" s="2">
        <v>0</v>
      </c>
      <c r="F32" s="2">
        <v>0</v>
      </c>
      <c r="G32" s="2">
        <v>910</v>
      </c>
      <c r="H32" s="2">
        <v>486</v>
      </c>
      <c r="I32" s="2">
        <v>5261</v>
      </c>
      <c r="J32" s="2">
        <v>3890</v>
      </c>
      <c r="K32" s="2">
        <v>1004</v>
      </c>
      <c r="L32" s="2">
        <v>0</v>
      </c>
      <c r="M32" s="2">
        <v>0</v>
      </c>
      <c r="N32" s="2">
        <v>0</v>
      </c>
      <c r="O32" s="2">
        <f>SUM(C32:N32)</f>
        <v>11551</v>
      </c>
      <c r="P32" s="7"/>
      <c r="Q32" s="1"/>
      <c r="R32" s="1"/>
      <c r="S32" s="1"/>
    </row>
    <row r="33" spans="1:19">
      <c r="A33" s="7"/>
      <c r="B33" s="1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7"/>
      <c r="Q33" s="1"/>
      <c r="R33" s="1"/>
      <c r="S33" s="1"/>
    </row>
    <row r="34" spans="1:19">
      <c r="A34" s="7"/>
      <c r="B34" s="18">
        <v>1976</v>
      </c>
      <c r="C34" s="2">
        <v>0</v>
      </c>
      <c r="D34" s="2">
        <v>0</v>
      </c>
      <c r="E34" s="2">
        <v>0</v>
      </c>
      <c r="F34" s="2">
        <v>0</v>
      </c>
      <c r="G34" s="2">
        <v>192</v>
      </c>
      <c r="H34" s="2">
        <v>1790</v>
      </c>
      <c r="I34" s="2">
        <v>6994</v>
      </c>
      <c r="J34" s="2">
        <v>5068</v>
      </c>
      <c r="K34" s="2">
        <v>891</v>
      </c>
      <c r="L34" s="2">
        <v>0</v>
      </c>
      <c r="M34" s="2">
        <v>0</v>
      </c>
      <c r="N34" s="2">
        <v>0</v>
      </c>
      <c r="O34" s="2">
        <f>SUM(C34:N34)</f>
        <v>14935</v>
      </c>
      <c r="P34" s="7"/>
      <c r="Q34" s="1"/>
      <c r="R34" s="1"/>
      <c r="S34" s="1"/>
    </row>
    <row r="35" spans="1:19">
      <c r="A35" s="7"/>
      <c r="B35" s="18">
        <v>1977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2071</v>
      </c>
      <c r="I35" s="2">
        <v>5493</v>
      </c>
      <c r="J35" s="2">
        <v>2599</v>
      </c>
      <c r="K35" s="2">
        <v>219</v>
      </c>
      <c r="L35" s="2">
        <v>0</v>
      </c>
      <c r="M35" s="2">
        <v>0</v>
      </c>
      <c r="N35" s="2">
        <v>0</v>
      </c>
      <c r="O35" s="2">
        <f>SUM(C35:N35)</f>
        <v>10382</v>
      </c>
      <c r="P35" s="7"/>
      <c r="Q35" s="1"/>
      <c r="R35" s="1"/>
      <c r="S35" s="1"/>
    </row>
    <row r="36" spans="1:19">
      <c r="A36" s="7"/>
      <c r="B36" s="18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1758</v>
      </c>
      <c r="I36" s="2">
        <v>5843</v>
      </c>
      <c r="J36" s="2">
        <v>4201</v>
      </c>
      <c r="K36" s="2">
        <v>533</v>
      </c>
      <c r="L36" s="2">
        <v>0</v>
      </c>
      <c r="M36" s="2">
        <v>0</v>
      </c>
      <c r="N36" s="2">
        <v>0</v>
      </c>
      <c r="O36" s="2">
        <f>SUM(C36:N36)</f>
        <v>12335</v>
      </c>
      <c r="P36" s="7"/>
      <c r="Q36" s="1"/>
      <c r="R36" s="1"/>
      <c r="S36" s="1"/>
    </row>
    <row r="37" spans="1:19">
      <c r="A37" s="7"/>
      <c r="B37" s="18">
        <v>1979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441</v>
      </c>
      <c r="I37" s="2">
        <v>1394</v>
      </c>
      <c r="J37" s="2">
        <v>3892</v>
      </c>
      <c r="K37" s="2">
        <v>826</v>
      </c>
      <c r="L37" s="2">
        <v>0</v>
      </c>
      <c r="M37" s="2">
        <v>0</v>
      </c>
      <c r="N37" s="2">
        <v>0</v>
      </c>
      <c r="O37" s="2">
        <f>SUM(C37:N37)</f>
        <v>6553</v>
      </c>
      <c r="P37" s="7"/>
      <c r="Q37" s="1"/>
      <c r="R37" s="1"/>
      <c r="S37" s="1"/>
    </row>
    <row r="38" spans="1:19">
      <c r="A38" s="7"/>
      <c r="B38" s="18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631</v>
      </c>
      <c r="I38" s="2">
        <v>5293</v>
      </c>
      <c r="J38" s="2">
        <v>3384</v>
      </c>
      <c r="K38" s="2">
        <v>532</v>
      </c>
      <c r="L38" s="2">
        <v>0</v>
      </c>
      <c r="M38" s="2">
        <v>0</v>
      </c>
      <c r="N38" s="2">
        <v>0</v>
      </c>
      <c r="O38" s="2">
        <f>SUM(C38:N38)</f>
        <v>9840</v>
      </c>
      <c r="P38" s="7"/>
      <c r="Q38" s="1"/>
      <c r="R38" s="1"/>
      <c r="S38" s="1"/>
    </row>
    <row r="39" spans="1:19">
      <c r="A39" s="7"/>
      <c r="B39" s="18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7"/>
      <c r="Q39" s="2"/>
      <c r="R39" s="2"/>
      <c r="S39" s="1"/>
    </row>
    <row r="40" spans="1:19">
      <c r="A40" s="7"/>
      <c r="B40" s="18">
        <v>1981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461</v>
      </c>
      <c r="I40" s="2">
        <v>3776</v>
      </c>
      <c r="J40" s="2">
        <v>2743</v>
      </c>
      <c r="K40" s="2">
        <v>878</v>
      </c>
      <c r="L40" s="2">
        <v>0</v>
      </c>
      <c r="M40" s="2">
        <v>0</v>
      </c>
      <c r="N40" s="2">
        <v>0</v>
      </c>
      <c r="O40" s="2">
        <f>SUM(C40:N40)</f>
        <v>7858</v>
      </c>
      <c r="P40" s="7"/>
      <c r="Q40" s="2"/>
      <c r="R40" s="2"/>
      <c r="S40" s="1"/>
    </row>
    <row r="41" spans="1:19">
      <c r="A41" s="7"/>
      <c r="B41" s="18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767</v>
      </c>
      <c r="I41" s="2">
        <v>4502</v>
      </c>
      <c r="J41" s="2">
        <v>4149</v>
      </c>
      <c r="K41" s="2">
        <v>657</v>
      </c>
      <c r="L41" s="2">
        <v>0</v>
      </c>
      <c r="M41" s="2">
        <v>0</v>
      </c>
      <c r="N41" s="2">
        <v>0</v>
      </c>
      <c r="O41" s="2">
        <f>SUM(C41:N41)</f>
        <v>10075</v>
      </c>
      <c r="P41" s="7"/>
      <c r="Q41" s="2"/>
      <c r="R41" s="2"/>
      <c r="S41" s="1"/>
    </row>
    <row r="42" spans="1:19">
      <c r="A42" s="7"/>
      <c r="B42" s="18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489</v>
      </c>
      <c r="I42" s="2">
        <v>4164</v>
      </c>
      <c r="J42" s="2">
        <v>3962</v>
      </c>
      <c r="K42" s="2">
        <v>1181</v>
      </c>
      <c r="L42" s="2">
        <v>0</v>
      </c>
      <c r="M42" s="2">
        <v>0</v>
      </c>
      <c r="N42" s="2">
        <v>0</v>
      </c>
      <c r="O42" s="2">
        <f>SUM(C42:N42)</f>
        <v>9796</v>
      </c>
      <c r="P42" s="7"/>
      <c r="Q42" s="2"/>
      <c r="R42" s="2"/>
      <c r="S42" s="1"/>
    </row>
    <row r="43" spans="1:19">
      <c r="A43" s="7"/>
      <c r="B43" s="18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571</v>
      </c>
      <c r="I43" s="2">
        <v>4934</v>
      </c>
      <c r="J43" s="2">
        <v>4071</v>
      </c>
      <c r="K43" s="2">
        <v>1157</v>
      </c>
      <c r="L43" s="2">
        <v>0</v>
      </c>
      <c r="M43" s="2">
        <v>0</v>
      </c>
      <c r="N43" s="2">
        <v>0</v>
      </c>
      <c r="O43" s="2">
        <f>SUM(C43:N43)</f>
        <v>10733</v>
      </c>
      <c r="P43" s="7"/>
      <c r="Q43" s="2"/>
      <c r="R43" s="2"/>
      <c r="S43" s="1"/>
    </row>
    <row r="44" spans="1:19">
      <c r="A44" s="7"/>
      <c r="B44" s="18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1227</v>
      </c>
      <c r="I44" s="2">
        <v>3146</v>
      </c>
      <c r="J44" s="2">
        <v>3698</v>
      </c>
      <c r="K44" s="2">
        <v>808</v>
      </c>
      <c r="L44" s="2">
        <v>0</v>
      </c>
      <c r="M44" s="2">
        <v>0</v>
      </c>
      <c r="N44" s="2">
        <v>0</v>
      </c>
      <c r="O44" s="2">
        <f>SUM(C44:N44)</f>
        <v>8879</v>
      </c>
      <c r="P44" s="7"/>
      <c r="Q44" s="2"/>
      <c r="R44" s="2"/>
      <c r="S44" s="1"/>
    </row>
    <row r="45" spans="1:19">
      <c r="A45" s="7"/>
      <c r="B45" s="18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7"/>
      <c r="Q45" s="2"/>
      <c r="R45" s="2"/>
      <c r="S45" s="1"/>
    </row>
    <row r="46" spans="1:19">
      <c r="A46" s="7"/>
      <c r="B46" s="18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1494</v>
      </c>
      <c r="I46" s="2">
        <v>4746</v>
      </c>
      <c r="J46" s="2">
        <v>3524</v>
      </c>
      <c r="K46" s="2">
        <v>221</v>
      </c>
      <c r="L46" s="2">
        <v>0</v>
      </c>
      <c r="M46" s="2">
        <v>0</v>
      </c>
      <c r="N46" s="2">
        <v>0</v>
      </c>
      <c r="O46" s="2">
        <f>SUM(C46:N46)</f>
        <v>9985</v>
      </c>
      <c r="P46" s="7"/>
      <c r="Q46" s="2"/>
      <c r="R46" s="2"/>
      <c r="S46" s="1"/>
    </row>
    <row r="47" spans="1:19">
      <c r="A47" s="7"/>
      <c r="B47" s="18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1655</v>
      </c>
      <c r="I47" s="2">
        <v>3760</v>
      </c>
      <c r="J47" s="2">
        <v>3337</v>
      </c>
      <c r="K47" s="2">
        <v>266</v>
      </c>
      <c r="L47" s="2">
        <v>0</v>
      </c>
      <c r="M47" s="2">
        <v>0</v>
      </c>
      <c r="N47" s="2">
        <v>0</v>
      </c>
      <c r="O47" s="2">
        <f>SUM(C47:N47)</f>
        <v>9018</v>
      </c>
      <c r="P47" s="7"/>
      <c r="Q47" s="2"/>
      <c r="R47" s="2"/>
      <c r="S47" s="1"/>
    </row>
    <row r="48" spans="1:19">
      <c r="A48" s="7"/>
      <c r="B48" s="18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2851</v>
      </c>
      <c r="I48" s="2">
        <v>2687</v>
      </c>
      <c r="J48" s="2">
        <v>2962</v>
      </c>
      <c r="K48" s="2">
        <v>64</v>
      </c>
      <c r="L48" s="2">
        <v>0</v>
      </c>
      <c r="M48" s="2">
        <v>0</v>
      </c>
      <c r="N48" s="2">
        <v>0</v>
      </c>
      <c r="O48" s="2">
        <f>SUM(C48:N48)</f>
        <v>8564</v>
      </c>
      <c r="P48" s="7"/>
      <c r="Q48" s="2"/>
      <c r="R48" s="2"/>
      <c r="S48" s="1"/>
    </row>
    <row r="49" spans="1:19">
      <c r="A49" s="7"/>
      <c r="B49" s="18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796</v>
      </c>
      <c r="I49" s="2">
        <v>4281</v>
      </c>
      <c r="J49" s="2">
        <v>3209</v>
      </c>
      <c r="K49" s="2">
        <v>709</v>
      </c>
      <c r="L49" s="2">
        <v>0</v>
      </c>
      <c r="M49" s="2">
        <v>0</v>
      </c>
      <c r="N49" s="2">
        <v>0</v>
      </c>
      <c r="O49" s="2">
        <f>SUM(C49:N49)</f>
        <v>8995</v>
      </c>
      <c r="P49" s="7"/>
      <c r="Q49" s="2"/>
      <c r="R49" s="2"/>
      <c r="S49" s="1"/>
    </row>
    <row r="50" spans="1:19">
      <c r="A50" s="7"/>
      <c r="B50" s="6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1507</v>
      </c>
      <c r="I50" s="2">
        <v>4936</v>
      </c>
      <c r="J50" s="2">
        <v>3035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9478</v>
      </c>
      <c r="P50" s="7"/>
      <c r="Q50" s="1"/>
      <c r="R50" s="1"/>
      <c r="S50" s="1"/>
    </row>
    <row r="51" spans="1:19">
      <c r="A51" s="7"/>
      <c r="B51" s="18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7"/>
      <c r="Q51" s="1"/>
      <c r="R51" s="1"/>
      <c r="S51" s="1"/>
    </row>
    <row r="52" spans="1:19">
      <c r="A52" s="7"/>
      <c r="B52" s="18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929</v>
      </c>
      <c r="I52" s="2">
        <v>4376</v>
      </c>
      <c r="J52" s="2">
        <v>2829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8134</v>
      </c>
      <c r="P52" s="7"/>
      <c r="Q52" s="2"/>
      <c r="R52" s="2"/>
      <c r="S52" s="2"/>
    </row>
    <row r="53" spans="1:19">
      <c r="A53" s="7"/>
      <c r="B53" s="18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434</v>
      </c>
      <c r="I53" s="2">
        <v>3059</v>
      </c>
      <c r="J53" s="2">
        <v>2885</v>
      </c>
      <c r="K53" s="2">
        <v>947</v>
      </c>
      <c r="L53" s="2">
        <v>0</v>
      </c>
      <c r="M53" s="2">
        <v>0</v>
      </c>
      <c r="N53" s="2">
        <v>0</v>
      </c>
      <c r="O53" s="2">
        <f>SUM(C53:N53)</f>
        <v>7325</v>
      </c>
      <c r="P53" s="7"/>
      <c r="Q53" s="1"/>
      <c r="R53" s="1"/>
      <c r="S53" s="1"/>
    </row>
    <row r="54" spans="1:19">
      <c r="A54" s="7"/>
      <c r="B54" s="18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795</v>
      </c>
      <c r="I54" s="2">
        <v>1766</v>
      </c>
      <c r="J54" s="2">
        <v>1375</v>
      </c>
      <c r="K54" s="2">
        <v>182</v>
      </c>
      <c r="L54" s="2">
        <v>0</v>
      </c>
      <c r="M54" s="2">
        <v>0</v>
      </c>
      <c r="N54" s="2">
        <v>0</v>
      </c>
      <c r="O54" s="2">
        <f>SUM(C54:N54)</f>
        <v>4118</v>
      </c>
      <c r="P54" s="7"/>
      <c r="Q54" s="1"/>
      <c r="R54" s="1"/>
      <c r="S54" s="1"/>
    </row>
    <row r="55" spans="1:19">
      <c r="A55" s="7"/>
      <c r="B55" s="18">
        <v>1994</v>
      </c>
      <c r="C55" s="2">
        <v>0</v>
      </c>
      <c r="D55" s="2">
        <v>0</v>
      </c>
      <c r="E55" s="2">
        <v>0</v>
      </c>
      <c r="F55" s="2">
        <v>0</v>
      </c>
      <c r="G55" s="2">
        <v>1094</v>
      </c>
      <c r="H55" s="2">
        <v>2922</v>
      </c>
      <c r="I55" s="2">
        <v>3149</v>
      </c>
      <c r="J55" s="2">
        <v>2920</v>
      </c>
      <c r="K55" s="2">
        <v>59</v>
      </c>
      <c r="L55" s="2">
        <v>0</v>
      </c>
      <c r="M55" s="2">
        <v>0</v>
      </c>
      <c r="N55" s="2">
        <v>0</v>
      </c>
      <c r="O55" s="2">
        <f>SUM(C55:N55)</f>
        <v>10144</v>
      </c>
      <c r="P55" s="2"/>
      <c r="Q55" s="1"/>
      <c r="R55" s="1"/>
      <c r="S55" s="1"/>
    </row>
    <row r="56" spans="1:19">
      <c r="A56" s="7"/>
      <c r="B56" s="18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869</v>
      </c>
      <c r="I56" s="2">
        <v>4109</v>
      </c>
      <c r="J56" s="2">
        <v>4523</v>
      </c>
      <c r="K56" s="2">
        <v>1176</v>
      </c>
      <c r="L56" s="2">
        <v>0</v>
      </c>
      <c r="M56" s="2">
        <v>0</v>
      </c>
      <c r="N56" s="2">
        <v>0</v>
      </c>
      <c r="O56" s="2">
        <f>SUM(C56:N56)</f>
        <v>10677</v>
      </c>
      <c r="P56" s="2"/>
      <c r="Q56" s="1"/>
      <c r="R56" s="1"/>
      <c r="S56" s="1"/>
    </row>
    <row r="57" spans="1:19">
      <c r="A57" s="7"/>
      <c r="B57" s="18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1"/>
      <c r="R57" s="1"/>
      <c r="S57" s="12"/>
    </row>
    <row r="58" spans="1:19">
      <c r="A58" s="7"/>
      <c r="B58" s="18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680</v>
      </c>
      <c r="I58" s="2">
        <v>3173</v>
      </c>
      <c r="J58" s="2">
        <v>2146</v>
      </c>
      <c r="K58" s="2">
        <v>251</v>
      </c>
      <c r="L58" s="2">
        <v>0</v>
      </c>
      <c r="M58" s="2">
        <v>0</v>
      </c>
      <c r="N58" s="2">
        <v>0</v>
      </c>
      <c r="O58" s="2">
        <f>SUM(C58:N58)</f>
        <v>6250</v>
      </c>
      <c r="P58" s="2"/>
      <c r="Q58" s="1"/>
      <c r="R58" s="1"/>
      <c r="S58" s="12"/>
    </row>
    <row r="59" spans="1:19">
      <c r="A59" s="7"/>
      <c r="B59" s="18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1509</v>
      </c>
      <c r="I59" s="2">
        <v>5182</v>
      </c>
      <c r="J59" s="2">
        <v>3128</v>
      </c>
      <c r="K59" s="2">
        <v>426</v>
      </c>
      <c r="L59" s="2">
        <v>0</v>
      </c>
      <c r="M59" s="2">
        <v>0</v>
      </c>
      <c r="N59" s="2">
        <v>0</v>
      </c>
      <c r="O59" s="2">
        <f>SUM(C59:N59)</f>
        <v>10245</v>
      </c>
      <c r="P59" s="2"/>
      <c r="Q59" s="1"/>
      <c r="R59" s="1"/>
      <c r="S59" s="12"/>
    </row>
    <row r="60" spans="1:19">
      <c r="A60" s="7"/>
      <c r="B60" s="18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2445</v>
      </c>
      <c r="I60" s="2">
        <v>3137</v>
      </c>
      <c r="J60" s="2">
        <v>3247</v>
      </c>
      <c r="K60" s="2">
        <v>352</v>
      </c>
      <c r="L60" s="2">
        <v>0</v>
      </c>
      <c r="M60" s="2">
        <v>0</v>
      </c>
      <c r="N60" s="2">
        <v>0</v>
      </c>
      <c r="O60" s="2">
        <f>SUM(C60:N60)</f>
        <v>9181</v>
      </c>
      <c r="P60" s="2"/>
      <c r="Q60" s="1"/>
      <c r="R60" s="1"/>
      <c r="S60" s="12"/>
    </row>
    <row r="61" spans="1:19">
      <c r="A61" s="7"/>
      <c r="B61" s="18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1118</v>
      </c>
      <c r="I61" s="2">
        <v>3995</v>
      </c>
      <c r="J61" s="2">
        <v>2041</v>
      </c>
      <c r="K61" s="2">
        <v>104</v>
      </c>
      <c r="L61" s="2">
        <v>0</v>
      </c>
      <c r="M61" s="2">
        <v>0</v>
      </c>
      <c r="N61" s="2">
        <v>0</v>
      </c>
      <c r="O61" s="2">
        <f>SUM(C61:N61)</f>
        <v>7258</v>
      </c>
      <c r="P61" s="2"/>
      <c r="Q61" s="1"/>
      <c r="R61" s="1"/>
      <c r="S61" s="1"/>
    </row>
    <row r="62" spans="1:19">
      <c r="A62" s="7"/>
      <c r="B62" s="18">
        <v>2000</v>
      </c>
      <c r="C62" s="2">
        <v>0</v>
      </c>
      <c r="D62" s="2">
        <v>0</v>
      </c>
      <c r="E62" s="2">
        <v>0</v>
      </c>
      <c r="F62" s="2">
        <v>0</v>
      </c>
      <c r="G62" s="2">
        <v>727</v>
      </c>
      <c r="H62" s="2">
        <v>2670</v>
      </c>
      <c r="I62" s="2">
        <v>2098</v>
      </c>
      <c r="J62" s="2">
        <v>3113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8608</v>
      </c>
      <c r="P62" s="2"/>
      <c r="Q62" s="1"/>
      <c r="R62" s="1"/>
      <c r="S62" s="12"/>
    </row>
    <row r="63" spans="1:19">
      <c r="A63" s="7"/>
      <c r="B63" s="18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1"/>
      <c r="R63" s="1"/>
      <c r="S63" s="12"/>
    </row>
    <row r="64" spans="1:19">
      <c r="A64" s="7"/>
      <c r="B64" s="18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1364</v>
      </c>
      <c r="I64" s="2">
        <v>2523</v>
      </c>
      <c r="J64" s="2">
        <v>1985</v>
      </c>
      <c r="K64" s="2">
        <v>0</v>
      </c>
      <c r="L64" s="2">
        <v>0</v>
      </c>
      <c r="M64" s="2">
        <v>0</v>
      </c>
      <c r="N64" s="2">
        <v>0</v>
      </c>
      <c r="O64" s="2">
        <f t="shared" ref="O64:O72" si="0">SUM(C64:N64)</f>
        <v>5872</v>
      </c>
      <c r="P64" s="2"/>
      <c r="Q64" s="1"/>
      <c r="R64" s="1"/>
      <c r="S64" s="12"/>
    </row>
    <row r="65" spans="1:19">
      <c r="A65" s="7"/>
      <c r="B65" s="18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321</v>
      </c>
      <c r="I65" s="2">
        <v>3263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 t="shared" si="0"/>
        <v>3584</v>
      </c>
      <c r="P65" s="2"/>
      <c r="Q65" s="1"/>
      <c r="R65" s="1"/>
      <c r="S65" s="12"/>
    </row>
    <row r="66" spans="1:19">
      <c r="A66" s="7"/>
      <c r="B66" s="18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0</v>
      </c>
      <c r="P66" s="2"/>
      <c r="Q66" s="1"/>
      <c r="R66" s="1"/>
      <c r="S66" s="12"/>
    </row>
    <row r="67" spans="1:19">
      <c r="A67" s="7"/>
      <c r="B67" s="18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0</v>
      </c>
      <c r="P67" s="2"/>
      <c r="Q67" s="1"/>
      <c r="R67" s="1"/>
      <c r="S67" s="12"/>
    </row>
    <row r="68" spans="1:19">
      <c r="A68" s="7"/>
      <c r="B68" s="18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 t="shared" si="0"/>
        <v>0</v>
      </c>
      <c r="P68" s="2"/>
      <c r="Q68" s="1"/>
      <c r="R68" s="1"/>
      <c r="S68" s="12"/>
    </row>
    <row r="69" spans="1:19">
      <c r="A69" s="7"/>
      <c r="B69" s="18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1"/>
      <c r="R69" s="1"/>
      <c r="S69" s="12"/>
    </row>
    <row r="70" spans="1:19">
      <c r="A70" s="7"/>
      <c r="B70" s="18">
        <v>2006</v>
      </c>
      <c r="C70" s="2">
        <v>0</v>
      </c>
      <c r="D70" s="2">
        <v>0</v>
      </c>
      <c r="E70" s="2">
        <v>0</v>
      </c>
      <c r="F70" s="2">
        <v>0</v>
      </c>
      <c r="G70" s="2">
        <v>424</v>
      </c>
      <c r="H70" s="2">
        <v>349</v>
      </c>
      <c r="I70" s="2">
        <v>3263</v>
      </c>
      <c r="J70" s="2">
        <v>1794</v>
      </c>
      <c r="K70" s="2">
        <v>0</v>
      </c>
      <c r="L70" s="2">
        <v>0</v>
      </c>
      <c r="M70" s="2">
        <v>0</v>
      </c>
      <c r="N70" s="2">
        <v>0</v>
      </c>
      <c r="O70" s="2">
        <f t="shared" si="0"/>
        <v>5830</v>
      </c>
      <c r="P70" s="2"/>
      <c r="Q70" s="1"/>
      <c r="R70" s="1"/>
      <c r="S70" s="12"/>
    </row>
    <row r="71" spans="1:19" ht="15.75" customHeight="1">
      <c r="A71" s="7"/>
      <c r="B71" s="18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f t="shared" si="0"/>
        <v>0</v>
      </c>
      <c r="P71" s="2"/>
      <c r="Q71" s="1"/>
      <c r="R71" s="1"/>
      <c r="S71" s="12"/>
    </row>
    <row r="72" spans="1:19">
      <c r="A72" s="7"/>
      <c r="B72" s="18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f t="shared" si="0"/>
        <v>0</v>
      </c>
      <c r="P72" s="2"/>
      <c r="Q72" s="1"/>
      <c r="R72" s="1"/>
      <c r="S72" s="12"/>
    </row>
    <row r="73" spans="1:19">
      <c r="A73" s="7"/>
      <c r="B73" s="18">
        <v>2009</v>
      </c>
      <c r="C73" s="2">
        <v>0</v>
      </c>
      <c r="D73" s="2">
        <v>0</v>
      </c>
      <c r="E73" s="2">
        <v>0</v>
      </c>
      <c r="F73" s="2">
        <v>1254</v>
      </c>
      <c r="G73" s="2">
        <v>2723</v>
      </c>
      <c r="H73" s="2">
        <v>2193</v>
      </c>
      <c r="I73" s="2">
        <v>2246</v>
      </c>
      <c r="J73" s="2">
        <v>2295</v>
      </c>
      <c r="K73" s="2">
        <v>0</v>
      </c>
      <c r="L73" s="2">
        <v>0</v>
      </c>
      <c r="M73" s="2">
        <v>0</v>
      </c>
      <c r="N73" s="2">
        <v>0</v>
      </c>
      <c r="O73" s="2">
        <f t="shared" ref="O73" si="1">SUM(C73:N73)</f>
        <v>10711</v>
      </c>
      <c r="P73" s="2"/>
      <c r="Q73" s="1"/>
      <c r="R73" s="1"/>
      <c r="S73" s="12"/>
    </row>
    <row r="74" spans="1:19">
      <c r="A74" s="7"/>
      <c r="B74" s="18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1"/>
      <c r="R74" s="1"/>
      <c r="S74" s="12"/>
    </row>
    <row r="75" spans="1:19" ht="16.5" thickBot="1">
      <c r="A75" s="7"/>
      <c r="B75" s="15" t="s">
        <v>1</v>
      </c>
      <c r="C75" s="16">
        <f>SUM(C7:C73)</f>
        <v>0</v>
      </c>
      <c r="D75" s="16">
        <f>SUM(D7:D73)</f>
        <v>0</v>
      </c>
      <c r="E75" s="16">
        <f>SUM(E7:E73)</f>
        <v>0</v>
      </c>
      <c r="F75" s="16">
        <f>SUM(F7:F73)</f>
        <v>1598</v>
      </c>
      <c r="G75" s="16">
        <f>SUM(G7:G73)</f>
        <v>18595</v>
      </c>
      <c r="H75" s="16">
        <f>SUM(H7:H73)</f>
        <v>51838</v>
      </c>
      <c r="I75" s="16">
        <f>SUM(I7:I73)</f>
        <v>205565</v>
      </c>
      <c r="J75" s="16">
        <f>SUM(J7:J73)</f>
        <v>171864</v>
      </c>
      <c r="K75" s="16">
        <f>SUM(K7:K73)</f>
        <v>30738</v>
      </c>
      <c r="L75" s="16">
        <f>SUM(L7:L73)</f>
        <v>4011</v>
      </c>
      <c r="M75" s="16">
        <f>SUM(M7:M73)</f>
        <v>0</v>
      </c>
      <c r="N75" s="16">
        <f>SUM(N7:N73)</f>
        <v>0</v>
      </c>
      <c r="O75" s="16">
        <f>SUM(O7:O73)</f>
        <v>484209</v>
      </c>
      <c r="P75" s="9" t="s">
        <v>23</v>
      </c>
      <c r="Q75" s="1"/>
      <c r="R75" s="1"/>
      <c r="S75" s="12"/>
    </row>
    <row r="76" spans="1:19" ht="17.25" thickTop="1" thickBot="1">
      <c r="A76" s="7"/>
      <c r="B76" s="25" t="s">
        <v>2</v>
      </c>
      <c r="C76" s="26">
        <f>AVERAGE(C7:C73)</f>
        <v>0</v>
      </c>
      <c r="D76" s="26">
        <f>AVERAGE(D7:D73)</f>
        <v>0</v>
      </c>
      <c r="E76" s="26">
        <f>AVERAGE(E7:E73)</f>
        <v>0</v>
      </c>
      <c r="F76" s="26">
        <f>AVERAGE(F7:F73)</f>
        <v>28.535714285714285</v>
      </c>
      <c r="G76" s="26">
        <f>AVERAGE(G7:G73)</f>
        <v>332.05357142857144</v>
      </c>
      <c r="H76" s="26">
        <f>AVERAGE(H7:H73)</f>
        <v>925.67857142857144</v>
      </c>
      <c r="I76" s="26">
        <f>AVERAGE(I7:I73)</f>
        <v>3670.8035714285716</v>
      </c>
      <c r="J76" s="26">
        <f>AVERAGE(J7:J73)</f>
        <v>3069</v>
      </c>
      <c r="K76" s="26">
        <f>AVERAGE(K7:K73)</f>
        <v>548.89285714285711</v>
      </c>
      <c r="L76" s="26">
        <f>AVERAGE(L7:L73)</f>
        <v>71.625</v>
      </c>
      <c r="M76" s="26">
        <f>AVERAGE(M7:M73)</f>
        <v>0</v>
      </c>
      <c r="N76" s="26">
        <f>AVERAGE(N7:N73)</f>
        <v>0</v>
      </c>
      <c r="O76" s="26">
        <f>AVERAGE(O7:O73)</f>
        <v>8646.5892857142862</v>
      </c>
      <c r="P76" s="9"/>
      <c r="Q76" s="1"/>
      <c r="R76" s="1"/>
      <c r="S76" s="1"/>
    </row>
    <row r="77" spans="1:19" ht="15.75" thickTop="1">
      <c r="A77" s="32" t="s">
        <v>24</v>
      </c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7"/>
      <c r="Q77" s="1"/>
      <c r="R77" s="1"/>
      <c r="S77" s="12"/>
    </row>
    <row r="78" spans="1:19">
      <c r="A78" s="32" t="s">
        <v>31</v>
      </c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7"/>
      <c r="Q78" s="1"/>
      <c r="R78" s="1"/>
      <c r="S78" s="12"/>
    </row>
    <row r="79" spans="1:19">
      <c r="A79" s="32" t="s">
        <v>30</v>
      </c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3"/>
      <c r="P79" s="7"/>
      <c r="Q79" s="1"/>
      <c r="R79" s="1"/>
      <c r="S79" s="12"/>
    </row>
    <row r="80" spans="1:19">
      <c r="A80" s="7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18" t="s">
        <v>25</v>
      </c>
      <c r="P80" s="7"/>
      <c r="Q80" s="1"/>
      <c r="R80" s="1"/>
      <c r="S80" s="12"/>
    </row>
    <row r="81" spans="1:19">
      <c r="A81" s="23" t="s">
        <v>0</v>
      </c>
      <c r="B81" s="14" t="s">
        <v>3</v>
      </c>
      <c r="C81" s="14" t="s">
        <v>4</v>
      </c>
      <c r="D81" s="14" t="s">
        <v>5</v>
      </c>
      <c r="E81" s="14" t="s">
        <v>6</v>
      </c>
      <c r="F81" s="14" t="s">
        <v>7</v>
      </c>
      <c r="G81" s="14" t="s">
        <v>8</v>
      </c>
      <c r="H81" s="14" t="s">
        <v>9</v>
      </c>
      <c r="I81" s="14" t="s">
        <v>10</v>
      </c>
      <c r="J81" s="14" t="s">
        <v>11</v>
      </c>
      <c r="K81" s="14" t="s">
        <v>12</v>
      </c>
      <c r="L81" s="14" t="s">
        <v>13</v>
      </c>
      <c r="M81" s="14" t="s">
        <v>14</v>
      </c>
      <c r="N81" s="14" t="s">
        <v>15</v>
      </c>
      <c r="O81" s="19" t="s">
        <v>19</v>
      </c>
      <c r="P81" s="8"/>
      <c r="Q81" s="1"/>
      <c r="R81" s="1"/>
      <c r="S81" s="1"/>
    </row>
    <row r="82" spans="1:19">
      <c r="A82" s="13">
        <v>1954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345</v>
      </c>
      <c r="K82" s="5">
        <v>20</v>
      </c>
      <c r="L82" s="5">
        <v>0</v>
      </c>
      <c r="M82" s="5">
        <v>0</v>
      </c>
      <c r="N82" s="5">
        <f>SUM(B82:M82)</f>
        <v>365</v>
      </c>
      <c r="O82" s="11">
        <f>N82/O7</f>
        <v>0.23934426229508196</v>
      </c>
      <c r="P82" s="7"/>
      <c r="Q82" s="1"/>
      <c r="R82" s="1"/>
      <c r="S82" s="12"/>
    </row>
    <row r="83" spans="1:19">
      <c r="A83" s="7">
        <v>1955</v>
      </c>
      <c r="B83" s="2">
        <v>0</v>
      </c>
      <c r="C83" s="2">
        <v>0</v>
      </c>
      <c r="D83" s="2">
        <v>0</v>
      </c>
      <c r="E83" s="2">
        <v>0</v>
      </c>
      <c r="F83" s="2">
        <v>317</v>
      </c>
      <c r="G83" s="2">
        <v>125</v>
      </c>
      <c r="H83" s="2">
        <v>2774</v>
      </c>
      <c r="I83" s="2">
        <v>2939</v>
      </c>
      <c r="J83" s="2">
        <v>539</v>
      </c>
      <c r="K83" s="2">
        <v>42</v>
      </c>
      <c r="L83" s="2">
        <v>0</v>
      </c>
      <c r="M83" s="2">
        <v>0</v>
      </c>
      <c r="N83" s="2">
        <f>SUM(B83:M83)</f>
        <v>6736</v>
      </c>
      <c r="O83" s="12">
        <f>N83/O8</f>
        <v>0.58917169596781249</v>
      </c>
      <c r="P83" s="7"/>
      <c r="Q83" s="1"/>
      <c r="R83" s="1"/>
      <c r="S83" s="12"/>
    </row>
    <row r="84" spans="1:19">
      <c r="A84" s="7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2"/>
      <c r="P84" s="7"/>
      <c r="Q84" s="1"/>
      <c r="R84" s="1"/>
      <c r="S84" s="12"/>
    </row>
    <row r="85" spans="1:19">
      <c r="A85" s="7">
        <v>1956</v>
      </c>
      <c r="B85" s="2">
        <v>0</v>
      </c>
      <c r="C85" s="2">
        <v>0</v>
      </c>
      <c r="D85" s="2">
        <v>0</v>
      </c>
      <c r="E85" s="2">
        <v>0</v>
      </c>
      <c r="F85" s="2">
        <v>208</v>
      </c>
      <c r="G85" s="2">
        <v>547</v>
      </c>
      <c r="H85" s="2">
        <v>3421</v>
      </c>
      <c r="I85" s="2">
        <v>1829</v>
      </c>
      <c r="J85" s="2">
        <v>524</v>
      </c>
      <c r="K85" s="2">
        <v>165</v>
      </c>
      <c r="L85" s="2">
        <v>0</v>
      </c>
      <c r="M85" s="2">
        <v>0</v>
      </c>
      <c r="N85" s="2">
        <f>SUM(B85:M85)</f>
        <v>6694</v>
      </c>
      <c r="O85" s="12">
        <f>N85/O10</f>
        <v>0.70544841395299818</v>
      </c>
      <c r="P85" s="7"/>
      <c r="Q85" s="1"/>
      <c r="R85" s="1"/>
      <c r="S85" s="12"/>
    </row>
    <row r="86" spans="1:19">
      <c r="A86" s="7">
        <v>1957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1250</v>
      </c>
      <c r="I86" s="2">
        <v>2161</v>
      </c>
      <c r="J86" s="2">
        <v>192</v>
      </c>
      <c r="K86" s="2">
        <v>138</v>
      </c>
      <c r="L86" s="2">
        <v>0</v>
      </c>
      <c r="M86" s="2">
        <v>0</v>
      </c>
      <c r="N86" s="2">
        <f>SUM(B86:M86)</f>
        <v>3741</v>
      </c>
      <c r="O86" s="12">
        <f>N86/O11</f>
        <v>0.43718592964824121</v>
      </c>
      <c r="P86" s="7"/>
      <c r="Q86" s="1"/>
      <c r="R86" s="1"/>
      <c r="S86" s="12"/>
    </row>
    <row r="87" spans="1:19">
      <c r="A87" s="7">
        <v>1958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11</v>
      </c>
      <c r="H87" s="2">
        <v>1192</v>
      </c>
      <c r="I87" s="2">
        <v>3681</v>
      </c>
      <c r="J87" s="2">
        <v>765</v>
      </c>
      <c r="K87" s="2">
        <v>190</v>
      </c>
      <c r="L87" s="2">
        <v>0</v>
      </c>
      <c r="M87" s="2">
        <v>0</v>
      </c>
      <c r="N87" s="2">
        <f>SUM(B87:M87)</f>
        <v>5839</v>
      </c>
      <c r="O87" s="12">
        <f>N87/O12</f>
        <v>0.68268443820881564</v>
      </c>
      <c r="P87" s="7"/>
      <c r="Q87" s="1"/>
      <c r="R87" s="1"/>
      <c r="S87" s="1"/>
    </row>
    <row r="88" spans="1:19">
      <c r="A88" s="7">
        <v>1959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243</v>
      </c>
      <c r="H88" s="2">
        <v>3837</v>
      </c>
      <c r="I88" s="2">
        <v>3000</v>
      </c>
      <c r="J88" s="2">
        <v>346</v>
      </c>
      <c r="K88" s="2">
        <v>2</v>
      </c>
      <c r="L88" s="2">
        <v>0</v>
      </c>
      <c r="M88" s="2">
        <v>0</v>
      </c>
      <c r="N88" s="2">
        <f>SUM(B88:M88)</f>
        <v>7428</v>
      </c>
      <c r="O88" s="12">
        <f>N88/O13</f>
        <v>0.71033757291766286</v>
      </c>
      <c r="P88" s="7"/>
      <c r="Q88" s="1"/>
      <c r="R88" s="1"/>
      <c r="S88" s="12"/>
    </row>
    <row r="89" spans="1:19">
      <c r="A89" s="7">
        <v>1960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3500</v>
      </c>
      <c r="I89" s="2">
        <v>3786</v>
      </c>
      <c r="J89" s="2">
        <v>740</v>
      </c>
      <c r="K89" s="2">
        <v>37</v>
      </c>
      <c r="L89" s="2">
        <v>0</v>
      </c>
      <c r="M89" s="2">
        <v>0</v>
      </c>
      <c r="N89" s="2">
        <f>SUM(B89:M89)</f>
        <v>8063</v>
      </c>
      <c r="O89" s="12">
        <f>N89/O14</f>
        <v>0.68562925170068023</v>
      </c>
      <c r="P89" s="7"/>
      <c r="Q89" s="1"/>
      <c r="R89" s="1"/>
      <c r="S89" s="12"/>
    </row>
    <row r="90" spans="1:19">
      <c r="A90" s="7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2"/>
      <c r="P90" s="7"/>
      <c r="Q90" s="1"/>
      <c r="R90" s="1"/>
      <c r="S90" s="12"/>
    </row>
    <row r="91" spans="1:19">
      <c r="A91" s="7">
        <v>1961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3932</v>
      </c>
      <c r="I91" s="2">
        <v>3162</v>
      </c>
      <c r="J91" s="2">
        <v>1031</v>
      </c>
      <c r="K91" s="2">
        <v>18</v>
      </c>
      <c r="L91" s="2">
        <v>0</v>
      </c>
      <c r="M91" s="2">
        <v>0</v>
      </c>
      <c r="N91" s="2">
        <f>SUM(B91:M91)</f>
        <v>8143</v>
      </c>
      <c r="O91" s="12">
        <f>N91/O16</f>
        <v>0.75002302661877129</v>
      </c>
      <c r="P91" s="7"/>
      <c r="Q91" s="1"/>
      <c r="R91" s="1"/>
      <c r="S91" s="12"/>
    </row>
    <row r="92" spans="1:19">
      <c r="A92" s="7">
        <v>1962</v>
      </c>
      <c r="B92" s="2">
        <v>0</v>
      </c>
      <c r="C92" s="2">
        <v>0</v>
      </c>
      <c r="D92" s="2">
        <v>0</v>
      </c>
      <c r="E92" s="2">
        <v>0</v>
      </c>
      <c r="F92" s="2">
        <v>130</v>
      </c>
      <c r="G92" s="2">
        <v>0</v>
      </c>
      <c r="H92" s="2">
        <v>475</v>
      </c>
      <c r="I92" s="2">
        <v>3555</v>
      </c>
      <c r="J92" s="2">
        <v>982</v>
      </c>
      <c r="K92" s="2">
        <v>70</v>
      </c>
      <c r="L92" s="2">
        <v>0</v>
      </c>
      <c r="M92" s="2">
        <v>0</v>
      </c>
      <c r="N92" s="2">
        <f>SUM(B92:M92)</f>
        <v>5212</v>
      </c>
      <c r="O92" s="12">
        <f>N92/O17</f>
        <v>0.60661080074487894</v>
      </c>
      <c r="P92" s="7"/>
      <c r="Q92" s="1"/>
      <c r="R92" s="1"/>
      <c r="S92" s="12"/>
    </row>
    <row r="93" spans="1:19">
      <c r="A93" s="7">
        <v>1963</v>
      </c>
      <c r="B93" s="2">
        <v>0</v>
      </c>
      <c r="C93" s="2">
        <v>0</v>
      </c>
      <c r="D93" s="2">
        <v>0</v>
      </c>
      <c r="E93" s="2">
        <v>0</v>
      </c>
      <c r="F93" s="2">
        <v>100</v>
      </c>
      <c r="G93" s="2">
        <v>164</v>
      </c>
      <c r="H93" s="2">
        <v>5952</v>
      </c>
      <c r="I93" s="2">
        <v>1951</v>
      </c>
      <c r="J93" s="2">
        <v>211</v>
      </c>
      <c r="K93" s="2">
        <v>0</v>
      </c>
      <c r="L93" s="2">
        <v>0</v>
      </c>
      <c r="M93" s="2">
        <v>0</v>
      </c>
      <c r="N93" s="2">
        <f>SUM(B93:M93)</f>
        <v>8378</v>
      </c>
      <c r="O93" s="12">
        <f>N93/O18</f>
        <v>0.74944091600322027</v>
      </c>
      <c r="P93" s="7"/>
      <c r="Q93" s="1"/>
      <c r="R93" s="1"/>
      <c r="S93" s="1"/>
    </row>
    <row r="94" spans="1:19">
      <c r="A94" s="7">
        <v>1964</v>
      </c>
      <c r="B94" s="2">
        <v>0</v>
      </c>
      <c r="C94" s="2">
        <v>0</v>
      </c>
      <c r="D94" s="2">
        <v>0</v>
      </c>
      <c r="E94" s="2">
        <v>0</v>
      </c>
      <c r="F94" s="2">
        <v>131</v>
      </c>
      <c r="G94" s="2">
        <v>135</v>
      </c>
      <c r="H94" s="2">
        <v>3993</v>
      </c>
      <c r="I94" s="2">
        <v>3038</v>
      </c>
      <c r="J94" s="2">
        <v>152</v>
      </c>
      <c r="K94" s="2">
        <v>0</v>
      </c>
      <c r="L94" s="2">
        <v>0</v>
      </c>
      <c r="M94" s="2">
        <v>0</v>
      </c>
      <c r="N94" s="2">
        <f>SUM(B94:M94)</f>
        <v>7449</v>
      </c>
      <c r="O94" s="12">
        <f>N94/O19</f>
        <v>0.65943696883852687</v>
      </c>
      <c r="P94" s="7"/>
      <c r="Q94" s="1"/>
      <c r="R94" s="1"/>
      <c r="S94" s="12"/>
    </row>
    <row r="95" spans="1:19">
      <c r="A95" s="7">
        <v>1965</v>
      </c>
      <c r="B95" s="2">
        <v>0</v>
      </c>
      <c r="C95" s="2">
        <v>0</v>
      </c>
      <c r="D95" s="2">
        <v>0</v>
      </c>
      <c r="E95" s="2">
        <v>0</v>
      </c>
      <c r="F95" s="2">
        <v>300</v>
      </c>
      <c r="G95" s="2">
        <v>0</v>
      </c>
      <c r="H95" s="2">
        <v>2475</v>
      </c>
      <c r="I95" s="2">
        <v>3527</v>
      </c>
      <c r="J95" s="2">
        <v>111</v>
      </c>
      <c r="K95" s="2">
        <v>0</v>
      </c>
      <c r="L95" s="2">
        <v>0</v>
      </c>
      <c r="M95" s="2">
        <v>0</v>
      </c>
      <c r="N95" s="2">
        <f>SUM(B95:M95)</f>
        <v>6413</v>
      </c>
      <c r="O95" s="12">
        <f>N95/O20</f>
        <v>0.70379719051799827</v>
      </c>
      <c r="P95" s="7"/>
      <c r="Q95" s="1"/>
      <c r="R95" s="1"/>
      <c r="S95" s="1"/>
    </row>
    <row r="96" spans="1:19">
      <c r="A96" s="7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2"/>
      <c r="P96" s="7"/>
      <c r="Q96" s="1"/>
      <c r="R96" s="1"/>
      <c r="S96" s="1"/>
    </row>
    <row r="97" spans="1:19">
      <c r="A97" s="7">
        <v>1966</v>
      </c>
      <c r="B97" s="2">
        <v>0</v>
      </c>
      <c r="C97" s="2">
        <v>0</v>
      </c>
      <c r="D97" s="2">
        <v>0</v>
      </c>
      <c r="E97" s="2">
        <v>0</v>
      </c>
      <c r="F97" s="2">
        <v>345</v>
      </c>
      <c r="G97" s="2">
        <v>444</v>
      </c>
      <c r="H97" s="2">
        <v>2552</v>
      </c>
      <c r="I97" s="2">
        <v>441</v>
      </c>
      <c r="J97" s="2">
        <v>608</v>
      </c>
      <c r="K97" s="2">
        <v>151</v>
      </c>
      <c r="L97" s="2">
        <v>0</v>
      </c>
      <c r="M97" s="2">
        <v>0</v>
      </c>
      <c r="N97" s="2">
        <f>SUM(B97:M97)</f>
        <v>4541</v>
      </c>
      <c r="O97" s="12">
        <f>N97/O22</f>
        <v>0.58897535667963685</v>
      </c>
      <c r="P97" s="7"/>
      <c r="Q97" s="1"/>
      <c r="R97" s="1"/>
      <c r="S97" s="1"/>
    </row>
    <row r="98" spans="1:19">
      <c r="A98" s="7">
        <v>1967</v>
      </c>
      <c r="B98" s="2">
        <v>0</v>
      </c>
      <c r="C98" s="2">
        <v>0</v>
      </c>
      <c r="D98" s="2">
        <v>0</v>
      </c>
      <c r="E98" s="2">
        <v>0</v>
      </c>
      <c r="F98" s="2">
        <v>88</v>
      </c>
      <c r="G98" s="2">
        <v>0</v>
      </c>
      <c r="H98" s="2">
        <v>1064</v>
      </c>
      <c r="I98" s="2">
        <v>3894</v>
      </c>
      <c r="J98" s="2">
        <v>1038</v>
      </c>
      <c r="K98" s="2">
        <v>115</v>
      </c>
      <c r="L98" s="2">
        <v>0</v>
      </c>
      <c r="M98" s="2">
        <v>0</v>
      </c>
      <c r="N98" s="2">
        <f>SUM(B98:M98)</f>
        <v>6199</v>
      </c>
      <c r="O98" s="12">
        <f>N98/O23</f>
        <v>0.68557841185578416</v>
      </c>
      <c r="P98" s="7"/>
      <c r="Q98" s="1"/>
      <c r="R98" s="1"/>
      <c r="S98" s="1"/>
    </row>
    <row r="99" spans="1:19">
      <c r="A99" s="7">
        <v>1968</v>
      </c>
      <c r="B99" s="2">
        <v>0</v>
      </c>
      <c r="C99" s="2">
        <v>0</v>
      </c>
      <c r="D99" s="2">
        <v>0</v>
      </c>
      <c r="E99" s="2">
        <v>0</v>
      </c>
      <c r="F99" s="2">
        <v>24</v>
      </c>
      <c r="G99" s="2">
        <v>323</v>
      </c>
      <c r="H99" s="2">
        <v>5383</v>
      </c>
      <c r="I99" s="2">
        <v>4154</v>
      </c>
      <c r="J99" s="2">
        <v>133</v>
      </c>
      <c r="K99" s="2">
        <v>108</v>
      </c>
      <c r="L99" s="2">
        <v>0</v>
      </c>
      <c r="M99" s="2">
        <v>0</v>
      </c>
      <c r="N99" s="2">
        <f>SUM(B99:M99)</f>
        <v>10125</v>
      </c>
      <c r="O99" s="12">
        <f>N99/O24</f>
        <v>0.77944572748267893</v>
      </c>
      <c r="P99" s="7"/>
      <c r="Q99" s="1"/>
      <c r="R99" s="1"/>
      <c r="S99" s="1"/>
    </row>
    <row r="100" spans="1:19">
      <c r="A100" s="7">
        <v>1969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2970</v>
      </c>
      <c r="I100" s="2">
        <v>3614</v>
      </c>
      <c r="J100" s="2">
        <v>148</v>
      </c>
      <c r="K100" s="2">
        <v>44</v>
      </c>
      <c r="L100" s="2">
        <v>0</v>
      </c>
      <c r="M100" s="2">
        <v>0</v>
      </c>
      <c r="N100" s="2">
        <f>SUM(B100:M100)</f>
        <v>6776</v>
      </c>
      <c r="O100" s="12">
        <f>N100/O25</f>
        <v>0.68945868945868949</v>
      </c>
      <c r="P100" s="7"/>
      <c r="Q100" s="1"/>
      <c r="R100" s="1"/>
      <c r="S100" s="1"/>
    </row>
    <row r="101" spans="1:19">
      <c r="A101" s="7">
        <v>1970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58</v>
      </c>
      <c r="H101" s="2">
        <v>4888</v>
      </c>
      <c r="I101" s="2">
        <v>3334</v>
      </c>
      <c r="J101" s="2">
        <v>412</v>
      </c>
      <c r="K101" s="2">
        <v>0</v>
      </c>
      <c r="L101" s="2">
        <v>0</v>
      </c>
      <c r="M101" s="2">
        <v>0</v>
      </c>
      <c r="N101" s="2">
        <f>SUM(B101:M101)</f>
        <v>8692</v>
      </c>
      <c r="O101" s="12">
        <f>N101/O26</f>
        <v>0.70357778857050346</v>
      </c>
      <c r="P101" s="7"/>
      <c r="Q101" s="1"/>
      <c r="R101" s="1"/>
      <c r="S101" s="1"/>
    </row>
    <row r="102" spans="1:19">
      <c r="A102" s="7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2"/>
      <c r="P102" s="7"/>
      <c r="Q102" s="1"/>
      <c r="R102" s="1"/>
      <c r="S102" s="1"/>
    </row>
    <row r="103" spans="1:19">
      <c r="A103" s="7">
        <v>1971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225</v>
      </c>
      <c r="H103" s="2">
        <v>4631</v>
      </c>
      <c r="I103" s="2">
        <v>3860</v>
      </c>
      <c r="J103" s="2">
        <v>379</v>
      </c>
      <c r="K103" s="2">
        <v>0</v>
      </c>
      <c r="L103" s="2">
        <v>0</v>
      </c>
      <c r="M103" s="2">
        <v>0</v>
      </c>
      <c r="N103" s="2">
        <f>SUM(B103:M103)</f>
        <v>9095</v>
      </c>
      <c r="O103" s="12">
        <f>N103/O28</f>
        <v>0.74372393490882327</v>
      </c>
      <c r="P103" s="7"/>
      <c r="Q103" s="1"/>
      <c r="R103" s="1"/>
      <c r="S103" s="1"/>
    </row>
    <row r="104" spans="1:19">
      <c r="A104" s="7">
        <v>1972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9</v>
      </c>
      <c r="H104" s="2">
        <v>4719</v>
      </c>
      <c r="I104" s="2">
        <v>4414</v>
      </c>
      <c r="J104" s="2">
        <v>271</v>
      </c>
      <c r="K104" s="2">
        <v>0</v>
      </c>
      <c r="L104" s="2">
        <v>0</v>
      </c>
      <c r="M104" s="2">
        <v>0</v>
      </c>
      <c r="N104" s="2">
        <f>SUM(B104:M104)</f>
        <v>9413</v>
      </c>
      <c r="O104" s="12">
        <f>N104/O29</f>
        <v>0.73562050640825261</v>
      </c>
      <c r="P104" s="7"/>
      <c r="Q104" s="1"/>
      <c r="R104" s="1"/>
      <c r="S104" s="1"/>
    </row>
    <row r="105" spans="1:19">
      <c r="A105" s="7">
        <v>1973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326</v>
      </c>
      <c r="H105" s="2">
        <v>4496</v>
      </c>
      <c r="I105" s="2">
        <v>4480</v>
      </c>
      <c r="J105" s="2">
        <v>564</v>
      </c>
      <c r="K105" s="2">
        <v>0</v>
      </c>
      <c r="L105" s="2">
        <v>0</v>
      </c>
      <c r="M105" s="2">
        <v>0</v>
      </c>
      <c r="N105" s="2">
        <f>SUM(B105:M105)</f>
        <v>9866</v>
      </c>
      <c r="O105" s="12">
        <f>N105/O30</f>
        <v>0.76909884627377612</v>
      </c>
      <c r="P105" s="7"/>
      <c r="Q105" s="1"/>
      <c r="R105" s="1"/>
      <c r="S105" s="1"/>
    </row>
    <row r="106" spans="1:19">
      <c r="A106" s="7">
        <v>1974</v>
      </c>
      <c r="B106" s="2">
        <v>0</v>
      </c>
      <c r="C106" s="2">
        <v>0</v>
      </c>
      <c r="D106" s="2">
        <v>0</v>
      </c>
      <c r="E106" s="2">
        <v>0</v>
      </c>
      <c r="F106" s="2">
        <v>55</v>
      </c>
      <c r="G106" s="2">
        <v>281</v>
      </c>
      <c r="H106" s="2">
        <v>6987</v>
      </c>
      <c r="I106" s="2">
        <v>3480</v>
      </c>
      <c r="J106" s="2">
        <v>384</v>
      </c>
      <c r="K106" s="2">
        <v>0</v>
      </c>
      <c r="L106" s="2">
        <v>0</v>
      </c>
      <c r="M106" s="2">
        <v>0</v>
      </c>
      <c r="N106" s="2">
        <f>SUM(B106:M106)</f>
        <v>11187</v>
      </c>
      <c r="O106" s="12">
        <f>N106/O31</f>
        <v>0.7606064726679358</v>
      </c>
      <c r="P106" s="7"/>
      <c r="Q106" s="1"/>
      <c r="R106" s="1"/>
      <c r="S106" s="1"/>
    </row>
    <row r="107" spans="1:19">
      <c r="A107" s="7">
        <v>1975</v>
      </c>
      <c r="B107" s="2">
        <v>0</v>
      </c>
      <c r="C107" s="2">
        <v>0</v>
      </c>
      <c r="D107" s="2">
        <v>0</v>
      </c>
      <c r="E107" s="2">
        <v>0</v>
      </c>
      <c r="F107" s="2">
        <v>28</v>
      </c>
      <c r="G107" s="2">
        <v>0</v>
      </c>
      <c r="H107" s="2">
        <v>4308</v>
      </c>
      <c r="I107" s="2">
        <v>3016</v>
      </c>
      <c r="J107" s="2">
        <v>844</v>
      </c>
      <c r="K107" s="2">
        <v>0</v>
      </c>
      <c r="L107" s="2">
        <v>0</v>
      </c>
      <c r="M107" s="2">
        <v>0</v>
      </c>
      <c r="N107" s="2">
        <f>SUM(B107:M107)</f>
        <v>8196</v>
      </c>
      <c r="O107" s="12">
        <f>N107/O32</f>
        <v>0.70954895680027708</v>
      </c>
      <c r="P107" s="7"/>
      <c r="Q107" s="1"/>
      <c r="R107" s="1"/>
      <c r="S107" s="1"/>
    </row>
    <row r="108" spans="1:19">
      <c r="A108" s="7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2"/>
      <c r="P108" s="7"/>
      <c r="Q108" s="2"/>
      <c r="R108" s="1"/>
      <c r="S108" s="12"/>
    </row>
    <row r="109" spans="1:19">
      <c r="A109" s="7">
        <v>1976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325</v>
      </c>
      <c r="H109" s="2">
        <v>6111</v>
      </c>
      <c r="I109" s="2">
        <v>4415</v>
      </c>
      <c r="J109" s="2">
        <v>751</v>
      </c>
      <c r="K109" s="2">
        <v>0</v>
      </c>
      <c r="L109" s="2">
        <v>0</v>
      </c>
      <c r="M109" s="2">
        <v>0</v>
      </c>
      <c r="N109" s="2">
        <f>SUM(B109:M109)</f>
        <v>11602</v>
      </c>
      <c r="O109" s="12">
        <f>N109/O34</f>
        <v>0.77683294275192505</v>
      </c>
      <c r="P109" s="7"/>
      <c r="Q109" s="2"/>
      <c r="R109" s="1"/>
      <c r="S109" s="12"/>
    </row>
    <row r="110" spans="1:19">
      <c r="A110" s="7">
        <v>1977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212</v>
      </c>
      <c r="H110" s="2">
        <v>4427</v>
      </c>
      <c r="I110" s="2">
        <v>2029</v>
      </c>
      <c r="J110" s="2">
        <v>65</v>
      </c>
      <c r="K110" s="2">
        <v>0</v>
      </c>
      <c r="L110" s="2">
        <v>0</v>
      </c>
      <c r="M110" s="2">
        <v>0</v>
      </c>
      <c r="N110" s="2">
        <f>SUM(B110:M110)</f>
        <v>6733</v>
      </c>
      <c r="O110" s="12">
        <f>N110/O35</f>
        <v>0.64852629551146213</v>
      </c>
      <c r="P110" s="7"/>
      <c r="Q110" s="2"/>
      <c r="R110" s="2"/>
      <c r="S110" s="2"/>
    </row>
    <row r="111" spans="1:19">
      <c r="A111" s="7">
        <v>1978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674</v>
      </c>
      <c r="H111" s="2">
        <v>4945</v>
      </c>
      <c r="I111" s="2">
        <v>3556</v>
      </c>
      <c r="J111" s="2">
        <v>413</v>
      </c>
      <c r="K111" s="2">
        <v>0</v>
      </c>
      <c r="L111" s="2">
        <v>0</v>
      </c>
      <c r="M111" s="2">
        <v>0</v>
      </c>
      <c r="N111" s="2">
        <f>SUM(B111:M111)</f>
        <v>9588</v>
      </c>
      <c r="O111" s="12">
        <f>N111/O36</f>
        <v>0.77730036481556541</v>
      </c>
      <c r="P111" s="7"/>
      <c r="Q111" s="1"/>
      <c r="R111" s="1"/>
      <c r="S111" s="1"/>
    </row>
    <row r="112" spans="1:19">
      <c r="A112" s="7">
        <v>1979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379</v>
      </c>
      <c r="I112" s="2">
        <v>2936</v>
      </c>
      <c r="J112" s="2">
        <v>553</v>
      </c>
      <c r="K112" s="2">
        <v>0</v>
      </c>
      <c r="L112" s="2">
        <v>0</v>
      </c>
      <c r="M112" s="2">
        <v>0</v>
      </c>
      <c r="N112" s="2">
        <f>SUM(B112:M112)</f>
        <v>3868</v>
      </c>
      <c r="O112" s="12">
        <f>N112/O37</f>
        <v>0.5902640012208149</v>
      </c>
      <c r="P112" s="2"/>
      <c r="Q112" s="1"/>
      <c r="R112" s="1"/>
      <c r="S112" s="1"/>
    </row>
    <row r="113" spans="1:19">
      <c r="A113" s="6">
        <v>1980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0</v>
      </c>
      <c r="H113" s="2">
        <v>4114</v>
      </c>
      <c r="I113" s="2">
        <v>2798</v>
      </c>
      <c r="J113" s="2">
        <v>224</v>
      </c>
      <c r="K113" s="2">
        <v>0</v>
      </c>
      <c r="L113" s="2">
        <v>0</v>
      </c>
      <c r="M113" s="2">
        <v>0</v>
      </c>
      <c r="N113" s="2">
        <f>SUM(B113:M113)</f>
        <v>7136</v>
      </c>
      <c r="O113" s="12">
        <f>N113/O38</f>
        <v>0.72520325203252034</v>
      </c>
      <c r="P113" s="2"/>
      <c r="Q113" s="1"/>
      <c r="R113" s="1"/>
      <c r="S113" s="1"/>
    </row>
    <row r="114" spans="1:19">
      <c r="A114" s="7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2"/>
      <c r="P114" s="2"/>
      <c r="Q114" s="1"/>
      <c r="R114" s="1"/>
      <c r="S114" s="1"/>
    </row>
    <row r="115" spans="1:19">
      <c r="A115" s="6">
        <v>1981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9</v>
      </c>
      <c r="H115" s="2">
        <v>2609</v>
      </c>
      <c r="I115" s="2">
        <v>1858</v>
      </c>
      <c r="J115" s="2">
        <v>586</v>
      </c>
      <c r="K115" s="2">
        <v>0</v>
      </c>
      <c r="L115" s="2">
        <v>0</v>
      </c>
      <c r="M115" s="2">
        <v>0</v>
      </c>
      <c r="N115" s="2">
        <f>SUM(B115:M115)</f>
        <v>5062</v>
      </c>
      <c r="O115" s="12">
        <f>N115/O40</f>
        <v>0.64418427080682106</v>
      </c>
      <c r="P115" s="2"/>
      <c r="Q115" s="1"/>
      <c r="R115" s="1"/>
      <c r="S115" s="1"/>
    </row>
    <row r="116" spans="1:19">
      <c r="A116" s="6">
        <v>1982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3442</v>
      </c>
      <c r="I116" s="2">
        <v>3128</v>
      </c>
      <c r="J116" s="2">
        <v>441</v>
      </c>
      <c r="K116" s="2">
        <v>0</v>
      </c>
      <c r="L116" s="2">
        <v>0</v>
      </c>
      <c r="M116" s="2">
        <v>0</v>
      </c>
      <c r="N116" s="2">
        <f>SUM(B116:M116)</f>
        <v>7011</v>
      </c>
      <c r="O116" s="12">
        <f>N116/O41</f>
        <v>0.69588089330024816</v>
      </c>
      <c r="P116" s="2"/>
      <c r="Q116" s="1"/>
      <c r="R116" s="1"/>
      <c r="S116" s="1"/>
    </row>
    <row r="117" spans="1:19">
      <c r="A117" s="6">
        <v>1983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3024</v>
      </c>
      <c r="I117" s="2">
        <v>3204</v>
      </c>
      <c r="J117" s="2">
        <v>804</v>
      </c>
      <c r="K117" s="2">
        <v>0</v>
      </c>
      <c r="L117" s="2">
        <v>0</v>
      </c>
      <c r="M117" s="2">
        <v>0</v>
      </c>
      <c r="N117" s="2">
        <f>SUM(B117:M117)</f>
        <v>7032</v>
      </c>
      <c r="O117" s="12">
        <f>N117/O42</f>
        <v>0.71784401796651698</v>
      </c>
      <c r="P117" s="2"/>
      <c r="Q117" s="1"/>
      <c r="R117" s="12"/>
      <c r="S117" s="1"/>
    </row>
    <row r="118" spans="1:19">
      <c r="A118" s="6">
        <v>1984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5</v>
      </c>
      <c r="H118" s="2">
        <v>4142</v>
      </c>
      <c r="I118" s="2">
        <v>3354</v>
      </c>
      <c r="J118" s="2">
        <v>875</v>
      </c>
      <c r="K118" s="2">
        <v>0</v>
      </c>
      <c r="L118" s="2">
        <v>0</v>
      </c>
      <c r="M118" s="2">
        <v>0</v>
      </c>
      <c r="N118" s="2">
        <f>SUM(B118:M118)</f>
        <v>8376</v>
      </c>
      <c r="O118" s="12">
        <f>N118/O43</f>
        <v>0.78039690673623408</v>
      </c>
      <c r="P118" s="2"/>
      <c r="Q118" s="1"/>
      <c r="R118" s="12"/>
      <c r="S118" s="1"/>
    </row>
    <row r="119" spans="1:19">
      <c r="A119" s="6">
        <v>1985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83</v>
      </c>
      <c r="H119" s="2">
        <v>2225</v>
      </c>
      <c r="I119" s="2">
        <v>2944</v>
      </c>
      <c r="J119" s="2">
        <v>579</v>
      </c>
      <c r="K119" s="2">
        <v>0</v>
      </c>
      <c r="L119" s="2">
        <v>0</v>
      </c>
      <c r="M119" s="2">
        <v>0</v>
      </c>
      <c r="N119" s="2">
        <f>SUM(B119:M119)</f>
        <v>5831</v>
      </c>
      <c r="O119" s="12">
        <f>N119/O44</f>
        <v>0.65671809888500954</v>
      </c>
      <c r="P119" s="2"/>
      <c r="Q119" s="1"/>
      <c r="R119" s="1"/>
      <c r="S119" s="1"/>
    </row>
    <row r="120" spans="1:19">
      <c r="A120" s="7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2"/>
      <c r="P120" s="2"/>
      <c r="Q120" s="1"/>
      <c r="R120" s="12"/>
      <c r="S120" s="1"/>
    </row>
    <row r="121" spans="1:19">
      <c r="A121" s="6">
        <v>1986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400</v>
      </c>
      <c r="H121" s="2">
        <v>3895</v>
      </c>
      <c r="I121" s="2">
        <v>2585</v>
      </c>
      <c r="J121" s="2">
        <v>175</v>
      </c>
      <c r="K121" s="2">
        <v>0</v>
      </c>
      <c r="L121" s="2">
        <v>0</v>
      </c>
      <c r="M121" s="2">
        <v>0</v>
      </c>
      <c r="N121" s="2">
        <f>SUM(B121:M121)</f>
        <v>7055</v>
      </c>
      <c r="O121" s="12">
        <f>N121/O46</f>
        <v>0.70655983975963943</v>
      </c>
      <c r="P121" s="2"/>
      <c r="Q121" s="1"/>
      <c r="R121" s="12"/>
      <c r="S121" s="1"/>
    </row>
    <row r="122" spans="1:19">
      <c r="A122" s="6">
        <v>1987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311</v>
      </c>
      <c r="H122" s="2">
        <v>2890</v>
      </c>
      <c r="I122" s="2">
        <v>2517</v>
      </c>
      <c r="J122" s="2">
        <v>197</v>
      </c>
      <c r="K122" s="2">
        <v>0</v>
      </c>
      <c r="L122" s="2">
        <v>0</v>
      </c>
      <c r="M122" s="2">
        <v>0</v>
      </c>
      <c r="N122" s="2">
        <f>SUM(B122:M122)</f>
        <v>5915</v>
      </c>
      <c r="O122" s="12">
        <f>N122/O47</f>
        <v>0.6559104014193835</v>
      </c>
      <c r="P122" s="2"/>
      <c r="Q122" s="1"/>
      <c r="R122" s="12"/>
      <c r="S122" s="1"/>
    </row>
    <row r="123" spans="1:19">
      <c r="A123" s="6">
        <v>1988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1715</v>
      </c>
      <c r="H123" s="2">
        <v>1676</v>
      </c>
      <c r="I123" s="2">
        <v>1862</v>
      </c>
      <c r="J123" s="2">
        <v>67</v>
      </c>
      <c r="K123" s="2">
        <v>0</v>
      </c>
      <c r="L123" s="2">
        <v>0</v>
      </c>
      <c r="M123" s="2">
        <v>0</v>
      </c>
      <c r="N123" s="2">
        <f>SUM(B123:M123)</f>
        <v>5320</v>
      </c>
      <c r="O123" s="12">
        <f>N123/O48</f>
        <v>0.62120504437178892</v>
      </c>
      <c r="P123" s="2"/>
      <c r="Q123" s="1"/>
      <c r="R123" s="12"/>
      <c r="S123" s="1"/>
    </row>
    <row r="124" spans="1:19">
      <c r="A124" s="6">
        <v>1989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181</v>
      </c>
      <c r="H124" s="2">
        <v>3219</v>
      </c>
      <c r="I124" s="2">
        <v>2275</v>
      </c>
      <c r="J124" s="2">
        <v>595</v>
      </c>
      <c r="K124" s="2">
        <v>0</v>
      </c>
      <c r="L124" s="2">
        <v>0</v>
      </c>
      <c r="M124" s="2">
        <v>0</v>
      </c>
      <c r="N124" s="2">
        <f>SUM(B124:M124)</f>
        <v>6270</v>
      </c>
      <c r="O124" s="12">
        <f>N124/O49</f>
        <v>0.69705391884380208</v>
      </c>
      <c r="P124" s="2"/>
      <c r="Q124" s="1"/>
      <c r="R124" s="12"/>
      <c r="S124" s="1"/>
    </row>
    <row r="125" spans="1:19">
      <c r="A125" s="6">
        <v>1990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728</v>
      </c>
      <c r="H125" s="2">
        <v>3930</v>
      </c>
      <c r="I125" s="2">
        <v>2335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6993</v>
      </c>
      <c r="O125" s="12">
        <f>N125/O50</f>
        <v>0.73781388478581977</v>
      </c>
      <c r="P125" s="2"/>
      <c r="Q125" s="1"/>
      <c r="R125" s="1"/>
      <c r="S125" s="1"/>
    </row>
    <row r="126" spans="1:19">
      <c r="A126" s="7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2"/>
      <c r="P126" s="2"/>
      <c r="Q126" s="1"/>
      <c r="R126" s="12"/>
      <c r="S126" s="1"/>
    </row>
    <row r="127" spans="1:19">
      <c r="A127" s="7">
        <v>1991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460</v>
      </c>
      <c r="H127" s="2">
        <v>3166</v>
      </c>
      <c r="I127" s="2">
        <v>2290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5916</v>
      </c>
      <c r="O127" s="12">
        <f>N127/O52</f>
        <v>0.72731743299729534</v>
      </c>
      <c r="P127" s="2"/>
      <c r="Q127" s="1"/>
      <c r="R127" s="12"/>
      <c r="S127" s="1"/>
    </row>
    <row r="128" spans="1:19">
      <c r="A128" s="7">
        <v>1992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1452</v>
      </c>
      <c r="I128" s="2">
        <v>1846</v>
      </c>
      <c r="J128" s="2">
        <v>630</v>
      </c>
      <c r="K128" s="2">
        <v>0</v>
      </c>
      <c r="L128" s="2">
        <v>0</v>
      </c>
      <c r="M128" s="2">
        <v>0</v>
      </c>
      <c r="N128" s="2">
        <f>SUM(B128:M128)</f>
        <v>3928</v>
      </c>
      <c r="O128" s="12">
        <f>N128/O53</f>
        <v>0.53624573378839591</v>
      </c>
      <c r="P128" s="7"/>
      <c r="Q128" s="1"/>
      <c r="R128" s="12"/>
      <c r="S128" s="1"/>
    </row>
    <row r="129" spans="1:19">
      <c r="A129" s="7">
        <v>1993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752</v>
      </c>
      <c r="I129" s="2">
        <v>762</v>
      </c>
      <c r="J129" s="2">
        <v>18</v>
      </c>
      <c r="K129" s="2">
        <v>0</v>
      </c>
      <c r="L129" s="2">
        <v>0</v>
      </c>
      <c r="M129" s="2">
        <v>0</v>
      </c>
      <c r="N129" s="2">
        <f>SUM(B129:M129)</f>
        <v>1532</v>
      </c>
      <c r="O129" s="12">
        <f>N129/O54</f>
        <v>0.3720252549781447</v>
      </c>
      <c r="P129" s="2"/>
      <c r="Q129" s="1"/>
      <c r="R129" s="12"/>
      <c r="S129" s="1"/>
    </row>
    <row r="130" spans="1:19">
      <c r="A130" s="7">
        <v>1994</v>
      </c>
      <c r="B130" s="18">
        <v>0</v>
      </c>
      <c r="C130" s="18">
        <v>0</v>
      </c>
      <c r="D130" s="18">
        <v>0</v>
      </c>
      <c r="E130" s="18">
        <v>0</v>
      </c>
      <c r="F130" s="18">
        <v>90</v>
      </c>
      <c r="G130" s="18">
        <v>1556</v>
      </c>
      <c r="H130" s="18">
        <v>2432</v>
      </c>
      <c r="I130" s="18">
        <v>2159</v>
      </c>
      <c r="J130" s="18">
        <v>39</v>
      </c>
      <c r="K130" s="18">
        <v>0</v>
      </c>
      <c r="L130" s="18">
        <v>0</v>
      </c>
      <c r="M130" s="18">
        <v>0</v>
      </c>
      <c r="N130" s="2">
        <f>SUM(B130:M130)</f>
        <v>6276</v>
      </c>
      <c r="O130" s="12">
        <f>N130/O55</f>
        <v>0.61869085173501581</v>
      </c>
      <c r="P130" s="7"/>
      <c r="Q130" s="1"/>
      <c r="R130" s="12"/>
      <c r="S130" s="1"/>
    </row>
    <row r="131" spans="1:19">
      <c r="A131" s="7">
        <v>1995</v>
      </c>
      <c r="B131" s="18">
        <v>0</v>
      </c>
      <c r="C131" s="18">
        <v>0</v>
      </c>
      <c r="D131" s="18">
        <v>0</v>
      </c>
      <c r="E131" s="18">
        <v>0</v>
      </c>
      <c r="F131" s="18">
        <v>0</v>
      </c>
      <c r="G131" s="18">
        <v>0</v>
      </c>
      <c r="H131" s="18">
        <v>2810</v>
      </c>
      <c r="I131" s="18">
        <v>3833</v>
      </c>
      <c r="J131" s="18">
        <v>819</v>
      </c>
      <c r="K131" s="18">
        <v>0</v>
      </c>
      <c r="L131" s="18">
        <v>0</v>
      </c>
      <c r="M131" s="18">
        <v>0</v>
      </c>
      <c r="N131" s="2">
        <f>SUM(B131:M131)</f>
        <v>7462</v>
      </c>
      <c r="O131" s="12">
        <f>N131/O56</f>
        <v>0.69888545471574415</v>
      </c>
      <c r="P131" s="7"/>
      <c r="Q131" s="1"/>
      <c r="R131" s="1"/>
      <c r="S131" s="1"/>
    </row>
    <row r="132" spans="1:19">
      <c r="A132" s="7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2"/>
      <c r="O132" s="12"/>
      <c r="P132" s="7"/>
      <c r="Q132" s="1"/>
      <c r="R132" s="12"/>
      <c r="S132" s="1"/>
    </row>
    <row r="133" spans="1:19">
      <c r="A133" s="7">
        <v>1996</v>
      </c>
      <c r="B133" s="18">
        <v>0</v>
      </c>
      <c r="C133" s="18">
        <v>0</v>
      </c>
      <c r="D133" s="18">
        <v>0</v>
      </c>
      <c r="E133" s="18">
        <v>0</v>
      </c>
      <c r="F133" s="18">
        <v>0</v>
      </c>
      <c r="G133" s="18">
        <v>8</v>
      </c>
      <c r="H133" s="18">
        <v>2394</v>
      </c>
      <c r="I133" s="18">
        <v>1562</v>
      </c>
      <c r="J133" s="18">
        <v>155</v>
      </c>
      <c r="K133" s="18">
        <v>0</v>
      </c>
      <c r="L133" s="18">
        <v>0</v>
      </c>
      <c r="M133" s="18">
        <v>0</v>
      </c>
      <c r="N133" s="2">
        <f>SUM(B133:M133)</f>
        <v>4119</v>
      </c>
      <c r="O133" s="12">
        <f>N133/O58</f>
        <v>0.65903999999999996</v>
      </c>
      <c r="P133" s="7"/>
      <c r="Q133" s="1"/>
      <c r="R133" s="12"/>
      <c r="S133" s="1"/>
    </row>
    <row r="134" spans="1:19">
      <c r="A134" s="7">
        <v>1997</v>
      </c>
      <c r="B134" s="18">
        <v>0</v>
      </c>
      <c r="C134" s="18">
        <v>0</v>
      </c>
      <c r="D134" s="18">
        <v>0</v>
      </c>
      <c r="E134" s="18">
        <v>0</v>
      </c>
      <c r="F134" s="18">
        <v>0</v>
      </c>
      <c r="G134" s="18">
        <v>450</v>
      </c>
      <c r="H134" s="18">
        <v>4263</v>
      </c>
      <c r="I134" s="18">
        <v>2454</v>
      </c>
      <c r="J134" s="18">
        <v>404</v>
      </c>
      <c r="K134" s="18">
        <v>0</v>
      </c>
      <c r="L134" s="18">
        <v>0</v>
      </c>
      <c r="M134" s="18">
        <v>0</v>
      </c>
      <c r="N134" s="2">
        <f>SUM(B134:M134)</f>
        <v>7571</v>
      </c>
      <c r="O134" s="12">
        <f>N134/O59</f>
        <v>0.73899463152757439</v>
      </c>
      <c r="P134" s="7"/>
      <c r="Q134" s="1"/>
      <c r="R134" s="12"/>
      <c r="S134" s="1"/>
    </row>
    <row r="135" spans="1:19">
      <c r="A135" s="7">
        <v>1998</v>
      </c>
      <c r="B135" s="18">
        <v>0</v>
      </c>
      <c r="C135" s="18">
        <v>0</v>
      </c>
      <c r="D135" s="18">
        <v>0</v>
      </c>
      <c r="E135" s="18">
        <v>0</v>
      </c>
      <c r="F135" s="18">
        <v>0</v>
      </c>
      <c r="G135" s="18">
        <v>1152</v>
      </c>
      <c r="H135" s="18">
        <v>2040</v>
      </c>
      <c r="I135" s="18">
        <v>2322</v>
      </c>
      <c r="J135" s="18">
        <v>306</v>
      </c>
      <c r="K135" s="18">
        <v>0</v>
      </c>
      <c r="L135" s="18">
        <v>0</v>
      </c>
      <c r="M135" s="18">
        <v>0</v>
      </c>
      <c r="N135" s="2">
        <f>SUM(B135:M135)</f>
        <v>5820</v>
      </c>
      <c r="O135" s="12">
        <f>N135/O60</f>
        <v>0.6339178738699488</v>
      </c>
      <c r="P135" s="7"/>
      <c r="Q135" s="1"/>
      <c r="R135" s="12"/>
      <c r="S135" s="1"/>
    </row>
    <row r="136" spans="1:19">
      <c r="A136" s="7">
        <v>1999</v>
      </c>
      <c r="B136" s="18">
        <v>0</v>
      </c>
      <c r="C136" s="18">
        <v>0</v>
      </c>
      <c r="D136" s="18">
        <v>0</v>
      </c>
      <c r="E136" s="18">
        <v>0</v>
      </c>
      <c r="F136" s="18">
        <v>0</v>
      </c>
      <c r="G136" s="18">
        <v>33</v>
      </c>
      <c r="H136" s="18">
        <v>2744</v>
      </c>
      <c r="I136" s="18">
        <v>1296</v>
      </c>
      <c r="J136" s="18">
        <v>92</v>
      </c>
      <c r="K136" s="18">
        <v>0</v>
      </c>
      <c r="L136" s="18">
        <v>0</v>
      </c>
      <c r="M136" s="18">
        <v>0</v>
      </c>
      <c r="N136" s="2">
        <f>SUM(B136:M136)</f>
        <v>4165</v>
      </c>
      <c r="O136" s="12">
        <f>N136/O61</f>
        <v>0.57384954532929178</v>
      </c>
      <c r="P136" s="7"/>
      <c r="Q136" s="1"/>
      <c r="R136" s="12"/>
      <c r="S136" s="1"/>
    </row>
    <row r="137" spans="1:19">
      <c r="A137" s="7">
        <v>2000</v>
      </c>
      <c r="B137" s="18">
        <v>0</v>
      </c>
      <c r="C137" s="18">
        <v>0</v>
      </c>
      <c r="D137" s="18">
        <v>0</v>
      </c>
      <c r="E137" s="18">
        <v>0</v>
      </c>
      <c r="F137" s="18">
        <v>25</v>
      </c>
      <c r="G137" s="18">
        <v>1265</v>
      </c>
      <c r="H137" s="18">
        <v>1203</v>
      </c>
      <c r="I137" s="18">
        <v>2574</v>
      </c>
      <c r="J137" s="18">
        <v>0</v>
      </c>
      <c r="K137" s="18">
        <v>0</v>
      </c>
      <c r="L137" s="18">
        <v>0</v>
      </c>
      <c r="M137" s="18">
        <v>0</v>
      </c>
      <c r="N137" s="2">
        <f>SUM(B137:M137)</f>
        <v>5067</v>
      </c>
      <c r="O137" s="12">
        <f>N137/O62</f>
        <v>0.58863847583643125</v>
      </c>
      <c r="P137" s="7"/>
      <c r="Q137" s="1"/>
      <c r="R137" s="1"/>
      <c r="S137" s="1"/>
    </row>
    <row r="138" spans="1:19">
      <c r="A138" s="7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2"/>
      <c r="O138" s="12"/>
      <c r="P138" s="7"/>
      <c r="Q138" s="1"/>
      <c r="R138" s="12"/>
      <c r="S138" s="1"/>
    </row>
    <row r="139" spans="1:19">
      <c r="A139" s="7">
        <v>2001</v>
      </c>
      <c r="B139" s="18">
        <v>0</v>
      </c>
      <c r="C139" s="18">
        <v>0</v>
      </c>
      <c r="D139" s="18">
        <v>0</v>
      </c>
      <c r="E139" s="18">
        <v>0</v>
      </c>
      <c r="F139" s="18">
        <v>0</v>
      </c>
      <c r="G139" s="18">
        <v>437</v>
      </c>
      <c r="H139" s="18">
        <v>1461</v>
      </c>
      <c r="I139" s="18">
        <v>1676</v>
      </c>
      <c r="J139" s="18">
        <v>0</v>
      </c>
      <c r="K139" s="18">
        <v>0</v>
      </c>
      <c r="L139" s="18">
        <v>0</v>
      </c>
      <c r="M139" s="18">
        <v>0</v>
      </c>
      <c r="N139" s="2">
        <f>SUM(B139:M139)</f>
        <v>3574</v>
      </c>
      <c r="O139" s="12">
        <f>N139/O64</f>
        <v>0.60865122615803813</v>
      </c>
      <c r="P139" s="7"/>
      <c r="Q139" s="1"/>
      <c r="R139" s="12"/>
      <c r="S139" s="1"/>
    </row>
    <row r="140" spans="1:19">
      <c r="A140" s="7">
        <v>2002</v>
      </c>
      <c r="B140" s="18">
        <v>0</v>
      </c>
      <c r="C140" s="18">
        <v>0</v>
      </c>
      <c r="D140" s="18">
        <v>0</v>
      </c>
      <c r="E140" s="18">
        <v>0</v>
      </c>
      <c r="F140" s="18">
        <v>0</v>
      </c>
      <c r="G140" s="18">
        <v>48</v>
      </c>
      <c r="H140" s="18">
        <v>2168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2">
        <f>SUM(B140:M140)</f>
        <v>2216</v>
      </c>
      <c r="O140" s="12">
        <f>N140/O65</f>
        <v>0.6183035714285714</v>
      </c>
      <c r="P140" s="7"/>
      <c r="Q140" s="1"/>
      <c r="R140" s="12"/>
      <c r="S140" s="1"/>
    </row>
    <row r="141" spans="1:19">
      <c r="A141" s="7">
        <v>2003</v>
      </c>
      <c r="B141" s="18">
        <v>0</v>
      </c>
      <c r="C141" s="18">
        <v>0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2">
        <f>SUM(B141:M141)</f>
        <v>0</v>
      </c>
      <c r="O141" s="12">
        <v>0</v>
      </c>
      <c r="P141" s="7"/>
      <c r="Q141" s="1"/>
      <c r="R141" s="12"/>
      <c r="S141" s="1"/>
    </row>
    <row r="142" spans="1:19">
      <c r="A142" s="7">
        <v>2004</v>
      </c>
      <c r="B142" s="18">
        <v>0</v>
      </c>
      <c r="C142" s="18">
        <v>0</v>
      </c>
      <c r="D142" s="18">
        <v>0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2">
        <f>SUM(B142:M142)</f>
        <v>0</v>
      </c>
      <c r="O142" s="12">
        <v>0</v>
      </c>
      <c r="P142" s="7"/>
      <c r="Q142" s="1"/>
      <c r="R142" s="12"/>
      <c r="S142" s="1"/>
    </row>
    <row r="143" spans="1:19">
      <c r="A143" s="7">
        <v>2005</v>
      </c>
      <c r="B143" s="18">
        <v>0</v>
      </c>
      <c r="C143" s="18">
        <v>0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2">
        <f>SUM(B143:M143)</f>
        <v>0</v>
      </c>
      <c r="O143" s="12">
        <v>0</v>
      </c>
      <c r="P143" s="7"/>
      <c r="Q143" s="1"/>
      <c r="R143" s="12"/>
      <c r="S143" s="1"/>
    </row>
    <row r="144" spans="1:19">
      <c r="A144" s="7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2"/>
      <c r="O144" s="12"/>
      <c r="P144" s="7"/>
      <c r="Q144" s="1"/>
      <c r="R144" s="12"/>
      <c r="S144" s="1"/>
    </row>
    <row r="145" spans="1:19">
      <c r="A145" s="7">
        <v>2006</v>
      </c>
      <c r="B145" s="18">
        <v>0</v>
      </c>
      <c r="C145" s="18">
        <v>0</v>
      </c>
      <c r="D145" s="18">
        <v>0</v>
      </c>
      <c r="E145" s="18">
        <v>0</v>
      </c>
      <c r="F145" s="18">
        <v>0</v>
      </c>
      <c r="G145" s="18">
        <v>0</v>
      </c>
      <c r="H145" s="18">
        <v>1478</v>
      </c>
      <c r="I145" s="18">
        <v>1142</v>
      </c>
      <c r="J145" s="18">
        <v>0</v>
      </c>
      <c r="K145" s="18">
        <v>0</v>
      </c>
      <c r="L145" s="18">
        <v>0</v>
      </c>
      <c r="M145" s="18">
        <v>0</v>
      </c>
      <c r="N145" s="2">
        <f>SUM(B145:M145)</f>
        <v>2620</v>
      </c>
      <c r="O145" s="12">
        <f>N145/O70</f>
        <v>0.44939965694682676</v>
      </c>
      <c r="P145" s="7"/>
      <c r="Q145" s="1"/>
      <c r="R145" s="12"/>
      <c r="S145" s="1"/>
    </row>
    <row r="146" spans="1:19">
      <c r="A146" s="7">
        <v>2007</v>
      </c>
      <c r="B146" s="18">
        <v>0</v>
      </c>
      <c r="C146" s="18">
        <v>0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2">
        <f>SUM(B146:M146)</f>
        <v>0</v>
      </c>
      <c r="O146" s="12">
        <v>0</v>
      </c>
      <c r="P146" s="7"/>
      <c r="Q146" s="1"/>
      <c r="R146" s="12"/>
      <c r="S146" s="1"/>
    </row>
    <row r="147" spans="1:19">
      <c r="A147" s="7">
        <v>2008</v>
      </c>
      <c r="B147" s="18">
        <v>0</v>
      </c>
      <c r="C147" s="18">
        <v>0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2">
        <f>SUM(B147:M147)</f>
        <v>0</v>
      </c>
      <c r="O147" s="12">
        <v>0</v>
      </c>
      <c r="P147" s="7"/>
      <c r="Q147" s="1"/>
      <c r="R147" s="12"/>
      <c r="S147" s="1"/>
    </row>
    <row r="148" spans="1:19">
      <c r="A148" s="7">
        <v>2009</v>
      </c>
      <c r="B148" s="18">
        <v>0</v>
      </c>
      <c r="C148" s="18">
        <v>0</v>
      </c>
      <c r="D148" s="18">
        <v>0</v>
      </c>
      <c r="E148" s="18">
        <v>0</v>
      </c>
      <c r="F148" s="18">
        <v>16</v>
      </c>
      <c r="G148" s="18">
        <v>197</v>
      </c>
      <c r="H148" s="18">
        <v>725</v>
      </c>
      <c r="I148" s="18">
        <v>1150</v>
      </c>
      <c r="J148" s="18">
        <v>0</v>
      </c>
      <c r="K148" s="18">
        <v>0</v>
      </c>
      <c r="L148" s="18">
        <v>0</v>
      </c>
      <c r="M148" s="18">
        <v>0</v>
      </c>
      <c r="N148" s="2">
        <f>SUM(B148:M148)</f>
        <v>2088</v>
      </c>
      <c r="O148" s="12">
        <f>N148/O73</f>
        <v>0.19493978153300345</v>
      </c>
      <c r="P148" s="7"/>
      <c r="Q148" s="1"/>
      <c r="R148" s="12"/>
      <c r="S148" s="1"/>
    </row>
    <row r="149" spans="1:19">
      <c r="A149" s="7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2"/>
      <c r="O149" s="12"/>
      <c r="P149" s="7"/>
      <c r="Q149" s="1"/>
      <c r="R149" s="12"/>
      <c r="S149" s="1"/>
    </row>
    <row r="150" spans="1:19" ht="16.5" thickBot="1">
      <c r="A150" s="15" t="s">
        <v>1</v>
      </c>
      <c r="B150" s="16">
        <f t="shared" ref="B150:N150" si="2">SUM(B82:B149)</f>
        <v>0</v>
      </c>
      <c r="C150" s="16">
        <f t="shared" si="2"/>
        <v>0</v>
      </c>
      <c r="D150" s="16">
        <f t="shared" si="2"/>
        <v>0</v>
      </c>
      <c r="E150" s="16">
        <f t="shared" si="2"/>
        <v>0</v>
      </c>
      <c r="F150" s="16">
        <f t="shared" si="2"/>
        <v>1857</v>
      </c>
      <c r="G150" s="16">
        <f t="shared" si="2"/>
        <v>13140</v>
      </c>
      <c r="H150" s="16">
        <f t="shared" si="2"/>
        <v>154915</v>
      </c>
      <c r="I150" s="16">
        <f t="shared" si="2"/>
        <v>134178</v>
      </c>
      <c r="J150" s="16">
        <f t="shared" si="2"/>
        <v>19507</v>
      </c>
      <c r="K150" s="16">
        <f t="shared" si="2"/>
        <v>1100</v>
      </c>
      <c r="L150" s="16">
        <f t="shared" si="2"/>
        <v>0</v>
      </c>
      <c r="M150" s="16">
        <f t="shared" si="2"/>
        <v>0</v>
      </c>
      <c r="N150" s="16">
        <f t="shared" si="2"/>
        <v>324697</v>
      </c>
      <c r="O150" s="17">
        <f>N150/O75</f>
        <v>0.670572005063929</v>
      </c>
      <c r="P150" s="9" t="s">
        <v>21</v>
      </c>
      <c r="Q150" s="1"/>
      <c r="R150" s="12"/>
      <c r="S150" s="1"/>
    </row>
    <row r="151" spans="1:19" ht="16.5" thickTop="1" thickBot="1">
      <c r="A151" s="25" t="s">
        <v>2</v>
      </c>
      <c r="B151" s="26">
        <f t="shared" ref="B151:O151" si="3">AVERAGE(B82:B149)</f>
        <v>0</v>
      </c>
      <c r="C151" s="26">
        <f t="shared" si="3"/>
        <v>0</v>
      </c>
      <c r="D151" s="26">
        <f t="shared" si="3"/>
        <v>0</v>
      </c>
      <c r="E151" s="26">
        <f t="shared" si="3"/>
        <v>0</v>
      </c>
      <c r="F151" s="26">
        <f t="shared" si="3"/>
        <v>33.160714285714285</v>
      </c>
      <c r="G151" s="26">
        <f t="shared" si="3"/>
        <v>234.64285714285714</v>
      </c>
      <c r="H151" s="26">
        <f t="shared" si="3"/>
        <v>2766.3392857142858</v>
      </c>
      <c r="I151" s="26">
        <f t="shared" si="3"/>
        <v>2396.0357142857142</v>
      </c>
      <c r="J151" s="26">
        <f t="shared" si="3"/>
        <v>348.33928571428572</v>
      </c>
      <c r="K151" s="26">
        <f t="shared" si="3"/>
        <v>19.642857142857142</v>
      </c>
      <c r="L151" s="26">
        <f t="shared" si="3"/>
        <v>0</v>
      </c>
      <c r="M151" s="26">
        <f t="shared" si="3"/>
        <v>0</v>
      </c>
      <c r="N151" s="26">
        <f t="shared" si="3"/>
        <v>5798.1607142857147</v>
      </c>
      <c r="O151" s="27">
        <f t="shared" si="3"/>
        <v>0.59170247826022992</v>
      </c>
      <c r="P151" s="2"/>
      <c r="Q151" s="1"/>
      <c r="R151" s="12"/>
      <c r="S151" s="1"/>
    </row>
    <row r="152" spans="1:19" ht="15.75" thickTop="1">
      <c r="A152" s="32" t="s">
        <v>24</v>
      </c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7"/>
      <c r="Q152" s="1"/>
      <c r="R152" s="12"/>
      <c r="S152" s="1"/>
    </row>
    <row r="153" spans="1:19">
      <c r="A153" s="32" t="s">
        <v>32</v>
      </c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7"/>
      <c r="Q153" s="1"/>
      <c r="R153" s="1"/>
      <c r="S153" s="1"/>
    </row>
    <row r="154" spans="1:19">
      <c r="A154" s="32" t="s">
        <v>30</v>
      </c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3"/>
      <c r="P154" s="7"/>
      <c r="Q154" s="1"/>
      <c r="R154" s="1"/>
      <c r="S154" s="1"/>
    </row>
    <row r="155" spans="1:19">
      <c r="A155" s="7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18" t="s">
        <v>26</v>
      </c>
      <c r="P155" s="7"/>
      <c r="Q155" s="1"/>
      <c r="R155" s="1"/>
      <c r="S155" s="1"/>
    </row>
    <row r="156" spans="1:19">
      <c r="A156" s="23" t="s">
        <v>0</v>
      </c>
      <c r="B156" s="14" t="s">
        <v>3</v>
      </c>
      <c r="C156" s="14" t="s">
        <v>4</v>
      </c>
      <c r="D156" s="14" t="s">
        <v>5</v>
      </c>
      <c r="E156" s="14" t="s">
        <v>6</v>
      </c>
      <c r="F156" s="14" t="s">
        <v>7</v>
      </c>
      <c r="G156" s="14" t="s">
        <v>8</v>
      </c>
      <c r="H156" s="14" t="s">
        <v>9</v>
      </c>
      <c r="I156" s="14" t="s">
        <v>10</v>
      </c>
      <c r="J156" s="14" t="s">
        <v>11</v>
      </c>
      <c r="K156" s="14" t="s">
        <v>12</v>
      </c>
      <c r="L156" s="14" t="s">
        <v>13</v>
      </c>
      <c r="M156" s="14" t="s">
        <v>14</v>
      </c>
      <c r="N156" s="14" t="s">
        <v>16</v>
      </c>
      <c r="O156" s="19" t="s">
        <v>19</v>
      </c>
      <c r="P156" s="20" t="s">
        <v>22</v>
      </c>
      <c r="Q156" s="1"/>
      <c r="R156" s="1"/>
      <c r="S156" s="1"/>
    </row>
    <row r="157" spans="1:19">
      <c r="A157" s="13">
        <v>1954</v>
      </c>
      <c r="B157" s="5">
        <f t="shared" ref="B157:M157" si="4">C7-B82</f>
        <v>0</v>
      </c>
      <c r="C157" s="5">
        <f t="shared" si="4"/>
        <v>0</v>
      </c>
      <c r="D157" s="5">
        <f t="shared" si="4"/>
        <v>0</v>
      </c>
      <c r="E157" s="5">
        <f t="shared" si="4"/>
        <v>0</v>
      </c>
      <c r="F157" s="5">
        <f t="shared" si="4"/>
        <v>0</v>
      </c>
      <c r="G157" s="5">
        <f t="shared" si="4"/>
        <v>0</v>
      </c>
      <c r="H157" s="5">
        <f t="shared" si="4"/>
        <v>0</v>
      </c>
      <c r="I157" s="5">
        <f t="shared" si="4"/>
        <v>40</v>
      </c>
      <c r="J157" s="5">
        <f t="shared" si="4"/>
        <v>910</v>
      </c>
      <c r="K157" s="5">
        <f t="shared" si="4"/>
        <v>210</v>
      </c>
      <c r="L157" s="5">
        <f t="shared" si="4"/>
        <v>0</v>
      </c>
      <c r="M157" s="5">
        <f t="shared" si="4"/>
        <v>0</v>
      </c>
      <c r="N157" s="5">
        <f>SUM(B157:M157)</f>
        <v>1160</v>
      </c>
      <c r="O157" s="11">
        <f>N157/O7</f>
        <v>0.76065573770491801</v>
      </c>
      <c r="P157" s="12">
        <f>O157+O82</f>
        <v>1</v>
      </c>
      <c r="Q157" s="1"/>
      <c r="R157" s="1"/>
      <c r="S157" s="1"/>
    </row>
    <row r="158" spans="1:19">
      <c r="A158" s="7">
        <v>1955</v>
      </c>
      <c r="B158" s="2">
        <f t="shared" ref="B158:M158" si="5">C8-B83</f>
        <v>0</v>
      </c>
      <c r="C158" s="2">
        <f t="shared" si="5"/>
        <v>0</v>
      </c>
      <c r="D158" s="2">
        <f t="shared" si="5"/>
        <v>0</v>
      </c>
      <c r="E158" s="2">
        <f t="shared" si="5"/>
        <v>0</v>
      </c>
      <c r="F158" s="2">
        <f t="shared" si="5"/>
        <v>788</v>
      </c>
      <c r="G158" s="2">
        <f t="shared" si="5"/>
        <v>414</v>
      </c>
      <c r="H158" s="2">
        <f t="shared" si="5"/>
        <v>759</v>
      </c>
      <c r="I158" s="2">
        <f t="shared" si="5"/>
        <v>1754</v>
      </c>
      <c r="J158" s="2">
        <f t="shared" si="5"/>
        <v>772</v>
      </c>
      <c r="K158" s="2">
        <f t="shared" si="5"/>
        <v>210</v>
      </c>
      <c r="L158" s="2">
        <f t="shared" si="5"/>
        <v>0</v>
      </c>
      <c r="M158" s="2">
        <f t="shared" si="5"/>
        <v>0</v>
      </c>
      <c r="N158" s="2">
        <f>SUM(B158:M158)</f>
        <v>4697</v>
      </c>
      <c r="O158" s="12">
        <f>N158/O8</f>
        <v>0.41082830403218751</v>
      </c>
      <c r="P158" s="12">
        <f>O158+O83</f>
        <v>1</v>
      </c>
      <c r="Q158" s="1"/>
      <c r="R158" s="1"/>
      <c r="S158" s="1"/>
    </row>
    <row r="159" spans="1:19">
      <c r="A159" s="7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2"/>
      <c r="P159" s="12"/>
      <c r="Q159" s="1"/>
      <c r="R159" s="1"/>
      <c r="S159" s="1"/>
    </row>
    <row r="160" spans="1:19">
      <c r="A160" s="7">
        <v>1956</v>
      </c>
      <c r="B160" s="2">
        <f t="shared" ref="B160:M160" si="6">C10-B85</f>
        <v>0</v>
      </c>
      <c r="C160" s="2">
        <f t="shared" si="6"/>
        <v>0</v>
      </c>
      <c r="D160" s="2">
        <f t="shared" si="6"/>
        <v>0</v>
      </c>
      <c r="E160" s="2">
        <f t="shared" si="6"/>
        <v>0</v>
      </c>
      <c r="F160" s="2">
        <f t="shared" si="6"/>
        <v>423</v>
      </c>
      <c r="G160" s="2">
        <f t="shared" si="6"/>
        <v>455</v>
      </c>
      <c r="H160" s="2">
        <f t="shared" si="6"/>
        <v>633</v>
      </c>
      <c r="I160" s="2">
        <f t="shared" si="6"/>
        <v>712</v>
      </c>
      <c r="J160" s="2">
        <f t="shared" si="6"/>
        <v>386</v>
      </c>
      <c r="K160" s="2">
        <f t="shared" si="6"/>
        <v>186</v>
      </c>
      <c r="L160" s="2">
        <f t="shared" si="6"/>
        <v>0</v>
      </c>
      <c r="M160" s="2">
        <f t="shared" si="6"/>
        <v>0</v>
      </c>
      <c r="N160" s="2">
        <f>SUM(B160:M160)</f>
        <v>2795</v>
      </c>
      <c r="O160" s="12">
        <f>N160/O10</f>
        <v>0.29455158604700177</v>
      </c>
      <c r="P160" s="12">
        <f>O160+O85</f>
        <v>1</v>
      </c>
      <c r="Q160" s="1"/>
      <c r="R160" s="1"/>
      <c r="S160" s="1"/>
    </row>
    <row r="161" spans="1:19">
      <c r="A161" s="7">
        <v>1957</v>
      </c>
      <c r="B161" s="2">
        <f t="shared" ref="B161:M161" si="7">C11-B86</f>
        <v>0</v>
      </c>
      <c r="C161" s="2">
        <f t="shared" si="7"/>
        <v>0</v>
      </c>
      <c r="D161" s="2">
        <f t="shared" si="7"/>
        <v>0</v>
      </c>
      <c r="E161" s="2">
        <f t="shared" si="7"/>
        <v>0</v>
      </c>
      <c r="F161" s="2">
        <f t="shared" si="7"/>
        <v>0</v>
      </c>
      <c r="G161" s="2">
        <f t="shared" si="7"/>
        <v>0</v>
      </c>
      <c r="H161" s="2">
        <f t="shared" si="7"/>
        <v>1755</v>
      </c>
      <c r="I161" s="2">
        <f t="shared" si="7"/>
        <v>2369</v>
      </c>
      <c r="J161" s="2">
        <f t="shared" si="7"/>
        <v>355</v>
      </c>
      <c r="K161" s="2">
        <f t="shared" si="7"/>
        <v>337</v>
      </c>
      <c r="L161" s="2">
        <f t="shared" si="7"/>
        <v>0</v>
      </c>
      <c r="M161" s="2">
        <f t="shared" si="7"/>
        <v>0</v>
      </c>
      <c r="N161" s="2">
        <f>SUM(B161:M161)</f>
        <v>4816</v>
      </c>
      <c r="O161" s="12">
        <f>N161/O11</f>
        <v>0.56281407035175879</v>
      </c>
      <c r="P161" s="12">
        <f>O161+O86</f>
        <v>1</v>
      </c>
      <c r="Q161" s="1"/>
      <c r="R161" s="1"/>
      <c r="S161" s="1"/>
    </row>
    <row r="162" spans="1:19">
      <c r="A162" s="7">
        <v>1958</v>
      </c>
      <c r="B162" s="2">
        <f t="shared" ref="B162:M162" si="8">C12-B87</f>
        <v>0</v>
      </c>
      <c r="C162" s="2">
        <f t="shared" si="8"/>
        <v>0</v>
      </c>
      <c r="D162" s="2">
        <f t="shared" si="8"/>
        <v>0</v>
      </c>
      <c r="E162" s="2">
        <f t="shared" si="8"/>
        <v>0</v>
      </c>
      <c r="F162" s="2">
        <f t="shared" si="8"/>
        <v>395</v>
      </c>
      <c r="G162" s="2">
        <f t="shared" si="8"/>
        <v>566</v>
      </c>
      <c r="H162" s="2">
        <f t="shared" si="8"/>
        <v>807</v>
      </c>
      <c r="I162" s="2">
        <f t="shared" si="8"/>
        <v>423</v>
      </c>
      <c r="J162" s="2">
        <f t="shared" si="8"/>
        <v>300</v>
      </c>
      <c r="K162" s="2">
        <f t="shared" si="8"/>
        <v>223</v>
      </c>
      <c r="L162" s="2">
        <f t="shared" si="8"/>
        <v>0</v>
      </c>
      <c r="M162" s="2">
        <f t="shared" si="8"/>
        <v>0</v>
      </c>
      <c r="N162" s="2">
        <f>SUM(B162:M162)</f>
        <v>2714</v>
      </c>
      <c r="O162" s="12">
        <f>N162/O12</f>
        <v>0.31731556179118436</v>
      </c>
      <c r="P162" s="12">
        <f>O162+O87</f>
        <v>1</v>
      </c>
      <c r="Q162" s="1"/>
      <c r="R162" s="1"/>
      <c r="S162" s="1"/>
    </row>
    <row r="163" spans="1:19">
      <c r="A163" s="7">
        <v>1959</v>
      </c>
      <c r="B163" s="2">
        <f t="shared" ref="B163:M163" si="9">C13-B88</f>
        <v>0</v>
      </c>
      <c r="C163" s="2">
        <f t="shared" si="9"/>
        <v>0</v>
      </c>
      <c r="D163" s="2">
        <f t="shared" si="9"/>
        <v>0</v>
      </c>
      <c r="E163" s="2">
        <f t="shared" si="9"/>
        <v>0</v>
      </c>
      <c r="F163" s="2">
        <f t="shared" si="9"/>
        <v>533</v>
      </c>
      <c r="G163" s="2">
        <f t="shared" si="9"/>
        <v>618</v>
      </c>
      <c r="H163" s="2">
        <f t="shared" si="9"/>
        <v>745</v>
      </c>
      <c r="I163" s="2">
        <f t="shared" si="9"/>
        <v>757</v>
      </c>
      <c r="J163" s="2">
        <f t="shared" si="9"/>
        <v>249</v>
      </c>
      <c r="K163" s="2">
        <f t="shared" si="9"/>
        <v>127</v>
      </c>
      <c r="L163" s="2">
        <f t="shared" si="9"/>
        <v>0</v>
      </c>
      <c r="M163" s="2">
        <f t="shared" si="9"/>
        <v>0</v>
      </c>
      <c r="N163" s="2">
        <f>SUM(B163:M163)</f>
        <v>3029</v>
      </c>
      <c r="O163" s="12">
        <f>N163/O13</f>
        <v>0.28966242708233719</v>
      </c>
      <c r="P163" s="12">
        <f>O163+O88</f>
        <v>1</v>
      </c>
      <c r="Q163" s="1"/>
      <c r="R163" s="1"/>
      <c r="S163" s="1"/>
    </row>
    <row r="164" spans="1:19">
      <c r="A164" s="7">
        <v>1960</v>
      </c>
      <c r="B164" s="2">
        <f t="shared" ref="B164:M164" si="10">C14-B89</f>
        <v>0</v>
      </c>
      <c r="C164" s="2">
        <f t="shared" si="10"/>
        <v>0</v>
      </c>
      <c r="D164" s="2">
        <f t="shared" si="10"/>
        <v>0</v>
      </c>
      <c r="E164" s="2">
        <f t="shared" si="10"/>
        <v>0</v>
      </c>
      <c r="F164" s="2">
        <f t="shared" si="10"/>
        <v>610</v>
      </c>
      <c r="G164" s="2">
        <f t="shared" si="10"/>
        <v>250</v>
      </c>
      <c r="H164" s="2">
        <f t="shared" si="10"/>
        <v>1250</v>
      </c>
      <c r="I164" s="2">
        <f t="shared" si="10"/>
        <v>954</v>
      </c>
      <c r="J164" s="2">
        <f t="shared" si="10"/>
        <v>460</v>
      </c>
      <c r="K164" s="2">
        <f t="shared" si="10"/>
        <v>173</v>
      </c>
      <c r="L164" s="2">
        <f t="shared" si="10"/>
        <v>0</v>
      </c>
      <c r="M164" s="2">
        <f t="shared" si="10"/>
        <v>0</v>
      </c>
      <c r="N164" s="2">
        <f>SUM(B164:M164)</f>
        <v>3697</v>
      </c>
      <c r="O164" s="12">
        <f>N164/O14</f>
        <v>0.31437074829931971</v>
      </c>
      <c r="P164" s="12">
        <f>O164+O89</f>
        <v>1</v>
      </c>
      <c r="Q164" s="1"/>
      <c r="R164" s="1"/>
      <c r="S164" s="1"/>
    </row>
    <row r="165" spans="1:19">
      <c r="A165" s="7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2"/>
      <c r="P165" s="12"/>
      <c r="Q165" s="1"/>
      <c r="R165" s="1"/>
      <c r="S165" s="1"/>
    </row>
    <row r="166" spans="1:19">
      <c r="A166" s="7">
        <v>1961</v>
      </c>
      <c r="B166" s="2">
        <f t="shared" ref="B166:M166" si="11">C16-B91</f>
        <v>0</v>
      </c>
      <c r="C166" s="2">
        <f t="shared" si="11"/>
        <v>0</v>
      </c>
      <c r="D166" s="2">
        <f t="shared" si="11"/>
        <v>0</v>
      </c>
      <c r="E166" s="2">
        <f t="shared" si="11"/>
        <v>0</v>
      </c>
      <c r="F166" s="2">
        <f t="shared" si="11"/>
        <v>486</v>
      </c>
      <c r="G166" s="2">
        <f t="shared" si="11"/>
        <v>369</v>
      </c>
      <c r="H166" s="2">
        <f t="shared" si="11"/>
        <v>848</v>
      </c>
      <c r="I166" s="2">
        <f t="shared" si="11"/>
        <v>620</v>
      </c>
      <c r="J166" s="2">
        <f t="shared" si="11"/>
        <v>260</v>
      </c>
      <c r="K166" s="2">
        <f t="shared" si="11"/>
        <v>131</v>
      </c>
      <c r="L166" s="2">
        <f t="shared" si="11"/>
        <v>0</v>
      </c>
      <c r="M166" s="2">
        <f t="shared" si="11"/>
        <v>0</v>
      </c>
      <c r="N166" s="2">
        <f>SUM(B166:M166)</f>
        <v>2714</v>
      </c>
      <c r="O166" s="12">
        <f>N166/O16</f>
        <v>0.24997697338122871</v>
      </c>
      <c r="P166" s="12">
        <f>O166+O91</f>
        <v>1</v>
      </c>
      <c r="Q166" s="1"/>
      <c r="R166" s="12"/>
      <c r="S166" s="1"/>
    </row>
    <row r="167" spans="1:19">
      <c r="A167" s="7">
        <v>1962</v>
      </c>
      <c r="B167" s="2">
        <f t="shared" ref="B167:M167" si="12">C17-B92</f>
        <v>0</v>
      </c>
      <c r="C167" s="2">
        <f t="shared" si="12"/>
        <v>0</v>
      </c>
      <c r="D167" s="2">
        <f t="shared" si="12"/>
        <v>0</v>
      </c>
      <c r="E167" s="2">
        <f t="shared" si="12"/>
        <v>0</v>
      </c>
      <c r="F167" s="2">
        <f t="shared" si="12"/>
        <v>1001</v>
      </c>
      <c r="G167" s="2">
        <f t="shared" si="12"/>
        <v>444</v>
      </c>
      <c r="H167" s="2">
        <f t="shared" si="12"/>
        <v>612</v>
      </c>
      <c r="I167" s="2">
        <f t="shared" si="12"/>
        <v>797</v>
      </c>
      <c r="J167" s="2">
        <f t="shared" si="12"/>
        <v>279</v>
      </c>
      <c r="K167" s="2">
        <f t="shared" si="12"/>
        <v>247</v>
      </c>
      <c r="L167" s="2">
        <f t="shared" si="12"/>
        <v>0</v>
      </c>
      <c r="M167" s="2">
        <f t="shared" si="12"/>
        <v>0</v>
      </c>
      <c r="N167" s="2">
        <f>SUM(B167:M167)</f>
        <v>3380</v>
      </c>
      <c r="O167" s="12">
        <f>N167/O17</f>
        <v>0.39338919925512106</v>
      </c>
      <c r="P167" s="12">
        <f>O167+O92</f>
        <v>1</v>
      </c>
      <c r="Q167" s="1"/>
      <c r="R167" s="12"/>
      <c r="S167" s="1"/>
    </row>
    <row r="168" spans="1:19">
      <c r="A168" s="7">
        <v>1963</v>
      </c>
      <c r="B168" s="2">
        <f t="shared" ref="B168:M168" si="13">C18-B93</f>
        <v>0</v>
      </c>
      <c r="C168" s="2">
        <f t="shared" si="13"/>
        <v>0</v>
      </c>
      <c r="D168" s="2">
        <f t="shared" si="13"/>
        <v>0</v>
      </c>
      <c r="E168" s="2">
        <f t="shared" si="13"/>
        <v>0</v>
      </c>
      <c r="F168" s="2">
        <f t="shared" si="13"/>
        <v>868</v>
      </c>
      <c r="G168" s="2">
        <f t="shared" si="13"/>
        <v>594</v>
      </c>
      <c r="H168" s="2">
        <f t="shared" si="13"/>
        <v>645</v>
      </c>
      <c r="I168" s="2">
        <f t="shared" si="13"/>
        <v>536</v>
      </c>
      <c r="J168" s="2">
        <f t="shared" si="13"/>
        <v>158</v>
      </c>
      <c r="K168" s="2">
        <f t="shared" si="13"/>
        <v>0</v>
      </c>
      <c r="L168" s="2">
        <f t="shared" si="13"/>
        <v>0</v>
      </c>
      <c r="M168" s="2">
        <f t="shared" si="13"/>
        <v>0</v>
      </c>
      <c r="N168" s="2">
        <f>SUM(B168:M168)</f>
        <v>2801</v>
      </c>
      <c r="O168" s="12">
        <f>N168/O18</f>
        <v>0.25055908399677967</v>
      </c>
      <c r="P168" s="12">
        <f>O168+O93</f>
        <v>1</v>
      </c>
    </row>
    <row r="169" spans="1:19">
      <c r="A169" s="7">
        <v>1964</v>
      </c>
      <c r="B169" s="2">
        <f t="shared" ref="B169:M169" si="14">C19-B94</f>
        <v>0</v>
      </c>
      <c r="C169" s="2">
        <f t="shared" si="14"/>
        <v>0</v>
      </c>
      <c r="D169" s="2">
        <f t="shared" si="14"/>
        <v>0</v>
      </c>
      <c r="E169" s="2">
        <f t="shared" si="14"/>
        <v>0</v>
      </c>
      <c r="F169" s="2">
        <f t="shared" si="14"/>
        <v>432</v>
      </c>
      <c r="G169" s="2">
        <f t="shared" si="14"/>
        <v>728</v>
      </c>
      <c r="H169" s="2">
        <f t="shared" si="14"/>
        <v>908</v>
      </c>
      <c r="I169" s="2">
        <f t="shared" si="14"/>
        <v>693</v>
      </c>
      <c r="J169" s="2">
        <f t="shared" si="14"/>
        <v>1086</v>
      </c>
      <c r="K169" s="2">
        <f t="shared" si="14"/>
        <v>0</v>
      </c>
      <c r="L169" s="2">
        <f t="shared" si="14"/>
        <v>0</v>
      </c>
      <c r="M169" s="2">
        <f t="shared" si="14"/>
        <v>0</v>
      </c>
      <c r="N169" s="2">
        <f>SUM(B169:M169)</f>
        <v>3847</v>
      </c>
      <c r="O169" s="12">
        <f>N169/O19</f>
        <v>0.34056303116147307</v>
      </c>
      <c r="P169" s="12">
        <f>O169+O94</f>
        <v>1</v>
      </c>
    </row>
    <row r="170" spans="1:19">
      <c r="A170" s="7">
        <v>1965</v>
      </c>
      <c r="B170" s="2">
        <f t="shared" ref="B170:M170" si="15">C20-B95</f>
        <v>0</v>
      </c>
      <c r="C170" s="2">
        <f t="shared" si="15"/>
        <v>0</v>
      </c>
      <c r="D170" s="2">
        <f t="shared" si="15"/>
        <v>0</v>
      </c>
      <c r="E170" s="2">
        <f t="shared" si="15"/>
        <v>113</v>
      </c>
      <c r="F170" s="2">
        <f t="shared" si="15"/>
        <v>735</v>
      </c>
      <c r="G170" s="2">
        <f t="shared" si="15"/>
        <v>0</v>
      </c>
      <c r="H170" s="2">
        <f t="shared" si="15"/>
        <v>1048</v>
      </c>
      <c r="I170" s="2">
        <f t="shared" si="15"/>
        <v>616</v>
      </c>
      <c r="J170" s="2">
        <f t="shared" si="15"/>
        <v>187</v>
      </c>
      <c r="K170" s="2">
        <f t="shared" si="15"/>
        <v>0</v>
      </c>
      <c r="L170" s="2">
        <f t="shared" si="15"/>
        <v>0</v>
      </c>
      <c r="M170" s="2">
        <f t="shared" si="15"/>
        <v>0</v>
      </c>
      <c r="N170" s="2">
        <f>SUM(B170:M170)</f>
        <v>2699</v>
      </c>
      <c r="O170" s="12">
        <f>N170/O20</f>
        <v>0.29620280948200178</v>
      </c>
      <c r="P170" s="12">
        <f>O170+O95</f>
        <v>1</v>
      </c>
    </row>
    <row r="171" spans="1:19">
      <c r="A171" s="7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2"/>
      <c r="P171" s="12"/>
    </row>
    <row r="172" spans="1:19">
      <c r="A172" s="7">
        <v>1966</v>
      </c>
      <c r="B172" s="2">
        <f t="shared" ref="B172:M172" si="16">C22-B97</f>
        <v>0</v>
      </c>
      <c r="C172" s="2">
        <f t="shared" si="16"/>
        <v>0</v>
      </c>
      <c r="D172" s="2">
        <f t="shared" si="16"/>
        <v>0</v>
      </c>
      <c r="E172" s="2">
        <f t="shared" si="16"/>
        <v>0</v>
      </c>
      <c r="F172" s="2">
        <f t="shared" si="16"/>
        <v>859</v>
      </c>
      <c r="G172" s="2">
        <f t="shared" si="16"/>
        <v>669</v>
      </c>
      <c r="H172" s="2">
        <f t="shared" si="16"/>
        <v>750</v>
      </c>
      <c r="I172" s="2">
        <f t="shared" si="16"/>
        <v>293</v>
      </c>
      <c r="J172" s="2">
        <f t="shared" si="16"/>
        <v>392</v>
      </c>
      <c r="K172" s="2">
        <f t="shared" si="16"/>
        <v>206</v>
      </c>
      <c r="L172" s="2">
        <f t="shared" si="16"/>
        <v>0</v>
      </c>
      <c r="M172" s="2">
        <f t="shared" si="16"/>
        <v>0</v>
      </c>
      <c r="N172" s="2">
        <f>SUM(B172:M172)</f>
        <v>3169</v>
      </c>
      <c r="O172" s="12">
        <f>N172/O22</f>
        <v>0.41102464332036315</v>
      </c>
      <c r="P172" s="12">
        <f>O172+O97</f>
        <v>1</v>
      </c>
    </row>
    <row r="173" spans="1:19">
      <c r="A173" s="7">
        <v>1967</v>
      </c>
      <c r="B173" s="2">
        <f t="shared" ref="B173:M173" si="17">C23-B98</f>
        <v>0</v>
      </c>
      <c r="C173" s="2">
        <f t="shared" si="17"/>
        <v>0</v>
      </c>
      <c r="D173" s="2">
        <f t="shared" si="17"/>
        <v>0</v>
      </c>
      <c r="E173" s="2">
        <f t="shared" si="17"/>
        <v>0</v>
      </c>
      <c r="F173" s="2">
        <f t="shared" si="17"/>
        <v>764</v>
      </c>
      <c r="G173" s="2">
        <f t="shared" si="17"/>
        <v>148</v>
      </c>
      <c r="H173" s="2">
        <f t="shared" si="17"/>
        <v>884</v>
      </c>
      <c r="I173" s="2">
        <f t="shared" si="17"/>
        <v>513</v>
      </c>
      <c r="J173" s="2">
        <f t="shared" si="17"/>
        <v>89</v>
      </c>
      <c r="K173" s="2">
        <f t="shared" si="17"/>
        <v>445</v>
      </c>
      <c r="L173" s="2">
        <f t="shared" si="17"/>
        <v>0</v>
      </c>
      <c r="M173" s="2">
        <f t="shared" si="17"/>
        <v>0</v>
      </c>
      <c r="N173" s="2">
        <f>SUM(B173:M173)</f>
        <v>2843</v>
      </c>
      <c r="O173" s="12">
        <f>N173/O23</f>
        <v>0.31442158814421589</v>
      </c>
      <c r="P173" s="12">
        <f>O173+O98</f>
        <v>1</v>
      </c>
    </row>
    <row r="174" spans="1:19">
      <c r="A174" s="7">
        <v>1968</v>
      </c>
      <c r="B174" s="2">
        <f t="shared" ref="B174:M174" si="18">C24-B99</f>
        <v>0</v>
      </c>
      <c r="C174" s="2">
        <f t="shared" si="18"/>
        <v>0</v>
      </c>
      <c r="D174" s="2">
        <f t="shared" si="18"/>
        <v>0</v>
      </c>
      <c r="E174" s="2">
        <f t="shared" si="18"/>
        <v>0</v>
      </c>
      <c r="F174" s="2">
        <f t="shared" si="18"/>
        <v>570</v>
      </c>
      <c r="G174" s="2">
        <f t="shared" si="18"/>
        <v>885</v>
      </c>
      <c r="H174" s="2">
        <f t="shared" si="18"/>
        <v>730</v>
      </c>
      <c r="I174" s="2">
        <f t="shared" si="18"/>
        <v>395</v>
      </c>
      <c r="J174" s="2">
        <f t="shared" si="18"/>
        <v>34</v>
      </c>
      <c r="K174" s="2">
        <f t="shared" si="18"/>
        <v>251</v>
      </c>
      <c r="L174" s="2">
        <f t="shared" si="18"/>
        <v>0</v>
      </c>
      <c r="M174" s="2">
        <f t="shared" si="18"/>
        <v>0</v>
      </c>
      <c r="N174" s="2">
        <f>SUM(B174:M174)</f>
        <v>2865</v>
      </c>
      <c r="O174" s="12">
        <f>N174/O24</f>
        <v>0.22055427251732102</v>
      </c>
      <c r="P174" s="12">
        <f>O174+O99</f>
        <v>1</v>
      </c>
    </row>
    <row r="175" spans="1:19">
      <c r="A175" s="7">
        <v>1969</v>
      </c>
      <c r="B175" s="2">
        <f t="shared" ref="B175:M175" si="19">C25-B100</f>
        <v>0</v>
      </c>
      <c r="C175" s="2">
        <f t="shared" si="19"/>
        <v>0</v>
      </c>
      <c r="D175" s="2">
        <f t="shared" si="19"/>
        <v>0</v>
      </c>
      <c r="E175" s="2">
        <f t="shared" si="19"/>
        <v>0</v>
      </c>
      <c r="F175" s="2">
        <f t="shared" si="19"/>
        <v>222</v>
      </c>
      <c r="G175" s="2">
        <f t="shared" si="19"/>
        <v>499</v>
      </c>
      <c r="H175" s="2">
        <f t="shared" si="19"/>
        <v>1195</v>
      </c>
      <c r="I175" s="2">
        <f t="shared" si="19"/>
        <v>477</v>
      </c>
      <c r="J175" s="2">
        <f t="shared" si="19"/>
        <v>494</v>
      </c>
      <c r="K175" s="2">
        <f t="shared" si="19"/>
        <v>165</v>
      </c>
      <c r="L175" s="2">
        <f t="shared" si="19"/>
        <v>0</v>
      </c>
      <c r="M175" s="2">
        <f t="shared" si="19"/>
        <v>0</v>
      </c>
      <c r="N175" s="2">
        <f>SUM(B175:M175)</f>
        <v>3052</v>
      </c>
      <c r="O175" s="12">
        <f>N175/O25</f>
        <v>0.31054131054131057</v>
      </c>
      <c r="P175" s="12">
        <f>O175+O100</f>
        <v>1</v>
      </c>
    </row>
    <row r="176" spans="1:19">
      <c r="A176" s="7">
        <v>1970</v>
      </c>
      <c r="B176" s="2">
        <f t="shared" ref="B176:M176" si="20">C26-B101</f>
        <v>0</v>
      </c>
      <c r="C176" s="2">
        <f t="shared" si="20"/>
        <v>0</v>
      </c>
      <c r="D176" s="2">
        <f t="shared" si="20"/>
        <v>0</v>
      </c>
      <c r="E176" s="2">
        <f t="shared" si="20"/>
        <v>0</v>
      </c>
      <c r="F176" s="2">
        <f t="shared" si="20"/>
        <v>732</v>
      </c>
      <c r="G176" s="2">
        <f t="shared" si="20"/>
        <v>689</v>
      </c>
      <c r="H176" s="2">
        <f t="shared" si="20"/>
        <v>1286</v>
      </c>
      <c r="I176" s="2">
        <f t="shared" si="20"/>
        <v>708</v>
      </c>
      <c r="J176" s="2">
        <f t="shared" si="20"/>
        <v>247</v>
      </c>
      <c r="K176" s="2">
        <f t="shared" si="20"/>
        <v>0</v>
      </c>
      <c r="L176" s="2">
        <f t="shared" si="20"/>
        <v>0</v>
      </c>
      <c r="M176" s="2">
        <f t="shared" si="20"/>
        <v>0</v>
      </c>
      <c r="N176" s="2">
        <f>SUM(B176:M176)</f>
        <v>3662</v>
      </c>
      <c r="O176" s="12">
        <f>N176/O26</f>
        <v>0.29642221142949654</v>
      </c>
      <c r="P176" s="12">
        <f>O176+O101</f>
        <v>1</v>
      </c>
    </row>
    <row r="177" spans="1:16">
      <c r="A177" s="7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2"/>
      <c r="P177" s="12"/>
    </row>
    <row r="178" spans="1:16">
      <c r="A178" s="7">
        <v>1971</v>
      </c>
      <c r="B178" s="2">
        <f t="shared" ref="B178:M178" si="21">C28-B103</f>
        <v>0</v>
      </c>
      <c r="C178" s="2">
        <f t="shared" si="21"/>
        <v>0</v>
      </c>
      <c r="D178" s="2">
        <f t="shared" si="21"/>
        <v>0</v>
      </c>
      <c r="E178" s="2">
        <f t="shared" si="21"/>
        <v>0</v>
      </c>
      <c r="F178" s="2">
        <f t="shared" si="21"/>
        <v>346</v>
      </c>
      <c r="G178" s="2">
        <f t="shared" si="21"/>
        <v>1003</v>
      </c>
      <c r="H178" s="2">
        <f t="shared" si="21"/>
        <v>1009</v>
      </c>
      <c r="I178" s="2">
        <f t="shared" si="21"/>
        <v>580</v>
      </c>
      <c r="J178" s="2">
        <f t="shared" si="21"/>
        <v>196</v>
      </c>
      <c r="K178" s="2">
        <f t="shared" si="21"/>
        <v>0</v>
      </c>
      <c r="L178" s="2">
        <f t="shared" si="21"/>
        <v>0</v>
      </c>
      <c r="M178" s="2">
        <f t="shared" si="21"/>
        <v>0</v>
      </c>
      <c r="N178" s="2">
        <f>SUM(B178:M178)</f>
        <v>3134</v>
      </c>
      <c r="O178" s="12">
        <f>N178/O28</f>
        <v>0.25627606509117673</v>
      </c>
      <c r="P178" s="12">
        <f>O178+O103</f>
        <v>1</v>
      </c>
    </row>
    <row r="179" spans="1:16">
      <c r="A179" s="7">
        <v>1972</v>
      </c>
      <c r="B179" s="2">
        <f t="shared" ref="B179:M179" si="22">C29-B104</f>
        <v>0</v>
      </c>
      <c r="C179" s="2">
        <f t="shared" si="22"/>
        <v>0</v>
      </c>
      <c r="D179" s="2">
        <f t="shared" si="22"/>
        <v>0</v>
      </c>
      <c r="E179" s="2">
        <f t="shared" si="22"/>
        <v>231</v>
      </c>
      <c r="F179" s="2">
        <f t="shared" si="22"/>
        <v>243</v>
      </c>
      <c r="G179" s="2">
        <f t="shared" si="22"/>
        <v>1005</v>
      </c>
      <c r="H179" s="2">
        <f t="shared" si="22"/>
        <v>942</v>
      </c>
      <c r="I179" s="2">
        <f t="shared" si="22"/>
        <v>708</v>
      </c>
      <c r="J179" s="2">
        <f t="shared" si="22"/>
        <v>254</v>
      </c>
      <c r="K179" s="2">
        <f t="shared" si="22"/>
        <v>0</v>
      </c>
      <c r="L179" s="2">
        <f t="shared" si="22"/>
        <v>0</v>
      </c>
      <c r="M179" s="2">
        <f t="shared" si="22"/>
        <v>0</v>
      </c>
      <c r="N179" s="2">
        <f>SUM(B179:M179)</f>
        <v>3383</v>
      </c>
      <c r="O179" s="12">
        <f>N179/O29</f>
        <v>0.26437949359174739</v>
      </c>
      <c r="P179" s="12">
        <f>O179+O104</f>
        <v>1</v>
      </c>
    </row>
    <row r="180" spans="1:16">
      <c r="A180" s="7">
        <v>1973</v>
      </c>
      <c r="B180" s="2">
        <f t="shared" ref="B180:M180" si="23">C30-B105</f>
        <v>0</v>
      </c>
      <c r="C180" s="2">
        <f t="shared" si="23"/>
        <v>0</v>
      </c>
      <c r="D180" s="2">
        <f t="shared" si="23"/>
        <v>0</v>
      </c>
      <c r="E180" s="2">
        <f t="shared" si="23"/>
        <v>0</v>
      </c>
      <c r="F180" s="2">
        <f t="shared" si="23"/>
        <v>0</v>
      </c>
      <c r="G180" s="2">
        <f t="shared" si="23"/>
        <v>1260</v>
      </c>
      <c r="H180" s="2">
        <f t="shared" si="23"/>
        <v>744</v>
      </c>
      <c r="I180" s="2">
        <f t="shared" si="23"/>
        <v>758</v>
      </c>
      <c r="J180" s="2">
        <f t="shared" si="23"/>
        <v>200</v>
      </c>
      <c r="K180" s="2">
        <f t="shared" si="23"/>
        <v>0</v>
      </c>
      <c r="L180" s="2">
        <f t="shared" si="23"/>
        <v>0</v>
      </c>
      <c r="M180" s="2">
        <f t="shared" si="23"/>
        <v>0</v>
      </c>
      <c r="N180" s="2">
        <f>SUM(B180:M180)</f>
        <v>2962</v>
      </c>
      <c r="O180" s="12">
        <f>N180/O30</f>
        <v>0.23090115372622388</v>
      </c>
      <c r="P180" s="12">
        <f>O180+O105</f>
        <v>1</v>
      </c>
    </row>
    <row r="181" spans="1:16">
      <c r="A181" s="7">
        <v>1974</v>
      </c>
      <c r="B181" s="2">
        <f t="shared" ref="B181:M181" si="24">C31-B106</f>
        <v>0</v>
      </c>
      <c r="C181" s="2">
        <f t="shared" si="24"/>
        <v>0</v>
      </c>
      <c r="D181" s="2">
        <f t="shared" si="24"/>
        <v>0</v>
      </c>
      <c r="E181" s="2">
        <f t="shared" si="24"/>
        <v>0</v>
      </c>
      <c r="F181" s="2">
        <f t="shared" si="24"/>
        <v>820</v>
      </c>
      <c r="G181" s="2">
        <f t="shared" si="24"/>
        <v>758</v>
      </c>
      <c r="H181" s="2">
        <f t="shared" si="24"/>
        <v>975</v>
      </c>
      <c r="I181" s="2">
        <f t="shared" si="24"/>
        <v>856</v>
      </c>
      <c r="J181" s="2">
        <f t="shared" si="24"/>
        <v>112</v>
      </c>
      <c r="K181" s="2">
        <f t="shared" si="24"/>
        <v>0</v>
      </c>
      <c r="L181" s="2">
        <f t="shared" si="24"/>
        <v>0</v>
      </c>
      <c r="M181" s="2">
        <f t="shared" si="24"/>
        <v>0</v>
      </c>
      <c r="N181" s="2">
        <f>SUM(B181:M181)</f>
        <v>3521</v>
      </c>
      <c r="O181" s="12">
        <f>N181/O31</f>
        <v>0.23939352733206418</v>
      </c>
      <c r="P181" s="12">
        <f>O181+O106</f>
        <v>1</v>
      </c>
    </row>
    <row r="182" spans="1:16">
      <c r="A182" s="7">
        <v>1975</v>
      </c>
      <c r="B182" s="2">
        <f t="shared" ref="B182:M182" si="25">C32-B107</f>
        <v>0</v>
      </c>
      <c r="C182" s="2">
        <f t="shared" si="25"/>
        <v>0</v>
      </c>
      <c r="D182" s="2">
        <f t="shared" si="25"/>
        <v>0</v>
      </c>
      <c r="E182" s="2">
        <f t="shared" si="25"/>
        <v>0</v>
      </c>
      <c r="F182" s="2">
        <f t="shared" si="25"/>
        <v>882</v>
      </c>
      <c r="G182" s="2">
        <f t="shared" si="25"/>
        <v>486</v>
      </c>
      <c r="H182" s="2">
        <f t="shared" si="25"/>
        <v>953</v>
      </c>
      <c r="I182" s="2">
        <f t="shared" si="25"/>
        <v>874</v>
      </c>
      <c r="J182" s="2">
        <f t="shared" si="25"/>
        <v>160</v>
      </c>
      <c r="K182" s="2">
        <f t="shared" si="25"/>
        <v>0</v>
      </c>
      <c r="L182" s="2">
        <f t="shared" si="25"/>
        <v>0</v>
      </c>
      <c r="M182" s="2">
        <f t="shared" si="25"/>
        <v>0</v>
      </c>
      <c r="N182" s="2">
        <f>SUM(B182:M182)</f>
        <v>3355</v>
      </c>
      <c r="O182" s="12">
        <f>N182/O32</f>
        <v>0.29045104319972298</v>
      </c>
      <c r="P182" s="12">
        <f>O182+O107</f>
        <v>1</v>
      </c>
    </row>
    <row r="183" spans="1:16">
      <c r="A183" s="7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2"/>
      <c r="P183" s="12"/>
    </row>
    <row r="184" spans="1:16">
      <c r="A184" s="7">
        <v>1976</v>
      </c>
      <c r="B184" s="2">
        <f t="shared" ref="B184:M184" si="26">C34-B109</f>
        <v>0</v>
      </c>
      <c r="C184" s="2">
        <f t="shared" si="26"/>
        <v>0</v>
      </c>
      <c r="D184" s="2">
        <f t="shared" si="26"/>
        <v>0</v>
      </c>
      <c r="E184" s="2">
        <f t="shared" si="26"/>
        <v>0</v>
      </c>
      <c r="F184" s="2">
        <f t="shared" si="26"/>
        <v>192</v>
      </c>
      <c r="G184" s="2">
        <f t="shared" si="26"/>
        <v>1465</v>
      </c>
      <c r="H184" s="2">
        <f t="shared" si="26"/>
        <v>883</v>
      </c>
      <c r="I184" s="2">
        <f t="shared" si="26"/>
        <v>653</v>
      </c>
      <c r="J184" s="2">
        <f t="shared" si="26"/>
        <v>140</v>
      </c>
      <c r="K184" s="2">
        <f t="shared" si="26"/>
        <v>0</v>
      </c>
      <c r="L184" s="2">
        <f t="shared" si="26"/>
        <v>0</v>
      </c>
      <c r="M184" s="2">
        <f t="shared" si="26"/>
        <v>0</v>
      </c>
      <c r="N184" s="2">
        <f>SUM(B184:M184)</f>
        <v>3333</v>
      </c>
      <c r="O184" s="12">
        <f>N184/O34</f>
        <v>0.22316705724807498</v>
      </c>
      <c r="P184" s="12">
        <f>O184+O109</f>
        <v>1</v>
      </c>
    </row>
    <row r="185" spans="1:16">
      <c r="A185" s="7">
        <v>1977</v>
      </c>
      <c r="B185" s="2">
        <f t="shared" ref="B185:M185" si="27">C35-B110</f>
        <v>0</v>
      </c>
      <c r="C185" s="2">
        <f t="shared" si="27"/>
        <v>0</v>
      </c>
      <c r="D185" s="2">
        <f t="shared" si="27"/>
        <v>0</v>
      </c>
      <c r="E185" s="2">
        <f t="shared" si="27"/>
        <v>0</v>
      </c>
      <c r="F185" s="2">
        <f t="shared" si="27"/>
        <v>0</v>
      </c>
      <c r="G185" s="2">
        <f t="shared" si="27"/>
        <v>1859</v>
      </c>
      <c r="H185" s="2">
        <f t="shared" si="27"/>
        <v>1066</v>
      </c>
      <c r="I185" s="2">
        <f t="shared" si="27"/>
        <v>570</v>
      </c>
      <c r="J185" s="2">
        <f t="shared" si="27"/>
        <v>154</v>
      </c>
      <c r="K185" s="2">
        <f t="shared" si="27"/>
        <v>0</v>
      </c>
      <c r="L185" s="2">
        <f t="shared" si="27"/>
        <v>0</v>
      </c>
      <c r="M185" s="2">
        <f t="shared" si="27"/>
        <v>0</v>
      </c>
      <c r="N185" s="2">
        <f>SUM(B185:M185)</f>
        <v>3649</v>
      </c>
      <c r="O185" s="12">
        <f>N185/O35</f>
        <v>0.35147370448853787</v>
      </c>
      <c r="P185" s="12">
        <f>O185+O110</f>
        <v>1</v>
      </c>
    </row>
    <row r="186" spans="1:16">
      <c r="A186" s="7">
        <v>1978</v>
      </c>
      <c r="B186" s="2">
        <f t="shared" ref="B186:M186" si="28">C36-B111</f>
        <v>0</v>
      </c>
      <c r="C186" s="2">
        <f t="shared" si="28"/>
        <v>0</v>
      </c>
      <c r="D186" s="2">
        <f t="shared" si="28"/>
        <v>0</v>
      </c>
      <c r="E186" s="2">
        <f t="shared" si="28"/>
        <v>0</v>
      </c>
      <c r="F186" s="2">
        <f t="shared" si="28"/>
        <v>0</v>
      </c>
      <c r="G186" s="2">
        <f t="shared" si="28"/>
        <v>1084</v>
      </c>
      <c r="H186" s="2">
        <f t="shared" si="28"/>
        <v>898</v>
      </c>
      <c r="I186" s="2">
        <f t="shared" si="28"/>
        <v>645</v>
      </c>
      <c r="J186" s="2">
        <f t="shared" si="28"/>
        <v>120</v>
      </c>
      <c r="K186" s="2">
        <f t="shared" si="28"/>
        <v>0</v>
      </c>
      <c r="L186" s="2">
        <f t="shared" si="28"/>
        <v>0</v>
      </c>
      <c r="M186" s="2">
        <f t="shared" si="28"/>
        <v>0</v>
      </c>
      <c r="N186" s="2">
        <f>SUM(B186:M186)</f>
        <v>2747</v>
      </c>
      <c r="O186" s="12">
        <f>N186/O36</f>
        <v>0.22269963518443453</v>
      </c>
      <c r="P186" s="12">
        <f>O186+O111</f>
        <v>1</v>
      </c>
    </row>
    <row r="187" spans="1:16">
      <c r="A187" s="6">
        <v>1979</v>
      </c>
      <c r="B187" s="2">
        <f t="shared" ref="B187:M187" si="29">C37-B112</f>
        <v>0</v>
      </c>
      <c r="C187" s="2">
        <f t="shared" si="29"/>
        <v>0</v>
      </c>
      <c r="D187" s="2">
        <f t="shared" si="29"/>
        <v>0</v>
      </c>
      <c r="E187" s="2">
        <f t="shared" si="29"/>
        <v>0</v>
      </c>
      <c r="F187" s="2">
        <f t="shared" si="29"/>
        <v>0</v>
      </c>
      <c r="G187" s="2">
        <f t="shared" si="29"/>
        <v>441</v>
      </c>
      <c r="H187" s="2">
        <f t="shared" si="29"/>
        <v>1015</v>
      </c>
      <c r="I187" s="2">
        <f t="shared" si="29"/>
        <v>956</v>
      </c>
      <c r="J187" s="2">
        <f t="shared" si="29"/>
        <v>273</v>
      </c>
      <c r="K187" s="2">
        <f t="shared" si="29"/>
        <v>0</v>
      </c>
      <c r="L187" s="2">
        <f t="shared" si="29"/>
        <v>0</v>
      </c>
      <c r="M187" s="2">
        <f t="shared" si="29"/>
        <v>0</v>
      </c>
      <c r="N187" s="2">
        <f>SUM(B187:M187)</f>
        <v>2685</v>
      </c>
      <c r="O187" s="12">
        <f>N187/O37</f>
        <v>0.4097359987791851</v>
      </c>
      <c r="P187" s="12">
        <f>O187+O112</f>
        <v>1</v>
      </c>
    </row>
    <row r="188" spans="1:16">
      <c r="A188" s="6">
        <v>1980</v>
      </c>
      <c r="B188" s="2">
        <f t="shared" ref="B188:M188" si="30">C38-B113</f>
        <v>0</v>
      </c>
      <c r="C188" s="2">
        <f t="shared" si="30"/>
        <v>0</v>
      </c>
      <c r="D188" s="2">
        <f t="shared" si="30"/>
        <v>0</v>
      </c>
      <c r="E188" s="2">
        <f t="shared" si="30"/>
        <v>0</v>
      </c>
      <c r="F188" s="2">
        <f t="shared" si="30"/>
        <v>0</v>
      </c>
      <c r="G188" s="2">
        <f t="shared" si="30"/>
        <v>631</v>
      </c>
      <c r="H188" s="2">
        <f t="shared" si="30"/>
        <v>1179</v>
      </c>
      <c r="I188" s="2">
        <f t="shared" si="30"/>
        <v>586</v>
      </c>
      <c r="J188" s="2">
        <f t="shared" si="30"/>
        <v>308</v>
      </c>
      <c r="K188" s="2">
        <f t="shared" si="30"/>
        <v>0</v>
      </c>
      <c r="L188" s="2">
        <f t="shared" si="30"/>
        <v>0</v>
      </c>
      <c r="M188" s="2">
        <f t="shared" si="30"/>
        <v>0</v>
      </c>
      <c r="N188" s="2">
        <f>SUM(B188:M188)</f>
        <v>2704</v>
      </c>
      <c r="O188" s="12">
        <f>N188/O38</f>
        <v>0.27479674796747966</v>
      </c>
      <c r="P188" s="12">
        <f>O188+O113</f>
        <v>1</v>
      </c>
    </row>
    <row r="189" spans="1:16">
      <c r="A189" s="7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2"/>
      <c r="P189" s="7"/>
    </row>
    <row r="190" spans="1:16">
      <c r="A190" s="6">
        <v>1981</v>
      </c>
      <c r="B190" s="2">
        <f t="shared" ref="B190:M190" si="31">C40-B115</f>
        <v>0</v>
      </c>
      <c r="C190" s="2">
        <f t="shared" si="31"/>
        <v>0</v>
      </c>
      <c r="D190" s="2">
        <f t="shared" si="31"/>
        <v>0</v>
      </c>
      <c r="E190" s="2">
        <f t="shared" si="31"/>
        <v>0</v>
      </c>
      <c r="F190" s="2">
        <f t="shared" si="31"/>
        <v>0</v>
      </c>
      <c r="G190" s="2">
        <f t="shared" si="31"/>
        <v>452</v>
      </c>
      <c r="H190" s="2">
        <f t="shared" si="31"/>
        <v>1167</v>
      </c>
      <c r="I190" s="2">
        <f t="shared" si="31"/>
        <v>885</v>
      </c>
      <c r="J190" s="2">
        <f t="shared" si="31"/>
        <v>292</v>
      </c>
      <c r="K190" s="2">
        <f t="shared" si="31"/>
        <v>0</v>
      </c>
      <c r="L190" s="2">
        <f t="shared" si="31"/>
        <v>0</v>
      </c>
      <c r="M190" s="2">
        <f t="shared" si="31"/>
        <v>0</v>
      </c>
      <c r="N190" s="2">
        <f>SUM(B190:M190)</f>
        <v>2796</v>
      </c>
      <c r="O190" s="12">
        <f>N190/O40</f>
        <v>0.35581572919317894</v>
      </c>
      <c r="P190" s="12">
        <f>O190+O115</f>
        <v>1</v>
      </c>
    </row>
    <row r="191" spans="1:16">
      <c r="A191" s="6">
        <v>1982</v>
      </c>
      <c r="B191" s="2">
        <f t="shared" ref="B191:M191" si="32">C41-B116</f>
        <v>0</v>
      </c>
      <c r="C191" s="2">
        <f t="shared" si="32"/>
        <v>0</v>
      </c>
      <c r="D191" s="2">
        <f t="shared" si="32"/>
        <v>0</v>
      </c>
      <c r="E191" s="2">
        <f t="shared" si="32"/>
        <v>0</v>
      </c>
      <c r="F191" s="2">
        <f t="shared" si="32"/>
        <v>0</v>
      </c>
      <c r="G191" s="2">
        <f t="shared" si="32"/>
        <v>767</v>
      </c>
      <c r="H191" s="2">
        <f t="shared" si="32"/>
        <v>1060</v>
      </c>
      <c r="I191" s="2">
        <f t="shared" si="32"/>
        <v>1021</v>
      </c>
      <c r="J191" s="2">
        <f t="shared" si="32"/>
        <v>216</v>
      </c>
      <c r="K191" s="2">
        <f t="shared" si="32"/>
        <v>0</v>
      </c>
      <c r="L191" s="2">
        <f t="shared" si="32"/>
        <v>0</v>
      </c>
      <c r="M191" s="2">
        <f t="shared" si="32"/>
        <v>0</v>
      </c>
      <c r="N191" s="2">
        <f>SUM(B191:M191)</f>
        <v>3064</v>
      </c>
      <c r="O191" s="12">
        <f>N191/O41</f>
        <v>0.30411910669975184</v>
      </c>
      <c r="P191" s="12">
        <f>O191+O116</f>
        <v>1</v>
      </c>
    </row>
    <row r="192" spans="1:16">
      <c r="A192" s="6">
        <v>1983</v>
      </c>
      <c r="B192" s="2">
        <f t="shared" ref="B192:M192" si="33">C42-B117</f>
        <v>0</v>
      </c>
      <c r="C192" s="2">
        <f t="shared" si="33"/>
        <v>0</v>
      </c>
      <c r="D192" s="2">
        <f t="shared" si="33"/>
        <v>0</v>
      </c>
      <c r="E192" s="2">
        <f t="shared" si="33"/>
        <v>0</v>
      </c>
      <c r="F192" s="2">
        <f t="shared" si="33"/>
        <v>0</v>
      </c>
      <c r="G192" s="2">
        <f t="shared" si="33"/>
        <v>489</v>
      </c>
      <c r="H192" s="2">
        <f t="shared" si="33"/>
        <v>1140</v>
      </c>
      <c r="I192" s="2">
        <f t="shared" si="33"/>
        <v>758</v>
      </c>
      <c r="J192" s="2">
        <f t="shared" si="33"/>
        <v>377</v>
      </c>
      <c r="K192" s="2">
        <f t="shared" si="33"/>
        <v>0</v>
      </c>
      <c r="L192" s="2">
        <f t="shared" si="33"/>
        <v>0</v>
      </c>
      <c r="M192" s="2">
        <f t="shared" si="33"/>
        <v>0</v>
      </c>
      <c r="N192" s="2">
        <f>SUM(B192:M192)</f>
        <v>2764</v>
      </c>
      <c r="O192" s="12">
        <f>N192/O42</f>
        <v>0.28215598203348308</v>
      </c>
      <c r="P192" s="12">
        <f>O192+O117</f>
        <v>1</v>
      </c>
    </row>
    <row r="193" spans="1:16">
      <c r="A193" s="6">
        <v>1984</v>
      </c>
      <c r="B193" s="2">
        <f t="shared" ref="B193:M193" si="34">C43-B118</f>
        <v>0</v>
      </c>
      <c r="C193" s="2">
        <f t="shared" si="34"/>
        <v>0</v>
      </c>
      <c r="D193" s="2">
        <f t="shared" si="34"/>
        <v>0</v>
      </c>
      <c r="E193" s="2">
        <f t="shared" si="34"/>
        <v>0</v>
      </c>
      <c r="F193" s="2">
        <f t="shared" si="34"/>
        <v>0</v>
      </c>
      <c r="G193" s="2">
        <f t="shared" si="34"/>
        <v>566</v>
      </c>
      <c r="H193" s="2">
        <f t="shared" si="34"/>
        <v>792</v>
      </c>
      <c r="I193" s="2">
        <f t="shared" si="34"/>
        <v>717</v>
      </c>
      <c r="J193" s="2">
        <f t="shared" si="34"/>
        <v>282</v>
      </c>
      <c r="K193" s="2">
        <f t="shared" si="34"/>
        <v>0</v>
      </c>
      <c r="L193" s="2">
        <f t="shared" si="34"/>
        <v>0</v>
      </c>
      <c r="M193" s="2">
        <f t="shared" si="34"/>
        <v>0</v>
      </c>
      <c r="N193" s="2">
        <f>SUM(B193:M193)</f>
        <v>2357</v>
      </c>
      <c r="O193" s="12">
        <f>N193/O43</f>
        <v>0.21960309326376595</v>
      </c>
      <c r="P193" s="12">
        <f>O193+O118</f>
        <v>1</v>
      </c>
    </row>
    <row r="194" spans="1:16">
      <c r="A194" s="6">
        <v>1985</v>
      </c>
      <c r="B194" s="2">
        <f t="shared" ref="B194:M194" si="35">C44-B119</f>
        <v>0</v>
      </c>
      <c r="C194" s="2">
        <f t="shared" si="35"/>
        <v>0</v>
      </c>
      <c r="D194" s="2">
        <f t="shared" si="35"/>
        <v>0</v>
      </c>
      <c r="E194" s="2">
        <f t="shared" si="35"/>
        <v>0</v>
      </c>
      <c r="F194" s="2">
        <f t="shared" si="35"/>
        <v>0</v>
      </c>
      <c r="G194" s="2">
        <f t="shared" si="35"/>
        <v>1144</v>
      </c>
      <c r="H194" s="2">
        <f t="shared" si="35"/>
        <v>921</v>
      </c>
      <c r="I194" s="2">
        <f t="shared" si="35"/>
        <v>754</v>
      </c>
      <c r="J194" s="2">
        <f t="shared" si="35"/>
        <v>229</v>
      </c>
      <c r="K194" s="2">
        <f t="shared" si="35"/>
        <v>0</v>
      </c>
      <c r="L194" s="2">
        <f t="shared" si="35"/>
        <v>0</v>
      </c>
      <c r="M194" s="2">
        <f t="shared" si="35"/>
        <v>0</v>
      </c>
      <c r="N194" s="2">
        <f>SUM(B194:M194)</f>
        <v>3048</v>
      </c>
      <c r="O194" s="12">
        <f>N194/O44</f>
        <v>0.34328190111499041</v>
      </c>
      <c r="P194" s="12">
        <f>O194+O119</f>
        <v>1</v>
      </c>
    </row>
    <row r="195" spans="1:16">
      <c r="A195" s="7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2"/>
      <c r="P195" s="7"/>
    </row>
    <row r="196" spans="1:16">
      <c r="A196" s="6">
        <v>1986</v>
      </c>
      <c r="B196" s="2">
        <f t="shared" ref="B196:M196" si="36">C46-B121</f>
        <v>0</v>
      </c>
      <c r="C196" s="2">
        <f t="shared" si="36"/>
        <v>0</v>
      </c>
      <c r="D196" s="2">
        <f t="shared" si="36"/>
        <v>0</v>
      </c>
      <c r="E196" s="2">
        <f t="shared" si="36"/>
        <v>0</v>
      </c>
      <c r="F196" s="2">
        <f t="shared" si="36"/>
        <v>0</v>
      </c>
      <c r="G196" s="2">
        <f t="shared" si="36"/>
        <v>1094</v>
      </c>
      <c r="H196" s="2">
        <f t="shared" si="36"/>
        <v>851</v>
      </c>
      <c r="I196" s="2">
        <f t="shared" si="36"/>
        <v>939</v>
      </c>
      <c r="J196" s="2">
        <f t="shared" si="36"/>
        <v>46</v>
      </c>
      <c r="K196" s="2">
        <f t="shared" si="36"/>
        <v>0</v>
      </c>
      <c r="L196" s="2">
        <f t="shared" si="36"/>
        <v>0</v>
      </c>
      <c r="M196" s="2">
        <f t="shared" si="36"/>
        <v>0</v>
      </c>
      <c r="N196" s="2">
        <f>SUM(B196:M196)</f>
        <v>2930</v>
      </c>
      <c r="O196" s="12">
        <f>N196/O46</f>
        <v>0.29344016024036051</v>
      </c>
      <c r="P196" s="12">
        <f>O196+O121</f>
        <v>1</v>
      </c>
    </row>
    <row r="197" spans="1:16">
      <c r="A197" s="6">
        <v>1987</v>
      </c>
      <c r="B197" s="2">
        <f t="shared" ref="B197:M197" si="37">C47-B122</f>
        <v>0</v>
      </c>
      <c r="C197" s="2">
        <f t="shared" si="37"/>
        <v>0</v>
      </c>
      <c r="D197" s="2">
        <f t="shared" si="37"/>
        <v>0</v>
      </c>
      <c r="E197" s="2">
        <f t="shared" si="37"/>
        <v>0</v>
      </c>
      <c r="F197" s="2">
        <f t="shared" si="37"/>
        <v>0</v>
      </c>
      <c r="G197" s="2">
        <f t="shared" si="37"/>
        <v>1344</v>
      </c>
      <c r="H197" s="2">
        <f t="shared" si="37"/>
        <v>870</v>
      </c>
      <c r="I197" s="2">
        <f t="shared" si="37"/>
        <v>820</v>
      </c>
      <c r="J197" s="2">
        <f t="shared" si="37"/>
        <v>69</v>
      </c>
      <c r="K197" s="2">
        <f t="shared" si="37"/>
        <v>0</v>
      </c>
      <c r="L197" s="2">
        <f t="shared" si="37"/>
        <v>0</v>
      </c>
      <c r="M197" s="2">
        <f t="shared" si="37"/>
        <v>0</v>
      </c>
      <c r="N197" s="2">
        <f>SUM(B197:M197)</f>
        <v>3103</v>
      </c>
      <c r="O197" s="12">
        <f>N197/O47</f>
        <v>0.34408959858061655</v>
      </c>
      <c r="P197" s="12">
        <f>O197+O122</f>
        <v>1</v>
      </c>
    </row>
    <row r="198" spans="1:16">
      <c r="A198" s="6">
        <v>1988</v>
      </c>
      <c r="B198" s="2">
        <f t="shared" ref="B198:M198" si="38">C48-B123</f>
        <v>0</v>
      </c>
      <c r="C198" s="2">
        <f t="shared" si="38"/>
        <v>0</v>
      </c>
      <c r="D198" s="2">
        <f t="shared" si="38"/>
        <v>0</v>
      </c>
      <c r="E198" s="2">
        <f t="shared" si="38"/>
        <v>0</v>
      </c>
      <c r="F198" s="2">
        <f t="shared" si="38"/>
        <v>0</v>
      </c>
      <c r="G198" s="2">
        <f t="shared" si="38"/>
        <v>1136</v>
      </c>
      <c r="H198" s="2">
        <f t="shared" si="38"/>
        <v>1011</v>
      </c>
      <c r="I198" s="2">
        <f t="shared" si="38"/>
        <v>1100</v>
      </c>
      <c r="J198" s="2">
        <f t="shared" si="38"/>
        <v>-3</v>
      </c>
      <c r="K198" s="2">
        <f t="shared" si="38"/>
        <v>0</v>
      </c>
      <c r="L198" s="2">
        <f t="shared" si="38"/>
        <v>0</v>
      </c>
      <c r="M198" s="2">
        <f t="shared" si="38"/>
        <v>0</v>
      </c>
      <c r="N198" s="2">
        <f>SUM(B198:M198)</f>
        <v>3244</v>
      </c>
      <c r="O198" s="12">
        <f>N198/O48</f>
        <v>0.37879495562821114</v>
      </c>
      <c r="P198" s="12">
        <f>O198+O123</f>
        <v>1</v>
      </c>
    </row>
    <row r="199" spans="1:16">
      <c r="A199" s="6">
        <v>1989</v>
      </c>
      <c r="B199" s="2">
        <f t="shared" ref="B199:M199" si="39">C49-B124</f>
        <v>0</v>
      </c>
      <c r="C199" s="2">
        <f t="shared" si="39"/>
        <v>0</v>
      </c>
      <c r="D199" s="2">
        <f t="shared" si="39"/>
        <v>0</v>
      </c>
      <c r="E199" s="2">
        <f t="shared" si="39"/>
        <v>0</v>
      </c>
      <c r="F199" s="2">
        <f t="shared" si="39"/>
        <v>0</v>
      </c>
      <c r="G199" s="2">
        <f t="shared" si="39"/>
        <v>615</v>
      </c>
      <c r="H199" s="2">
        <f t="shared" si="39"/>
        <v>1062</v>
      </c>
      <c r="I199" s="2">
        <f t="shared" si="39"/>
        <v>934</v>
      </c>
      <c r="J199" s="2">
        <f t="shared" si="39"/>
        <v>114</v>
      </c>
      <c r="K199" s="2">
        <f t="shared" si="39"/>
        <v>0</v>
      </c>
      <c r="L199" s="2">
        <f t="shared" si="39"/>
        <v>0</v>
      </c>
      <c r="M199" s="2">
        <f t="shared" si="39"/>
        <v>0</v>
      </c>
      <c r="N199" s="2">
        <f>SUM(B199:M199)</f>
        <v>2725</v>
      </c>
      <c r="O199" s="12">
        <f>N199/O49</f>
        <v>0.30294608115619787</v>
      </c>
      <c r="P199" s="12">
        <f>O199+O124</f>
        <v>1</v>
      </c>
    </row>
    <row r="200" spans="1:16">
      <c r="A200" s="6">
        <v>1990</v>
      </c>
      <c r="B200" s="2">
        <f t="shared" ref="B200:M200" si="40">C50-B125</f>
        <v>0</v>
      </c>
      <c r="C200" s="2">
        <f t="shared" si="40"/>
        <v>0</v>
      </c>
      <c r="D200" s="2">
        <f t="shared" si="40"/>
        <v>0</v>
      </c>
      <c r="E200" s="2">
        <f t="shared" si="40"/>
        <v>0</v>
      </c>
      <c r="F200" s="2">
        <f t="shared" si="40"/>
        <v>0</v>
      </c>
      <c r="G200" s="2">
        <f t="shared" si="40"/>
        <v>779</v>
      </c>
      <c r="H200" s="2">
        <f t="shared" si="40"/>
        <v>1006</v>
      </c>
      <c r="I200" s="2">
        <f t="shared" si="40"/>
        <v>700</v>
      </c>
      <c r="J200" s="2">
        <f t="shared" si="40"/>
        <v>0</v>
      </c>
      <c r="K200" s="2">
        <f t="shared" si="40"/>
        <v>0</v>
      </c>
      <c r="L200" s="2">
        <f t="shared" si="40"/>
        <v>0</v>
      </c>
      <c r="M200" s="2">
        <f t="shared" si="40"/>
        <v>0</v>
      </c>
      <c r="N200" s="2">
        <f>SUM(B200:M200)</f>
        <v>2485</v>
      </c>
      <c r="O200" s="12">
        <f>N200/O50</f>
        <v>0.26218611521418023</v>
      </c>
      <c r="P200" s="12">
        <f>O200+O125</f>
        <v>1</v>
      </c>
    </row>
    <row r="201" spans="1:16">
      <c r="A201" s="7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2"/>
      <c r="P201" s="7"/>
    </row>
    <row r="202" spans="1:16">
      <c r="A202" s="7">
        <v>1991</v>
      </c>
      <c r="B202" s="2">
        <f t="shared" ref="B202:M202" si="41">C52-B127</f>
        <v>0</v>
      </c>
      <c r="C202" s="2">
        <f t="shared" si="41"/>
        <v>0</v>
      </c>
      <c r="D202" s="2">
        <f t="shared" si="41"/>
        <v>0</v>
      </c>
      <c r="E202" s="2">
        <f t="shared" si="41"/>
        <v>0</v>
      </c>
      <c r="F202" s="2">
        <f t="shared" si="41"/>
        <v>0</v>
      </c>
      <c r="G202" s="2">
        <f t="shared" si="41"/>
        <v>469</v>
      </c>
      <c r="H202" s="2">
        <f t="shared" si="41"/>
        <v>1210</v>
      </c>
      <c r="I202" s="2">
        <f t="shared" si="41"/>
        <v>539</v>
      </c>
      <c r="J202" s="2">
        <f t="shared" si="41"/>
        <v>0</v>
      </c>
      <c r="K202" s="2">
        <f t="shared" si="41"/>
        <v>0</v>
      </c>
      <c r="L202" s="2">
        <f t="shared" si="41"/>
        <v>0</v>
      </c>
      <c r="M202" s="2">
        <f t="shared" si="41"/>
        <v>0</v>
      </c>
      <c r="N202" s="2">
        <f>SUM(B202:M202)</f>
        <v>2218</v>
      </c>
      <c r="O202" s="12">
        <f>N202/O52</f>
        <v>0.27268256700270471</v>
      </c>
      <c r="P202" s="12">
        <f>O202+O127</f>
        <v>1</v>
      </c>
    </row>
    <row r="203" spans="1:16">
      <c r="A203" s="7">
        <v>1992</v>
      </c>
      <c r="B203" s="2">
        <f t="shared" ref="B203:M203" si="42">C53-B128</f>
        <v>0</v>
      </c>
      <c r="C203" s="2">
        <f t="shared" si="42"/>
        <v>0</v>
      </c>
      <c r="D203" s="2">
        <f t="shared" si="42"/>
        <v>0</v>
      </c>
      <c r="E203" s="2">
        <f t="shared" si="42"/>
        <v>0</v>
      </c>
      <c r="F203" s="2">
        <f t="shared" si="42"/>
        <v>0</v>
      </c>
      <c r="G203" s="2">
        <f t="shared" si="42"/>
        <v>434</v>
      </c>
      <c r="H203" s="2">
        <f t="shared" si="42"/>
        <v>1607</v>
      </c>
      <c r="I203" s="2">
        <f t="shared" si="42"/>
        <v>1039</v>
      </c>
      <c r="J203" s="2">
        <f t="shared" si="42"/>
        <v>317</v>
      </c>
      <c r="K203" s="2">
        <f t="shared" si="42"/>
        <v>0</v>
      </c>
      <c r="L203" s="2">
        <f t="shared" si="42"/>
        <v>0</v>
      </c>
      <c r="M203" s="2">
        <f t="shared" si="42"/>
        <v>0</v>
      </c>
      <c r="N203" s="2">
        <f>SUM(B203:M203)</f>
        <v>3397</v>
      </c>
      <c r="O203" s="12">
        <f>N203/O53</f>
        <v>0.46375426621160409</v>
      </c>
      <c r="P203" s="12">
        <f>O203+O128</f>
        <v>1</v>
      </c>
    </row>
    <row r="204" spans="1:16">
      <c r="A204" s="7">
        <v>1993</v>
      </c>
      <c r="B204" s="2">
        <f t="shared" ref="B204:M204" si="43">C54-B129</f>
        <v>0</v>
      </c>
      <c r="C204" s="2">
        <f t="shared" si="43"/>
        <v>0</v>
      </c>
      <c r="D204" s="2">
        <f t="shared" si="43"/>
        <v>0</v>
      </c>
      <c r="E204" s="2">
        <f t="shared" si="43"/>
        <v>0</v>
      </c>
      <c r="F204" s="2">
        <f t="shared" si="43"/>
        <v>0</v>
      </c>
      <c r="G204" s="2">
        <f t="shared" si="43"/>
        <v>795</v>
      </c>
      <c r="H204" s="2">
        <f t="shared" si="43"/>
        <v>1014</v>
      </c>
      <c r="I204" s="2">
        <f t="shared" si="43"/>
        <v>613</v>
      </c>
      <c r="J204" s="2">
        <f t="shared" si="43"/>
        <v>164</v>
      </c>
      <c r="K204" s="2">
        <f t="shared" si="43"/>
        <v>0</v>
      </c>
      <c r="L204" s="2">
        <f t="shared" si="43"/>
        <v>0</v>
      </c>
      <c r="M204" s="2">
        <f t="shared" si="43"/>
        <v>0</v>
      </c>
      <c r="N204" s="2">
        <f>SUM(B204:M204)</f>
        <v>2586</v>
      </c>
      <c r="O204" s="12">
        <f>N204/O54</f>
        <v>0.62797474502185524</v>
      </c>
      <c r="P204" s="12">
        <f>O204+O129</f>
        <v>1</v>
      </c>
    </row>
    <row r="205" spans="1:16">
      <c r="A205" s="7">
        <v>1994</v>
      </c>
      <c r="B205" s="2">
        <f t="shared" ref="B205:M205" si="44">C55-B130</f>
        <v>0</v>
      </c>
      <c r="C205" s="2">
        <f t="shared" si="44"/>
        <v>0</v>
      </c>
      <c r="D205" s="2">
        <f t="shared" si="44"/>
        <v>0</v>
      </c>
      <c r="E205" s="2">
        <f t="shared" si="44"/>
        <v>0</v>
      </c>
      <c r="F205" s="2">
        <f t="shared" si="44"/>
        <v>1004</v>
      </c>
      <c r="G205" s="2">
        <f t="shared" si="44"/>
        <v>1366</v>
      </c>
      <c r="H205" s="2">
        <f t="shared" si="44"/>
        <v>717</v>
      </c>
      <c r="I205" s="2">
        <f t="shared" si="44"/>
        <v>761</v>
      </c>
      <c r="J205" s="2">
        <f t="shared" si="44"/>
        <v>20</v>
      </c>
      <c r="K205" s="2">
        <f t="shared" si="44"/>
        <v>0</v>
      </c>
      <c r="L205" s="2">
        <f t="shared" si="44"/>
        <v>0</v>
      </c>
      <c r="M205" s="2">
        <f t="shared" si="44"/>
        <v>0</v>
      </c>
      <c r="N205" s="2">
        <f>SUM(B205:M205)</f>
        <v>3868</v>
      </c>
      <c r="O205" s="12">
        <f>N205/O55</f>
        <v>0.38130914826498424</v>
      </c>
      <c r="P205" s="12">
        <f>O205+O130</f>
        <v>1</v>
      </c>
    </row>
    <row r="206" spans="1:16">
      <c r="A206" s="7">
        <v>1995</v>
      </c>
      <c r="B206" s="2">
        <f t="shared" ref="B206:M206" si="45">C56-B131</f>
        <v>0</v>
      </c>
      <c r="C206" s="2">
        <f t="shared" si="45"/>
        <v>0</v>
      </c>
      <c r="D206" s="2">
        <f t="shared" si="45"/>
        <v>0</v>
      </c>
      <c r="E206" s="2">
        <f t="shared" si="45"/>
        <v>0</v>
      </c>
      <c r="F206" s="2">
        <f t="shared" si="45"/>
        <v>0</v>
      </c>
      <c r="G206" s="2">
        <f t="shared" si="45"/>
        <v>869</v>
      </c>
      <c r="H206" s="2">
        <f t="shared" si="45"/>
        <v>1299</v>
      </c>
      <c r="I206" s="2">
        <f t="shared" si="45"/>
        <v>690</v>
      </c>
      <c r="J206" s="2">
        <f t="shared" si="45"/>
        <v>357</v>
      </c>
      <c r="K206" s="2">
        <f t="shared" si="45"/>
        <v>0</v>
      </c>
      <c r="L206" s="2">
        <f t="shared" si="45"/>
        <v>0</v>
      </c>
      <c r="M206" s="2">
        <f t="shared" si="45"/>
        <v>0</v>
      </c>
      <c r="N206" s="2">
        <f>SUM(B206:M206)</f>
        <v>3215</v>
      </c>
      <c r="O206" s="12">
        <f>N206/O56</f>
        <v>0.30111454528425585</v>
      </c>
      <c r="P206" s="12">
        <f>O206+O131</f>
        <v>1</v>
      </c>
    </row>
    <row r="207" spans="1:16">
      <c r="A207" s="7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2"/>
      <c r="P207" s="12"/>
    </row>
    <row r="208" spans="1:16">
      <c r="A208" s="7">
        <v>1996</v>
      </c>
      <c r="B208" s="2">
        <f t="shared" ref="B208:M208" si="46">C58-B133</f>
        <v>0</v>
      </c>
      <c r="C208" s="2">
        <f t="shared" si="46"/>
        <v>0</v>
      </c>
      <c r="D208" s="2">
        <f t="shared" si="46"/>
        <v>0</v>
      </c>
      <c r="E208" s="2">
        <f t="shared" si="46"/>
        <v>0</v>
      </c>
      <c r="F208" s="2">
        <f t="shared" si="46"/>
        <v>0</v>
      </c>
      <c r="G208" s="2">
        <f t="shared" si="46"/>
        <v>672</v>
      </c>
      <c r="H208" s="2">
        <f t="shared" si="46"/>
        <v>779</v>
      </c>
      <c r="I208" s="2">
        <f t="shared" si="46"/>
        <v>584</v>
      </c>
      <c r="J208" s="2">
        <f t="shared" si="46"/>
        <v>96</v>
      </c>
      <c r="K208" s="2">
        <f t="shared" si="46"/>
        <v>0</v>
      </c>
      <c r="L208" s="2">
        <f t="shared" si="46"/>
        <v>0</v>
      </c>
      <c r="M208" s="2">
        <f t="shared" si="46"/>
        <v>0</v>
      </c>
      <c r="N208" s="2">
        <f>SUM(B208:M208)</f>
        <v>2131</v>
      </c>
      <c r="O208" s="12">
        <f>N208/O58</f>
        <v>0.34095999999999999</v>
      </c>
      <c r="P208" s="12">
        <f>O208+O133</f>
        <v>1</v>
      </c>
    </row>
    <row r="209" spans="1:16">
      <c r="A209" s="7">
        <v>1997</v>
      </c>
      <c r="B209" s="2">
        <f t="shared" ref="B209:M209" si="47">C59-B134</f>
        <v>0</v>
      </c>
      <c r="C209" s="2">
        <f t="shared" si="47"/>
        <v>0</v>
      </c>
      <c r="D209" s="2">
        <f t="shared" si="47"/>
        <v>0</v>
      </c>
      <c r="E209" s="2">
        <f t="shared" si="47"/>
        <v>0</v>
      </c>
      <c r="F209" s="2">
        <f t="shared" si="47"/>
        <v>0</v>
      </c>
      <c r="G209" s="2">
        <f t="shared" si="47"/>
        <v>1059</v>
      </c>
      <c r="H209" s="2">
        <f t="shared" si="47"/>
        <v>919</v>
      </c>
      <c r="I209" s="2">
        <f t="shared" si="47"/>
        <v>674</v>
      </c>
      <c r="J209" s="2">
        <f t="shared" si="47"/>
        <v>22</v>
      </c>
      <c r="K209" s="2">
        <f t="shared" si="47"/>
        <v>0</v>
      </c>
      <c r="L209" s="2">
        <f t="shared" si="47"/>
        <v>0</v>
      </c>
      <c r="M209" s="2">
        <f t="shared" si="47"/>
        <v>0</v>
      </c>
      <c r="N209" s="2">
        <f>SUM(B209:M209)</f>
        <v>2674</v>
      </c>
      <c r="O209" s="12">
        <f>N209/O59</f>
        <v>0.26100536847242556</v>
      </c>
      <c r="P209" s="12">
        <f>O209+O134</f>
        <v>1</v>
      </c>
    </row>
    <row r="210" spans="1:16">
      <c r="A210" s="7">
        <v>1998</v>
      </c>
      <c r="B210" s="2">
        <f t="shared" ref="B210:M210" si="48">C60-B135</f>
        <v>0</v>
      </c>
      <c r="C210" s="2">
        <f t="shared" si="48"/>
        <v>0</v>
      </c>
      <c r="D210" s="2">
        <f t="shared" si="48"/>
        <v>0</v>
      </c>
      <c r="E210" s="2">
        <f t="shared" si="48"/>
        <v>0</v>
      </c>
      <c r="F210" s="2">
        <f t="shared" si="48"/>
        <v>0</v>
      </c>
      <c r="G210" s="2">
        <f t="shared" si="48"/>
        <v>1293</v>
      </c>
      <c r="H210" s="2">
        <f t="shared" si="48"/>
        <v>1097</v>
      </c>
      <c r="I210" s="2">
        <f t="shared" si="48"/>
        <v>925</v>
      </c>
      <c r="J210" s="2">
        <f t="shared" si="48"/>
        <v>46</v>
      </c>
      <c r="K210" s="2">
        <f t="shared" si="48"/>
        <v>0</v>
      </c>
      <c r="L210" s="2">
        <f t="shared" si="48"/>
        <v>0</v>
      </c>
      <c r="M210" s="2">
        <f t="shared" si="48"/>
        <v>0</v>
      </c>
      <c r="N210" s="2">
        <f>SUM(B210:M210)</f>
        <v>3361</v>
      </c>
      <c r="O210" s="12">
        <f>N210/O60</f>
        <v>0.3660821261300512</v>
      </c>
      <c r="P210" s="12">
        <f>O210+O135</f>
        <v>1</v>
      </c>
    </row>
    <row r="211" spans="1:16">
      <c r="A211" s="7">
        <v>1999</v>
      </c>
      <c r="B211" s="2">
        <f t="shared" ref="B211:M211" si="49">C61-B136</f>
        <v>0</v>
      </c>
      <c r="C211" s="2">
        <f t="shared" si="49"/>
        <v>0</v>
      </c>
      <c r="D211" s="2">
        <f t="shared" si="49"/>
        <v>0</v>
      </c>
      <c r="E211" s="2">
        <f t="shared" si="49"/>
        <v>0</v>
      </c>
      <c r="F211" s="2">
        <f t="shared" si="49"/>
        <v>0</v>
      </c>
      <c r="G211" s="2">
        <f t="shared" si="49"/>
        <v>1085</v>
      </c>
      <c r="H211" s="2">
        <f t="shared" si="49"/>
        <v>1251</v>
      </c>
      <c r="I211" s="2">
        <f t="shared" si="49"/>
        <v>745</v>
      </c>
      <c r="J211" s="2">
        <f t="shared" si="49"/>
        <v>12</v>
      </c>
      <c r="K211" s="2">
        <f t="shared" si="49"/>
        <v>0</v>
      </c>
      <c r="L211" s="2">
        <f t="shared" si="49"/>
        <v>0</v>
      </c>
      <c r="M211" s="2">
        <f t="shared" si="49"/>
        <v>0</v>
      </c>
      <c r="N211" s="2">
        <f>SUM(B211:M211)</f>
        <v>3093</v>
      </c>
      <c r="O211" s="12">
        <f>N211/O61</f>
        <v>0.42615045467070817</v>
      </c>
      <c r="P211" s="12">
        <f>O211+O136</f>
        <v>1</v>
      </c>
    </row>
    <row r="212" spans="1:16">
      <c r="A212" s="7">
        <v>2000</v>
      </c>
      <c r="B212" s="2">
        <f t="shared" ref="B212:M212" si="50">C62-B137</f>
        <v>0</v>
      </c>
      <c r="C212" s="2">
        <f t="shared" si="50"/>
        <v>0</v>
      </c>
      <c r="D212" s="2">
        <f t="shared" si="50"/>
        <v>0</v>
      </c>
      <c r="E212" s="2">
        <f t="shared" si="50"/>
        <v>0</v>
      </c>
      <c r="F212" s="2">
        <f t="shared" si="50"/>
        <v>702</v>
      </c>
      <c r="G212" s="2">
        <f t="shared" si="50"/>
        <v>1405</v>
      </c>
      <c r="H212" s="2">
        <f t="shared" si="50"/>
        <v>895</v>
      </c>
      <c r="I212" s="2">
        <f t="shared" si="50"/>
        <v>539</v>
      </c>
      <c r="J212" s="2">
        <f t="shared" si="50"/>
        <v>0</v>
      </c>
      <c r="K212" s="2">
        <f t="shared" si="50"/>
        <v>0</v>
      </c>
      <c r="L212" s="2">
        <f t="shared" si="50"/>
        <v>0</v>
      </c>
      <c r="M212" s="2">
        <f t="shared" si="50"/>
        <v>0</v>
      </c>
      <c r="N212" s="2">
        <f>SUM(B212:M212)</f>
        <v>3541</v>
      </c>
      <c r="O212" s="12">
        <f>N212/O62</f>
        <v>0.41136152416356875</v>
      </c>
      <c r="P212" s="12">
        <f>O212+O137</f>
        <v>1</v>
      </c>
    </row>
    <row r="213" spans="1:16">
      <c r="A213" s="7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2"/>
      <c r="P213" s="12"/>
    </row>
    <row r="214" spans="1:16">
      <c r="A214" s="7">
        <v>2001</v>
      </c>
      <c r="B214" s="2">
        <f t="shared" ref="B214:M214" si="51">C64-B139</f>
        <v>0</v>
      </c>
      <c r="C214" s="2">
        <f t="shared" si="51"/>
        <v>0</v>
      </c>
      <c r="D214" s="2">
        <f t="shared" si="51"/>
        <v>0</v>
      </c>
      <c r="E214" s="2">
        <f t="shared" si="51"/>
        <v>0</v>
      </c>
      <c r="F214" s="2">
        <f t="shared" si="51"/>
        <v>0</v>
      </c>
      <c r="G214" s="2">
        <f t="shared" si="51"/>
        <v>927</v>
      </c>
      <c r="H214" s="2">
        <f t="shared" si="51"/>
        <v>1062</v>
      </c>
      <c r="I214" s="2">
        <f t="shared" si="51"/>
        <v>309</v>
      </c>
      <c r="J214" s="2">
        <f t="shared" si="51"/>
        <v>0</v>
      </c>
      <c r="K214" s="2">
        <f t="shared" si="51"/>
        <v>0</v>
      </c>
      <c r="L214" s="2">
        <f t="shared" si="51"/>
        <v>0</v>
      </c>
      <c r="M214" s="2">
        <f t="shared" si="51"/>
        <v>0</v>
      </c>
      <c r="N214" s="2">
        <f>SUM(B214:M214)</f>
        <v>2298</v>
      </c>
      <c r="O214" s="12">
        <f>N214/O64</f>
        <v>0.39134877384196187</v>
      </c>
      <c r="P214" s="12">
        <f>O214+O139</f>
        <v>1</v>
      </c>
    </row>
    <row r="215" spans="1:16">
      <c r="A215" s="7">
        <v>2002</v>
      </c>
      <c r="B215" s="2">
        <f t="shared" ref="B215:M215" si="52">C65-B140</f>
        <v>0</v>
      </c>
      <c r="C215" s="2">
        <f t="shared" si="52"/>
        <v>0</v>
      </c>
      <c r="D215" s="2">
        <f t="shared" si="52"/>
        <v>0</v>
      </c>
      <c r="E215" s="2">
        <f t="shared" si="52"/>
        <v>0</v>
      </c>
      <c r="F215" s="2">
        <f t="shared" si="52"/>
        <v>0</v>
      </c>
      <c r="G215" s="2">
        <f t="shared" si="52"/>
        <v>273</v>
      </c>
      <c r="H215" s="2">
        <f t="shared" si="52"/>
        <v>1095</v>
      </c>
      <c r="I215" s="2">
        <f t="shared" si="52"/>
        <v>0</v>
      </c>
      <c r="J215" s="2">
        <f t="shared" si="52"/>
        <v>0</v>
      </c>
      <c r="K215" s="2">
        <f t="shared" si="52"/>
        <v>0</v>
      </c>
      <c r="L215" s="2">
        <f t="shared" si="52"/>
        <v>0</v>
      </c>
      <c r="M215" s="2">
        <f t="shared" si="52"/>
        <v>0</v>
      </c>
      <c r="N215" s="2">
        <f>SUM(B215:M215)</f>
        <v>1368</v>
      </c>
      <c r="O215" s="12">
        <f>N215/O65</f>
        <v>0.38169642857142855</v>
      </c>
      <c r="P215" s="12">
        <f>O215+O140</f>
        <v>1</v>
      </c>
    </row>
    <row r="216" spans="1:16">
      <c r="A216" s="7">
        <v>2003</v>
      </c>
      <c r="B216" s="2">
        <f t="shared" ref="B216:M216" si="53">C66-B141</f>
        <v>0</v>
      </c>
      <c r="C216" s="2">
        <f t="shared" si="53"/>
        <v>0</v>
      </c>
      <c r="D216" s="2">
        <f t="shared" si="53"/>
        <v>0</v>
      </c>
      <c r="E216" s="2">
        <f t="shared" si="53"/>
        <v>0</v>
      </c>
      <c r="F216" s="2">
        <f t="shared" si="53"/>
        <v>0</v>
      </c>
      <c r="G216" s="2">
        <f t="shared" si="53"/>
        <v>0</v>
      </c>
      <c r="H216" s="2">
        <f t="shared" si="53"/>
        <v>0</v>
      </c>
      <c r="I216" s="2">
        <f t="shared" si="53"/>
        <v>0</v>
      </c>
      <c r="J216" s="2">
        <f t="shared" si="53"/>
        <v>0</v>
      </c>
      <c r="K216" s="2">
        <f t="shared" si="53"/>
        <v>0</v>
      </c>
      <c r="L216" s="2">
        <f t="shared" si="53"/>
        <v>0</v>
      </c>
      <c r="M216" s="2">
        <f t="shared" si="53"/>
        <v>0</v>
      </c>
      <c r="N216" s="2">
        <f>SUM(B216:M216)</f>
        <v>0</v>
      </c>
      <c r="O216" s="12">
        <v>0</v>
      </c>
      <c r="P216" s="12">
        <f>O216+O141</f>
        <v>0</v>
      </c>
    </row>
    <row r="217" spans="1:16">
      <c r="A217" s="7">
        <v>2004</v>
      </c>
      <c r="B217" s="2">
        <f t="shared" ref="B217:M217" si="54">C67-B142</f>
        <v>0</v>
      </c>
      <c r="C217" s="2">
        <f t="shared" si="54"/>
        <v>0</v>
      </c>
      <c r="D217" s="2">
        <f t="shared" si="54"/>
        <v>0</v>
      </c>
      <c r="E217" s="2">
        <f t="shared" si="54"/>
        <v>0</v>
      </c>
      <c r="F217" s="2">
        <f t="shared" si="54"/>
        <v>0</v>
      </c>
      <c r="G217" s="2">
        <f t="shared" si="54"/>
        <v>0</v>
      </c>
      <c r="H217" s="2">
        <f t="shared" si="54"/>
        <v>0</v>
      </c>
      <c r="I217" s="2">
        <f t="shared" si="54"/>
        <v>0</v>
      </c>
      <c r="J217" s="2">
        <f t="shared" si="54"/>
        <v>0</v>
      </c>
      <c r="K217" s="2">
        <f t="shared" si="54"/>
        <v>0</v>
      </c>
      <c r="L217" s="2">
        <f t="shared" si="54"/>
        <v>0</v>
      </c>
      <c r="M217" s="2">
        <f t="shared" si="54"/>
        <v>0</v>
      </c>
      <c r="N217" s="2">
        <f>SUM(B217:M217)</f>
        <v>0</v>
      </c>
      <c r="O217" s="12">
        <v>0</v>
      </c>
      <c r="P217" s="12">
        <f>O217+O142</f>
        <v>0</v>
      </c>
    </row>
    <row r="218" spans="1:16">
      <c r="A218" s="7">
        <v>2005</v>
      </c>
      <c r="B218" s="2">
        <f t="shared" ref="B218:M218" si="55">C68-B143</f>
        <v>0</v>
      </c>
      <c r="C218" s="2">
        <f t="shared" si="55"/>
        <v>0</v>
      </c>
      <c r="D218" s="2">
        <f t="shared" si="55"/>
        <v>0</v>
      </c>
      <c r="E218" s="2">
        <f t="shared" si="55"/>
        <v>0</v>
      </c>
      <c r="F218" s="2">
        <f t="shared" si="55"/>
        <v>0</v>
      </c>
      <c r="G218" s="2">
        <f t="shared" si="55"/>
        <v>0</v>
      </c>
      <c r="H218" s="2">
        <f t="shared" si="55"/>
        <v>0</v>
      </c>
      <c r="I218" s="2">
        <f t="shared" si="55"/>
        <v>0</v>
      </c>
      <c r="J218" s="2">
        <f t="shared" si="55"/>
        <v>0</v>
      </c>
      <c r="K218" s="2">
        <f t="shared" si="55"/>
        <v>0</v>
      </c>
      <c r="L218" s="2">
        <f t="shared" si="55"/>
        <v>0</v>
      </c>
      <c r="M218" s="2">
        <f t="shared" si="55"/>
        <v>0</v>
      </c>
      <c r="N218" s="2">
        <f>SUM(B218:M218)</f>
        <v>0</v>
      </c>
      <c r="O218" s="12">
        <v>0</v>
      </c>
      <c r="P218" s="12">
        <f>O218+O143</f>
        <v>0</v>
      </c>
    </row>
    <row r="219" spans="1:16">
      <c r="A219" s="7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2"/>
      <c r="P219" s="12"/>
    </row>
    <row r="220" spans="1:16">
      <c r="A220" s="7">
        <v>2006</v>
      </c>
      <c r="B220" s="2">
        <f t="shared" ref="B220:M220" si="56">C70-B145</f>
        <v>0</v>
      </c>
      <c r="C220" s="2">
        <f t="shared" si="56"/>
        <v>0</v>
      </c>
      <c r="D220" s="2">
        <f t="shared" si="56"/>
        <v>0</v>
      </c>
      <c r="E220" s="2">
        <f t="shared" si="56"/>
        <v>0</v>
      </c>
      <c r="F220" s="2">
        <f t="shared" si="56"/>
        <v>424</v>
      </c>
      <c r="G220" s="2">
        <f t="shared" si="56"/>
        <v>349</v>
      </c>
      <c r="H220" s="2">
        <f t="shared" si="56"/>
        <v>1785</v>
      </c>
      <c r="I220" s="2">
        <f t="shared" si="56"/>
        <v>652</v>
      </c>
      <c r="J220" s="2">
        <f t="shared" si="56"/>
        <v>0</v>
      </c>
      <c r="K220" s="2">
        <f t="shared" si="56"/>
        <v>0</v>
      </c>
      <c r="L220" s="2">
        <f t="shared" si="56"/>
        <v>0</v>
      </c>
      <c r="M220" s="2">
        <f t="shared" si="56"/>
        <v>0</v>
      </c>
      <c r="N220" s="2">
        <f>SUM(B220:M220)</f>
        <v>3210</v>
      </c>
      <c r="O220" s="12">
        <f>N220/O70</f>
        <v>0.55060034305317329</v>
      </c>
      <c r="P220" s="12">
        <f>O220+O145</f>
        <v>1</v>
      </c>
    </row>
    <row r="221" spans="1:16">
      <c r="A221" s="7">
        <v>2007</v>
      </c>
      <c r="B221" s="2">
        <f t="shared" ref="B221:M221" si="57">C71-B146</f>
        <v>0</v>
      </c>
      <c r="C221" s="2">
        <f t="shared" si="57"/>
        <v>0</v>
      </c>
      <c r="D221" s="2">
        <f t="shared" si="57"/>
        <v>0</v>
      </c>
      <c r="E221" s="2">
        <f t="shared" si="57"/>
        <v>0</v>
      </c>
      <c r="F221" s="2">
        <f t="shared" si="57"/>
        <v>0</v>
      </c>
      <c r="G221" s="2">
        <f t="shared" si="57"/>
        <v>0</v>
      </c>
      <c r="H221" s="2">
        <f t="shared" si="57"/>
        <v>0</v>
      </c>
      <c r="I221" s="2">
        <f t="shared" si="57"/>
        <v>0</v>
      </c>
      <c r="J221" s="2">
        <f t="shared" si="57"/>
        <v>0</v>
      </c>
      <c r="K221" s="2">
        <f t="shared" si="57"/>
        <v>0</v>
      </c>
      <c r="L221" s="2">
        <f t="shared" si="57"/>
        <v>0</v>
      </c>
      <c r="M221" s="2">
        <f t="shared" si="57"/>
        <v>0</v>
      </c>
      <c r="N221" s="2">
        <f>SUM(B221:M221)</f>
        <v>0</v>
      </c>
      <c r="O221" s="12">
        <v>0</v>
      </c>
      <c r="P221" s="12">
        <f>O221+O146</f>
        <v>0</v>
      </c>
    </row>
    <row r="222" spans="1:16">
      <c r="A222" s="7">
        <v>2008</v>
      </c>
      <c r="B222" s="2">
        <f t="shared" ref="B222:M223" si="58">C72-B147</f>
        <v>0</v>
      </c>
      <c r="C222" s="2">
        <f t="shared" si="58"/>
        <v>0</v>
      </c>
      <c r="D222" s="2">
        <f t="shared" si="58"/>
        <v>0</v>
      </c>
      <c r="E222" s="2">
        <f t="shared" si="58"/>
        <v>0</v>
      </c>
      <c r="F222" s="2">
        <f t="shared" si="58"/>
        <v>0</v>
      </c>
      <c r="G222" s="2">
        <f t="shared" si="58"/>
        <v>0</v>
      </c>
      <c r="H222" s="2">
        <f t="shared" si="58"/>
        <v>0</v>
      </c>
      <c r="I222" s="2">
        <f t="shared" si="58"/>
        <v>0</v>
      </c>
      <c r="J222" s="2">
        <f t="shared" si="58"/>
        <v>0</v>
      </c>
      <c r="K222" s="2">
        <f t="shared" si="58"/>
        <v>0</v>
      </c>
      <c r="L222" s="2">
        <f t="shared" si="58"/>
        <v>0</v>
      </c>
      <c r="M222" s="2">
        <f t="shared" si="58"/>
        <v>0</v>
      </c>
      <c r="N222" s="2">
        <f>SUM(B222:M222)</f>
        <v>0</v>
      </c>
      <c r="O222" s="12">
        <v>0</v>
      </c>
      <c r="P222" s="12">
        <f>O222+O147</f>
        <v>0</v>
      </c>
    </row>
    <row r="223" spans="1:16">
      <c r="A223" s="7">
        <v>2009</v>
      </c>
      <c r="B223" s="2">
        <f t="shared" si="58"/>
        <v>0</v>
      </c>
      <c r="C223" s="2">
        <f t="shared" si="58"/>
        <v>0</v>
      </c>
      <c r="D223" s="2">
        <f t="shared" si="58"/>
        <v>0</v>
      </c>
      <c r="E223" s="2">
        <f t="shared" si="58"/>
        <v>1254</v>
      </c>
      <c r="F223" s="2">
        <f t="shared" si="58"/>
        <v>2707</v>
      </c>
      <c r="G223" s="2">
        <f t="shared" si="58"/>
        <v>1996</v>
      </c>
      <c r="H223" s="2">
        <f t="shared" si="58"/>
        <v>1521</v>
      </c>
      <c r="I223" s="2">
        <f t="shared" si="58"/>
        <v>1145</v>
      </c>
      <c r="J223" s="2">
        <f t="shared" si="58"/>
        <v>0</v>
      </c>
      <c r="K223" s="2">
        <f t="shared" si="58"/>
        <v>0</v>
      </c>
      <c r="L223" s="2">
        <f t="shared" si="58"/>
        <v>0</v>
      </c>
      <c r="M223" s="2">
        <f t="shared" si="58"/>
        <v>0</v>
      </c>
      <c r="N223" s="2">
        <f>SUM(B223:M223)</f>
        <v>8623</v>
      </c>
      <c r="O223" s="12">
        <f>N223/O73</f>
        <v>0.80506021846699649</v>
      </c>
      <c r="P223" s="12">
        <f>O223+O148</f>
        <v>1</v>
      </c>
    </row>
    <row r="224" spans="1:16">
      <c r="A224" s="7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2"/>
      <c r="P224" s="12"/>
    </row>
    <row r="225" spans="1:16" ht="15.75" thickBot="1">
      <c r="A225" s="15" t="s">
        <v>1</v>
      </c>
      <c r="B225" s="16">
        <f>SUM(B157:B223)</f>
        <v>0</v>
      </c>
      <c r="C225" s="16">
        <f>SUM(C157:C223)</f>
        <v>0</v>
      </c>
      <c r="D225" s="16">
        <f>SUM(D157:D223)</f>
        <v>0</v>
      </c>
      <c r="E225" s="16">
        <f>SUM(E157:E223)</f>
        <v>1598</v>
      </c>
      <c r="F225" s="16">
        <f>SUM(F157:F223)</f>
        <v>16738</v>
      </c>
      <c r="G225" s="16">
        <f>SUM(G157:G223)</f>
        <v>38698</v>
      </c>
      <c r="H225" s="16">
        <f>SUM(H157:H223)</f>
        <v>50650</v>
      </c>
      <c r="I225" s="16">
        <f>SUM(I157:I223)</f>
        <v>37686</v>
      </c>
      <c r="J225" s="16">
        <f>SUM(J157:J223)</f>
        <v>11231</v>
      </c>
      <c r="K225" s="16">
        <f>SUM(K157:K223)</f>
        <v>2911</v>
      </c>
      <c r="L225" s="16">
        <f>SUM(L157:L223)</f>
        <v>0</v>
      </c>
      <c r="M225" s="16">
        <f>SUM(M157:M223)</f>
        <v>0</v>
      </c>
      <c r="N225" s="16">
        <f>SUM(N157:N223)</f>
        <v>159512</v>
      </c>
      <c r="O225" s="17">
        <f>N225/O75</f>
        <v>0.329427994936071</v>
      </c>
      <c r="P225" s="12">
        <f>O225+O150</f>
        <v>1</v>
      </c>
    </row>
    <row r="226" spans="1:16" ht="16.5" thickTop="1" thickBot="1">
      <c r="A226" s="25" t="s">
        <v>2</v>
      </c>
      <c r="B226" s="26">
        <f>AVERAGE(B157:B223)</f>
        <v>0</v>
      </c>
      <c r="C226" s="26">
        <f>AVERAGE(C157:C223)</f>
        <v>0</v>
      </c>
      <c r="D226" s="26">
        <f>AVERAGE(D157:D223)</f>
        <v>0</v>
      </c>
      <c r="E226" s="26">
        <f>AVERAGE(E157:E223)</f>
        <v>28.535714285714285</v>
      </c>
      <c r="F226" s="26">
        <f>AVERAGE(F157:F223)</f>
        <v>298.89285714285717</v>
      </c>
      <c r="G226" s="26">
        <f>AVERAGE(G157:G223)</f>
        <v>691.03571428571433</v>
      </c>
      <c r="H226" s="26">
        <f>AVERAGE(H157:H223)</f>
        <v>904.46428571428567</v>
      </c>
      <c r="I226" s="26">
        <f>AVERAGE(I157:I223)</f>
        <v>672.96428571428567</v>
      </c>
      <c r="J226" s="26">
        <f>AVERAGE(J157:J223)</f>
        <v>200.55357142857142</v>
      </c>
      <c r="K226" s="26">
        <f>AVERAGE(K157:K223)</f>
        <v>51.982142857142854</v>
      </c>
      <c r="L226" s="26">
        <f>AVERAGE(L157:L223)</f>
        <v>0</v>
      </c>
      <c r="M226" s="26">
        <f>AVERAGE(M157:M223)</f>
        <v>0</v>
      </c>
      <c r="N226" s="26">
        <f>AVERAGE(N157:N223)</f>
        <v>2848.4285714285716</v>
      </c>
      <c r="O226" s="27">
        <f>AVERAGE(O157:O223)</f>
        <v>0.31901180745405566</v>
      </c>
      <c r="P226" s="12"/>
    </row>
    <row r="227" spans="1:16" ht="15.75" thickTop="1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</row>
  </sheetData>
  <mergeCells count="9">
    <mergeCell ref="B2:O2"/>
    <mergeCell ref="B3:O3"/>
    <mergeCell ref="B4:O4"/>
    <mergeCell ref="A77:O77"/>
    <mergeCell ref="A154:O154"/>
    <mergeCell ref="A78:O78"/>
    <mergeCell ref="A79:O79"/>
    <mergeCell ref="A152:O152"/>
    <mergeCell ref="A153:O153"/>
  </mergeCells>
  <phoneticPr fontId="3" type="noConversion"/>
  <pageMargins left="0.75" right="0.5" top="0.75" bottom="0.5" header="0.5" footer="0.5"/>
  <pageSetup scale="61" fitToHeight="0" orientation="portrait" r:id="rId1"/>
  <headerFooter alignWithMargins="0"/>
  <rowBreaks count="2" manualBreakCount="2">
    <brk id="76" max="16383" man="1"/>
    <brk id="1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  <pageSetUpPr fitToPage="1"/>
  </sheetPr>
  <dimension ref="A1:U236"/>
  <sheetViews>
    <sheetView topLeftCell="A198" zoomScale="55" workbookViewId="0">
      <selection activeCell="P234" sqref="P23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8" t="s">
        <v>37</v>
      </c>
      <c r="M1" s="2"/>
      <c r="N1" s="2"/>
      <c r="O1" s="2"/>
      <c r="P1" s="2"/>
      <c r="Q1" s="1"/>
      <c r="R1" s="1"/>
      <c r="S1" s="1"/>
      <c r="T1" s="1"/>
      <c r="U1" s="1"/>
    </row>
    <row r="2" spans="1:21">
      <c r="A2" s="2"/>
      <c r="B2" s="36" t="s">
        <v>27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2"/>
      <c r="Q2" s="1"/>
      <c r="R2" s="1"/>
      <c r="S2" s="1"/>
      <c r="T2" s="1"/>
      <c r="U2" s="1"/>
    </row>
    <row r="3" spans="1:21">
      <c r="A3" s="2"/>
      <c r="B3" s="36" t="s">
        <v>29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2"/>
      <c r="Q3" s="1"/>
      <c r="R3" s="1"/>
      <c r="S3" s="1"/>
      <c r="T3" s="1"/>
      <c r="U3" s="1"/>
    </row>
    <row r="4" spans="1:21">
      <c r="A4" s="2"/>
      <c r="B4" s="36" t="s">
        <v>30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7"/>
      <c r="P4" s="2"/>
      <c r="Q4" s="1"/>
      <c r="R4" s="1"/>
      <c r="S4" s="1"/>
      <c r="T4" s="1"/>
      <c r="U4" s="1"/>
    </row>
    <row r="5" spans="1:21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 t="s">
        <v>17</v>
      </c>
      <c r="P5" s="2"/>
      <c r="Q5" s="1"/>
      <c r="R5" s="1"/>
      <c r="S5" s="1"/>
      <c r="T5" s="1"/>
      <c r="U5" s="1"/>
    </row>
    <row r="6" spans="1:21">
      <c r="A6" s="2"/>
      <c r="B6" s="28" t="s">
        <v>0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10</v>
      </c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  <c r="P6" s="3"/>
      <c r="Q6" s="1"/>
      <c r="R6" s="1"/>
      <c r="S6" s="1"/>
      <c r="T6" s="1"/>
      <c r="U6" s="1"/>
    </row>
    <row r="7" spans="1:21">
      <c r="A7" s="2"/>
      <c r="B7" s="4">
        <v>1951</v>
      </c>
      <c r="C7" s="5">
        <v>0</v>
      </c>
      <c r="D7" s="5">
        <v>0</v>
      </c>
      <c r="E7" s="5">
        <v>0</v>
      </c>
      <c r="F7" s="5">
        <v>563</v>
      </c>
      <c r="G7" s="5">
        <v>1585</v>
      </c>
      <c r="H7" s="5">
        <v>1837</v>
      </c>
      <c r="I7" s="5">
        <v>1129</v>
      </c>
      <c r="J7" s="5">
        <v>2069</v>
      </c>
      <c r="K7" s="5">
        <v>178</v>
      </c>
      <c r="L7" s="5">
        <v>1985</v>
      </c>
      <c r="M7" s="5">
        <v>0</v>
      </c>
      <c r="N7" s="5">
        <v>0</v>
      </c>
      <c r="O7" s="5">
        <f>SUM(C7:N7)</f>
        <v>9346</v>
      </c>
      <c r="P7" s="2"/>
      <c r="Q7" s="1"/>
      <c r="R7" s="1"/>
      <c r="S7" s="1"/>
      <c r="T7" s="1"/>
      <c r="U7" s="1"/>
    </row>
    <row r="8" spans="1:21" ht="15.75" customHeight="1">
      <c r="A8" s="2"/>
      <c r="B8" s="6">
        <v>1952</v>
      </c>
      <c r="C8" s="2">
        <v>0</v>
      </c>
      <c r="D8" s="2">
        <v>0</v>
      </c>
      <c r="E8" s="2">
        <v>0</v>
      </c>
      <c r="F8" s="2">
        <v>0</v>
      </c>
      <c r="G8" s="2">
        <v>1936</v>
      </c>
      <c r="H8" s="2">
        <v>912</v>
      </c>
      <c r="I8" s="2">
        <v>1032</v>
      </c>
      <c r="J8" s="2">
        <v>1872</v>
      </c>
      <c r="K8" s="2">
        <v>484</v>
      </c>
      <c r="L8" s="2">
        <v>407</v>
      </c>
      <c r="M8" s="2">
        <v>0</v>
      </c>
      <c r="N8" s="2">
        <v>0</v>
      </c>
      <c r="O8" s="2">
        <f>SUM(C8:N8)</f>
        <v>6643</v>
      </c>
      <c r="P8" s="2"/>
      <c r="Q8" s="1"/>
      <c r="R8" s="1"/>
      <c r="S8" s="1"/>
      <c r="T8" s="1"/>
      <c r="U8" s="1"/>
    </row>
    <row r="9" spans="1:21">
      <c r="A9" s="2"/>
      <c r="B9" s="6">
        <v>1953</v>
      </c>
      <c r="C9" s="2">
        <v>0</v>
      </c>
      <c r="D9" s="2">
        <v>0</v>
      </c>
      <c r="E9" s="2">
        <v>0</v>
      </c>
      <c r="F9" s="2">
        <v>0</v>
      </c>
      <c r="G9" s="2">
        <v>1210</v>
      </c>
      <c r="H9" s="2">
        <v>1811</v>
      </c>
      <c r="I9" s="2">
        <v>3536</v>
      </c>
      <c r="J9" s="2">
        <v>6073</v>
      </c>
      <c r="K9" s="2">
        <v>3172</v>
      </c>
      <c r="L9" s="2">
        <v>536</v>
      </c>
      <c r="M9" s="2">
        <v>0</v>
      </c>
      <c r="N9" s="2">
        <v>0</v>
      </c>
      <c r="O9" s="2">
        <f>SUM(C9:N9)</f>
        <v>16338</v>
      </c>
      <c r="P9" s="2"/>
      <c r="Q9" s="1"/>
      <c r="R9" s="1"/>
      <c r="S9" s="1"/>
      <c r="T9" s="1"/>
      <c r="U9" s="1"/>
    </row>
    <row r="10" spans="1:21">
      <c r="A10" s="2"/>
      <c r="B10" s="6">
        <v>1954</v>
      </c>
      <c r="C10" s="2">
        <v>0</v>
      </c>
      <c r="D10" s="2">
        <v>0</v>
      </c>
      <c r="E10" s="2">
        <v>0</v>
      </c>
      <c r="F10" s="2">
        <v>0</v>
      </c>
      <c r="G10" s="2">
        <v>756</v>
      </c>
      <c r="H10" s="2">
        <v>2563</v>
      </c>
      <c r="I10" s="2">
        <v>10026</v>
      </c>
      <c r="J10" s="2">
        <v>5167</v>
      </c>
      <c r="K10" s="2">
        <v>3065</v>
      </c>
      <c r="L10" s="2">
        <v>956</v>
      </c>
      <c r="M10" s="2">
        <v>327</v>
      </c>
      <c r="N10" s="2">
        <v>0</v>
      </c>
      <c r="O10" s="2">
        <f>SUM(C10:N10)</f>
        <v>22860</v>
      </c>
      <c r="P10" s="2"/>
      <c r="Q10" s="1"/>
      <c r="R10" s="1"/>
      <c r="S10" s="1"/>
      <c r="T10" s="1"/>
      <c r="U10" s="1"/>
    </row>
    <row r="11" spans="1:21">
      <c r="A11" s="2"/>
      <c r="B11" s="6">
        <v>1955</v>
      </c>
      <c r="C11" s="2">
        <v>0</v>
      </c>
      <c r="D11" s="2">
        <v>0</v>
      </c>
      <c r="E11" s="2">
        <v>0</v>
      </c>
      <c r="F11" s="2">
        <v>147</v>
      </c>
      <c r="G11" s="2">
        <v>3646</v>
      </c>
      <c r="H11" s="2">
        <v>1928</v>
      </c>
      <c r="I11" s="2">
        <v>10058</v>
      </c>
      <c r="J11" s="2">
        <v>11996</v>
      </c>
      <c r="K11" s="2">
        <v>4181</v>
      </c>
      <c r="L11" s="2">
        <v>589</v>
      </c>
      <c r="M11" s="2">
        <v>0</v>
      </c>
      <c r="N11" s="2">
        <v>0</v>
      </c>
      <c r="O11" s="2">
        <f>SUM(C11:N11)</f>
        <v>32545</v>
      </c>
      <c r="P11" s="2"/>
      <c r="Q11" s="1"/>
      <c r="R11" s="1"/>
      <c r="S11" s="1"/>
      <c r="T11" s="1"/>
      <c r="U11" s="1"/>
    </row>
    <row r="12" spans="1:21">
      <c r="A12" s="2"/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"/>
      <c r="R12" s="1"/>
      <c r="S12" s="1"/>
      <c r="T12" s="1"/>
      <c r="U12" s="1"/>
    </row>
    <row r="13" spans="1:21">
      <c r="A13" s="2"/>
      <c r="B13" s="6">
        <v>1956</v>
      </c>
      <c r="C13" s="2">
        <v>0</v>
      </c>
      <c r="D13" s="2">
        <v>0</v>
      </c>
      <c r="E13" s="2">
        <v>0</v>
      </c>
      <c r="F13" s="2">
        <v>0</v>
      </c>
      <c r="G13" s="2">
        <v>2870</v>
      </c>
      <c r="H13" s="2">
        <v>5336</v>
      </c>
      <c r="I13" s="2">
        <v>11742</v>
      </c>
      <c r="J13" s="2">
        <v>8628</v>
      </c>
      <c r="K13" s="2">
        <v>4040</v>
      </c>
      <c r="L13" s="2">
        <v>1276</v>
      </c>
      <c r="M13" s="2">
        <v>0</v>
      </c>
      <c r="N13" s="2">
        <v>0</v>
      </c>
      <c r="O13" s="2">
        <f>SUM(C13:N13)</f>
        <v>33892</v>
      </c>
      <c r="P13" s="2"/>
      <c r="Q13" s="1"/>
      <c r="R13" s="1"/>
      <c r="S13" s="1"/>
      <c r="T13" s="1"/>
      <c r="U13" s="1"/>
    </row>
    <row r="14" spans="1:21">
      <c r="A14" s="2"/>
      <c r="B14" s="6">
        <v>1957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8005</v>
      </c>
      <c r="J14" s="2">
        <v>11220</v>
      </c>
      <c r="K14" s="2">
        <v>1109</v>
      </c>
      <c r="L14" s="2">
        <v>1097</v>
      </c>
      <c r="M14" s="2">
        <v>0</v>
      </c>
      <c r="N14" s="2">
        <v>0</v>
      </c>
      <c r="O14" s="2">
        <f>SUM(C14:N14)</f>
        <v>21431</v>
      </c>
      <c r="P14" s="2"/>
      <c r="Q14" s="1"/>
      <c r="R14" s="1"/>
      <c r="S14" s="1"/>
      <c r="T14" s="1"/>
      <c r="U14" s="1"/>
    </row>
    <row r="15" spans="1:21">
      <c r="A15" s="2"/>
      <c r="B15" s="6">
        <v>1958</v>
      </c>
      <c r="C15" s="2">
        <v>0</v>
      </c>
      <c r="D15" s="2">
        <v>0</v>
      </c>
      <c r="E15" s="2">
        <v>0</v>
      </c>
      <c r="F15" s="2">
        <v>0</v>
      </c>
      <c r="G15" s="2">
        <v>1059</v>
      </c>
      <c r="H15" s="2">
        <v>2065</v>
      </c>
      <c r="I15" s="2">
        <v>5722</v>
      </c>
      <c r="J15" s="2">
        <v>8858</v>
      </c>
      <c r="K15" s="2">
        <v>2176</v>
      </c>
      <c r="L15" s="2">
        <v>500</v>
      </c>
      <c r="M15" s="2">
        <v>0</v>
      </c>
      <c r="N15" s="2">
        <v>0</v>
      </c>
      <c r="O15" s="2">
        <f>SUM(C15:N15)</f>
        <v>20380</v>
      </c>
      <c r="P15" s="2"/>
      <c r="Q15" s="1"/>
      <c r="R15" s="1"/>
      <c r="S15" s="1"/>
      <c r="T15" s="1"/>
      <c r="U15" s="1"/>
    </row>
    <row r="16" spans="1:21">
      <c r="A16" s="2"/>
      <c r="B16" s="6">
        <v>1959</v>
      </c>
      <c r="C16" s="2">
        <v>0</v>
      </c>
      <c r="D16" s="2">
        <v>0</v>
      </c>
      <c r="E16" s="2">
        <v>0</v>
      </c>
      <c r="F16" s="2">
        <v>0</v>
      </c>
      <c r="G16" s="2">
        <v>1525</v>
      </c>
      <c r="H16" s="2">
        <v>3297</v>
      </c>
      <c r="I16" s="2">
        <v>14463</v>
      </c>
      <c r="J16" s="2">
        <v>10173</v>
      </c>
      <c r="K16" s="2">
        <v>1208</v>
      </c>
      <c r="L16" s="2">
        <v>141</v>
      </c>
      <c r="M16" s="2">
        <v>0</v>
      </c>
      <c r="N16" s="2">
        <v>0</v>
      </c>
      <c r="O16" s="2">
        <f>SUM(C16:N16)</f>
        <v>30807</v>
      </c>
      <c r="P16" s="2"/>
      <c r="Q16" s="1"/>
      <c r="R16" s="1"/>
      <c r="S16" s="1"/>
      <c r="T16" s="1"/>
      <c r="U16" s="1"/>
    </row>
    <row r="17" spans="1:21">
      <c r="A17" s="2"/>
      <c r="B17" s="6">
        <v>1960</v>
      </c>
      <c r="C17" s="2">
        <v>0</v>
      </c>
      <c r="D17" s="2">
        <v>0</v>
      </c>
      <c r="E17" s="2">
        <v>0</v>
      </c>
      <c r="F17" s="2">
        <v>0</v>
      </c>
      <c r="G17" s="2">
        <v>1400</v>
      </c>
      <c r="H17" s="2">
        <v>540</v>
      </c>
      <c r="I17" s="2">
        <v>9450</v>
      </c>
      <c r="J17" s="2">
        <v>12540</v>
      </c>
      <c r="K17" s="2">
        <v>2860</v>
      </c>
      <c r="L17" s="2">
        <v>380</v>
      </c>
      <c r="M17" s="2">
        <v>0</v>
      </c>
      <c r="N17" s="2">
        <v>0</v>
      </c>
      <c r="O17" s="2">
        <f>SUM(C17:N17)</f>
        <v>27170</v>
      </c>
      <c r="P17" s="2"/>
      <c r="Q17" s="1"/>
      <c r="R17" s="1"/>
      <c r="S17" s="1"/>
      <c r="T17" s="1"/>
      <c r="U17" s="1"/>
    </row>
    <row r="18" spans="1:21">
      <c r="A18" s="2"/>
      <c r="B18" s="6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"/>
      <c r="R18" s="1"/>
      <c r="S18" s="1"/>
      <c r="T18" s="1"/>
      <c r="U18" s="1"/>
    </row>
    <row r="19" spans="1:21">
      <c r="A19" s="2"/>
      <c r="B19" s="6">
        <v>1961</v>
      </c>
      <c r="C19" s="2">
        <v>0</v>
      </c>
      <c r="D19" s="2">
        <v>0</v>
      </c>
      <c r="E19" s="2">
        <v>0</v>
      </c>
      <c r="F19" s="2">
        <v>0</v>
      </c>
      <c r="G19" s="2">
        <v>1438</v>
      </c>
      <c r="H19" s="2">
        <v>1261</v>
      </c>
      <c r="I19" s="2">
        <v>12591</v>
      </c>
      <c r="J19" s="2">
        <v>9124</v>
      </c>
      <c r="K19" s="2">
        <v>2089</v>
      </c>
      <c r="L19" s="2">
        <v>684</v>
      </c>
      <c r="M19" s="2">
        <v>0</v>
      </c>
      <c r="N19" s="2">
        <v>0</v>
      </c>
      <c r="O19" s="2">
        <f>SUM(C19:N19)</f>
        <v>27187</v>
      </c>
      <c r="P19" s="2"/>
      <c r="Q19" s="1"/>
      <c r="R19" s="1"/>
      <c r="S19" s="1"/>
      <c r="T19" s="1"/>
      <c r="U19" s="1"/>
    </row>
    <row r="20" spans="1:21">
      <c r="A20" s="2"/>
      <c r="B20" s="6">
        <v>1962</v>
      </c>
      <c r="C20" s="2">
        <v>0</v>
      </c>
      <c r="D20" s="2">
        <v>0</v>
      </c>
      <c r="E20" s="2">
        <v>0</v>
      </c>
      <c r="F20" s="2">
        <v>0</v>
      </c>
      <c r="G20" s="2">
        <v>1898</v>
      </c>
      <c r="H20" s="2">
        <v>1176</v>
      </c>
      <c r="I20" s="2">
        <v>6458</v>
      </c>
      <c r="J20" s="2">
        <v>6294</v>
      </c>
      <c r="K20" s="2">
        <v>2114</v>
      </c>
      <c r="L20" s="2">
        <v>488</v>
      </c>
      <c r="M20" s="2">
        <v>0</v>
      </c>
      <c r="N20" s="2">
        <v>0</v>
      </c>
      <c r="O20" s="2">
        <f>SUM(C20:N20)</f>
        <v>18428</v>
      </c>
      <c r="P20" s="2"/>
      <c r="Q20" s="1"/>
      <c r="R20" s="1"/>
      <c r="S20" s="1"/>
      <c r="T20" s="1"/>
      <c r="U20" s="1"/>
    </row>
    <row r="21" spans="1:21">
      <c r="A21" s="2"/>
      <c r="B21" s="6">
        <v>1963</v>
      </c>
      <c r="C21" s="2">
        <v>0</v>
      </c>
      <c r="D21" s="2">
        <v>0</v>
      </c>
      <c r="E21" s="2">
        <v>0</v>
      </c>
      <c r="F21" s="2">
        <v>0</v>
      </c>
      <c r="G21" s="2">
        <v>3681</v>
      </c>
      <c r="H21" s="2">
        <v>3529</v>
      </c>
      <c r="I21" s="2">
        <v>17318</v>
      </c>
      <c r="J21" s="2">
        <v>6430</v>
      </c>
      <c r="K21" s="2">
        <v>768</v>
      </c>
      <c r="L21" s="2">
        <v>0</v>
      </c>
      <c r="M21" s="2">
        <v>0</v>
      </c>
      <c r="N21" s="2">
        <v>0</v>
      </c>
      <c r="O21" s="2">
        <f>SUM(C21:N21)</f>
        <v>31726</v>
      </c>
      <c r="P21" s="2"/>
      <c r="Q21" s="1"/>
      <c r="R21" s="1"/>
      <c r="S21" s="1"/>
      <c r="T21" s="1"/>
      <c r="U21" s="1"/>
    </row>
    <row r="22" spans="1:21">
      <c r="A22" s="2"/>
      <c r="B22" s="6">
        <v>1964</v>
      </c>
      <c r="C22" s="2">
        <v>0</v>
      </c>
      <c r="D22" s="2">
        <v>0</v>
      </c>
      <c r="E22" s="2">
        <v>0</v>
      </c>
      <c r="F22" s="2">
        <v>0</v>
      </c>
      <c r="G22" s="2">
        <v>2275</v>
      </c>
      <c r="H22" s="2">
        <v>2398</v>
      </c>
      <c r="I22" s="2">
        <v>14781</v>
      </c>
      <c r="J22" s="2">
        <v>9489</v>
      </c>
      <c r="K22" s="2">
        <v>1511</v>
      </c>
      <c r="L22" s="2">
        <v>0</v>
      </c>
      <c r="M22" s="2">
        <v>0</v>
      </c>
      <c r="N22" s="2">
        <v>0</v>
      </c>
      <c r="O22" s="2">
        <f>SUM(C22:N22)</f>
        <v>30454</v>
      </c>
      <c r="P22" s="2"/>
      <c r="Q22" s="1"/>
      <c r="R22" s="1"/>
      <c r="S22" s="1"/>
      <c r="T22" s="1"/>
      <c r="U22" s="1"/>
    </row>
    <row r="23" spans="1:21">
      <c r="A23" s="2"/>
      <c r="B23" s="6">
        <v>1965</v>
      </c>
      <c r="C23" s="2">
        <v>0</v>
      </c>
      <c r="D23" s="2">
        <v>0</v>
      </c>
      <c r="E23" s="2">
        <v>0</v>
      </c>
      <c r="F23" s="2">
        <v>0</v>
      </c>
      <c r="G23" s="2">
        <v>2277</v>
      </c>
      <c r="H23" s="2">
        <v>73</v>
      </c>
      <c r="I23" s="2">
        <v>7087</v>
      </c>
      <c r="J23" s="2">
        <v>10578</v>
      </c>
      <c r="K23" s="2">
        <v>1127</v>
      </c>
      <c r="L23" s="2">
        <v>0</v>
      </c>
      <c r="M23" s="2">
        <v>0</v>
      </c>
      <c r="N23" s="2">
        <v>0</v>
      </c>
      <c r="O23" s="2">
        <f>SUM(C23:N23)</f>
        <v>21142</v>
      </c>
      <c r="P23" s="2"/>
      <c r="Q23" s="1"/>
      <c r="R23" s="1"/>
      <c r="S23" s="1"/>
      <c r="T23" s="1"/>
      <c r="U23" s="1"/>
    </row>
    <row r="24" spans="1:21">
      <c r="A24" s="2"/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"/>
      <c r="R24" s="1"/>
      <c r="S24" s="1"/>
      <c r="T24" s="1"/>
      <c r="U24" s="1"/>
    </row>
    <row r="25" spans="1:21">
      <c r="A25" s="2"/>
      <c r="B25" s="6">
        <v>1966</v>
      </c>
      <c r="C25" s="2">
        <v>0</v>
      </c>
      <c r="D25" s="2">
        <v>0</v>
      </c>
      <c r="E25" s="2">
        <v>0</v>
      </c>
      <c r="F25" s="2">
        <v>0</v>
      </c>
      <c r="G25" s="2">
        <v>2729</v>
      </c>
      <c r="H25" s="2">
        <v>2648</v>
      </c>
      <c r="I25" s="2">
        <v>9604</v>
      </c>
      <c r="J25" s="2">
        <v>5165</v>
      </c>
      <c r="K25" s="2">
        <v>2489</v>
      </c>
      <c r="L25" s="2">
        <v>105</v>
      </c>
      <c r="M25" s="2">
        <v>0</v>
      </c>
      <c r="N25" s="2">
        <v>0</v>
      </c>
      <c r="O25" s="2">
        <f>SUM(C25:N25)</f>
        <v>22740</v>
      </c>
      <c r="P25" s="2"/>
      <c r="Q25" s="1"/>
      <c r="R25" s="1"/>
      <c r="S25" s="1"/>
      <c r="T25" s="1"/>
      <c r="U25" s="1"/>
    </row>
    <row r="26" spans="1:21">
      <c r="A26" s="2"/>
      <c r="B26" s="6">
        <v>1967</v>
      </c>
      <c r="C26" s="2">
        <v>0</v>
      </c>
      <c r="D26" s="2">
        <v>0</v>
      </c>
      <c r="E26" s="2">
        <v>0</v>
      </c>
      <c r="F26" s="2">
        <v>2189</v>
      </c>
      <c r="G26" s="2">
        <v>1108</v>
      </c>
      <c r="H26" s="2">
        <v>471</v>
      </c>
      <c r="I26" s="2">
        <v>3683</v>
      </c>
      <c r="J26" s="2">
        <v>11001</v>
      </c>
      <c r="K26" s="2">
        <v>2797</v>
      </c>
      <c r="L26" s="2">
        <v>445</v>
      </c>
      <c r="M26" s="2">
        <v>0</v>
      </c>
      <c r="N26" s="2">
        <v>0</v>
      </c>
      <c r="O26" s="2">
        <f>SUM(C26:N26)</f>
        <v>21694</v>
      </c>
      <c r="P26" s="2"/>
      <c r="Q26" s="1"/>
      <c r="R26" s="1"/>
      <c r="S26" s="1"/>
      <c r="T26" s="1"/>
      <c r="U26" s="1"/>
    </row>
    <row r="27" spans="1:21">
      <c r="A27" s="2"/>
      <c r="B27" s="6">
        <v>1968</v>
      </c>
      <c r="C27" s="2">
        <v>0</v>
      </c>
      <c r="D27" s="2">
        <v>0</v>
      </c>
      <c r="E27" s="2">
        <v>0</v>
      </c>
      <c r="F27" s="2">
        <v>286</v>
      </c>
      <c r="G27" s="2">
        <v>1529</v>
      </c>
      <c r="H27" s="2">
        <v>2619</v>
      </c>
      <c r="I27" s="2">
        <v>13755</v>
      </c>
      <c r="J27" s="2">
        <v>8397</v>
      </c>
      <c r="K27" s="2">
        <v>1601</v>
      </c>
      <c r="L27" s="2">
        <v>0</v>
      </c>
      <c r="M27" s="2">
        <v>0</v>
      </c>
      <c r="N27" s="2">
        <v>0</v>
      </c>
      <c r="O27" s="2">
        <f>SUM(C27:N27)</f>
        <v>28187</v>
      </c>
      <c r="P27" s="2"/>
      <c r="Q27" s="1"/>
      <c r="R27" s="1"/>
      <c r="S27" s="1"/>
      <c r="T27" s="1"/>
      <c r="U27" s="1"/>
    </row>
    <row r="28" spans="1:21">
      <c r="A28" s="2"/>
      <c r="B28" s="6">
        <v>1969</v>
      </c>
      <c r="C28" s="2">
        <v>0</v>
      </c>
      <c r="D28" s="2">
        <v>0</v>
      </c>
      <c r="E28" s="2">
        <v>0</v>
      </c>
      <c r="F28" s="2">
        <v>0</v>
      </c>
      <c r="G28" s="2">
        <v>1328</v>
      </c>
      <c r="H28" s="2">
        <v>1722</v>
      </c>
      <c r="I28" s="2">
        <v>10679</v>
      </c>
      <c r="J28" s="2">
        <v>12564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26293</v>
      </c>
      <c r="P28" s="2"/>
      <c r="Q28" s="1"/>
      <c r="R28" s="1"/>
      <c r="S28" s="1"/>
      <c r="T28" s="1"/>
      <c r="U28" s="1"/>
    </row>
    <row r="29" spans="1:21">
      <c r="A29" s="2"/>
      <c r="B29" s="6">
        <v>1970</v>
      </c>
      <c r="C29" s="2">
        <v>0</v>
      </c>
      <c r="D29" s="2">
        <v>0</v>
      </c>
      <c r="E29" s="2">
        <v>0</v>
      </c>
      <c r="F29" s="2">
        <v>0</v>
      </c>
      <c r="G29" s="2">
        <v>3108</v>
      </c>
      <c r="H29" s="2">
        <v>2436</v>
      </c>
      <c r="I29" s="2">
        <v>18281</v>
      </c>
      <c r="J29" s="2">
        <v>11844</v>
      </c>
      <c r="K29" s="2">
        <v>1204</v>
      </c>
      <c r="L29" s="2">
        <v>0</v>
      </c>
      <c r="M29" s="2">
        <v>0</v>
      </c>
      <c r="N29" s="2">
        <v>0</v>
      </c>
      <c r="O29" s="2">
        <f>SUM(C29:N29)</f>
        <v>36873</v>
      </c>
      <c r="P29" s="2"/>
      <c r="Q29" s="1"/>
      <c r="R29" s="1"/>
      <c r="S29" s="1"/>
      <c r="T29" s="1"/>
      <c r="U29" s="1"/>
    </row>
    <row r="30" spans="1:21">
      <c r="A30" s="2"/>
      <c r="B30" s="6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"/>
      <c r="R30" s="1"/>
      <c r="S30" s="1"/>
      <c r="T30" s="1"/>
      <c r="U30" s="1"/>
    </row>
    <row r="31" spans="1:21">
      <c r="A31" s="2"/>
      <c r="B31" s="6">
        <v>1971</v>
      </c>
      <c r="C31" s="2">
        <v>0</v>
      </c>
      <c r="D31" s="2">
        <v>0</v>
      </c>
      <c r="E31" s="2">
        <v>0</v>
      </c>
      <c r="F31" s="2">
        <v>0</v>
      </c>
      <c r="G31" s="2">
        <v>2281</v>
      </c>
      <c r="H31" s="2">
        <v>2984</v>
      </c>
      <c r="I31" s="2">
        <v>14076</v>
      </c>
      <c r="J31" s="2">
        <v>13812</v>
      </c>
      <c r="K31" s="2">
        <v>1514</v>
      </c>
      <c r="L31" s="2">
        <v>0</v>
      </c>
      <c r="M31" s="2">
        <v>0</v>
      </c>
      <c r="N31" s="2">
        <v>0</v>
      </c>
      <c r="O31" s="2">
        <f>SUM(C31:N31)</f>
        <v>34667</v>
      </c>
      <c r="P31" s="2"/>
      <c r="Q31" s="1"/>
      <c r="R31" s="1"/>
      <c r="S31" s="1"/>
      <c r="T31" s="1"/>
      <c r="U31" s="1"/>
    </row>
    <row r="32" spans="1:21">
      <c r="A32" s="2"/>
      <c r="B32" s="6">
        <v>1972</v>
      </c>
      <c r="C32" s="2">
        <v>0</v>
      </c>
      <c r="D32" s="2">
        <v>0</v>
      </c>
      <c r="E32" s="2">
        <v>0</v>
      </c>
      <c r="F32" s="2">
        <v>0</v>
      </c>
      <c r="G32" s="2">
        <v>2001</v>
      </c>
      <c r="H32" s="2">
        <v>2285</v>
      </c>
      <c r="I32" s="2">
        <v>15292</v>
      </c>
      <c r="J32" s="2">
        <v>12790</v>
      </c>
      <c r="K32" s="2">
        <v>1298</v>
      </c>
      <c r="L32" s="2">
        <v>0</v>
      </c>
      <c r="M32" s="2">
        <v>0</v>
      </c>
      <c r="N32" s="2">
        <v>0</v>
      </c>
      <c r="O32" s="2">
        <f>SUM(C32:N32)</f>
        <v>33666</v>
      </c>
      <c r="P32" s="2"/>
      <c r="Q32" s="1"/>
      <c r="R32" s="1"/>
      <c r="S32" s="1"/>
      <c r="T32" s="1"/>
      <c r="U32" s="1"/>
    </row>
    <row r="33" spans="1:21">
      <c r="A33" s="2"/>
      <c r="B33" s="6">
        <v>1973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3590</v>
      </c>
      <c r="I33" s="2">
        <v>13864</v>
      </c>
      <c r="J33" s="2">
        <v>12898</v>
      </c>
      <c r="K33" s="2">
        <v>1916</v>
      </c>
      <c r="L33" s="2">
        <v>103</v>
      </c>
      <c r="M33" s="2">
        <v>0</v>
      </c>
      <c r="N33" s="2">
        <v>0</v>
      </c>
      <c r="O33" s="2">
        <f>SUM(C33:N33)</f>
        <v>32371</v>
      </c>
      <c r="P33" s="2"/>
      <c r="Q33" s="1"/>
      <c r="R33" s="1"/>
      <c r="S33" s="1"/>
      <c r="T33" s="1"/>
      <c r="U33" s="1"/>
    </row>
    <row r="34" spans="1:21">
      <c r="A34" s="2"/>
      <c r="B34" s="6">
        <v>1974</v>
      </c>
      <c r="C34" s="2">
        <v>0</v>
      </c>
      <c r="D34" s="2">
        <v>0</v>
      </c>
      <c r="E34" s="2">
        <v>0</v>
      </c>
      <c r="F34" s="2">
        <v>0</v>
      </c>
      <c r="G34" s="2">
        <v>1810</v>
      </c>
      <c r="H34" s="2">
        <v>3333</v>
      </c>
      <c r="I34" s="2">
        <v>20730</v>
      </c>
      <c r="J34" s="2">
        <v>11914</v>
      </c>
      <c r="K34" s="2">
        <v>1208</v>
      </c>
      <c r="L34" s="2">
        <v>0</v>
      </c>
      <c r="M34" s="2">
        <v>0</v>
      </c>
      <c r="N34" s="2">
        <v>0</v>
      </c>
      <c r="O34" s="2">
        <f>SUM(C34:N34)</f>
        <v>38995</v>
      </c>
      <c r="P34" s="2"/>
      <c r="Q34" s="1"/>
      <c r="R34" s="1"/>
      <c r="S34" s="1"/>
      <c r="T34" s="1"/>
      <c r="U34" s="1"/>
    </row>
    <row r="35" spans="1:21">
      <c r="A35" s="2"/>
      <c r="B35" s="6">
        <v>1975</v>
      </c>
      <c r="C35" s="2">
        <v>0</v>
      </c>
      <c r="D35" s="2">
        <v>0</v>
      </c>
      <c r="E35" s="2">
        <v>0</v>
      </c>
      <c r="F35" s="2">
        <v>0</v>
      </c>
      <c r="G35" s="2">
        <v>346</v>
      </c>
      <c r="H35" s="2">
        <v>2781</v>
      </c>
      <c r="I35" s="2">
        <v>15810</v>
      </c>
      <c r="J35" s="2">
        <v>12361</v>
      </c>
      <c r="K35" s="2">
        <v>1907</v>
      </c>
      <c r="L35" s="2">
        <v>0</v>
      </c>
      <c r="M35" s="2">
        <v>0</v>
      </c>
      <c r="N35" s="2">
        <v>0</v>
      </c>
      <c r="O35" s="2">
        <f>SUM(C35:N35)</f>
        <v>33205</v>
      </c>
      <c r="P35" s="2"/>
      <c r="Q35" s="1"/>
      <c r="R35" s="1"/>
      <c r="S35" s="1"/>
      <c r="T35" s="1"/>
      <c r="U35" s="1"/>
    </row>
    <row r="36" spans="1:21">
      <c r="A36" s="2"/>
      <c r="B36" s="6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"/>
      <c r="R36" s="1"/>
      <c r="S36" s="1"/>
      <c r="T36" s="1"/>
      <c r="U36" s="1"/>
    </row>
    <row r="37" spans="1:21">
      <c r="A37" s="2"/>
      <c r="B37" s="6">
        <v>1976</v>
      </c>
      <c r="C37" s="2">
        <v>0</v>
      </c>
      <c r="D37" s="2">
        <v>0</v>
      </c>
      <c r="E37" s="2">
        <v>0</v>
      </c>
      <c r="F37" s="2">
        <v>1370</v>
      </c>
      <c r="G37" s="2">
        <v>132</v>
      </c>
      <c r="H37" s="2">
        <v>5672</v>
      </c>
      <c r="I37" s="2">
        <v>19783</v>
      </c>
      <c r="J37" s="2">
        <v>17169</v>
      </c>
      <c r="K37" s="2">
        <v>1774</v>
      </c>
      <c r="L37" s="2">
        <v>0</v>
      </c>
      <c r="M37" s="2">
        <v>0</v>
      </c>
      <c r="N37" s="2">
        <v>0</v>
      </c>
      <c r="O37" s="2">
        <f>SUM(C37:N37)</f>
        <v>45900</v>
      </c>
      <c r="P37" s="2"/>
      <c r="Q37" s="1"/>
      <c r="R37" s="1"/>
      <c r="S37" s="1"/>
      <c r="T37" s="1"/>
      <c r="U37" s="1"/>
    </row>
    <row r="38" spans="1:21">
      <c r="A38" s="2"/>
      <c r="B38" s="6">
        <v>1977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5085</v>
      </c>
      <c r="I38" s="2">
        <v>15184</v>
      </c>
      <c r="J38" s="2">
        <v>10187</v>
      </c>
      <c r="K38" s="2">
        <v>729</v>
      </c>
      <c r="L38" s="2">
        <v>0</v>
      </c>
      <c r="M38" s="2">
        <v>0</v>
      </c>
      <c r="N38" s="2">
        <v>0</v>
      </c>
      <c r="O38" s="2">
        <f>SUM(C38:N38)</f>
        <v>31185</v>
      </c>
      <c r="P38" s="2"/>
      <c r="Q38" s="2"/>
      <c r="R38" s="2"/>
      <c r="S38" s="1"/>
      <c r="T38" s="1"/>
      <c r="U38" s="1"/>
    </row>
    <row r="39" spans="1:21">
      <c r="A39" s="2"/>
      <c r="B39" s="6">
        <v>1978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3588</v>
      </c>
      <c r="I39" s="2">
        <v>17480</v>
      </c>
      <c r="J39" s="2">
        <v>12162</v>
      </c>
      <c r="K39" s="2">
        <v>1484</v>
      </c>
      <c r="L39" s="2">
        <v>0</v>
      </c>
      <c r="M39" s="2">
        <v>0</v>
      </c>
      <c r="N39" s="2">
        <v>0</v>
      </c>
      <c r="O39" s="2">
        <f>SUM(C39:N39)</f>
        <v>34714</v>
      </c>
      <c r="P39" s="2"/>
      <c r="Q39" s="2"/>
      <c r="R39" s="2"/>
      <c r="S39" s="1"/>
      <c r="T39" s="1"/>
      <c r="U39" s="1"/>
    </row>
    <row r="40" spans="1:21">
      <c r="A40" s="2"/>
      <c r="B40" s="6">
        <v>1979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1973</v>
      </c>
      <c r="I40" s="2">
        <v>7437</v>
      </c>
      <c r="J40" s="2">
        <v>10505</v>
      </c>
      <c r="K40" s="2">
        <v>2853</v>
      </c>
      <c r="L40" s="2">
        <v>0</v>
      </c>
      <c r="M40" s="2">
        <v>0</v>
      </c>
      <c r="N40" s="2">
        <v>0</v>
      </c>
      <c r="O40" s="2">
        <f>SUM(C40:N40)</f>
        <v>22768</v>
      </c>
      <c r="P40" s="2"/>
      <c r="Q40" s="2"/>
      <c r="R40" s="2"/>
      <c r="S40" s="1"/>
      <c r="T40" s="1"/>
      <c r="U40" s="1"/>
    </row>
    <row r="41" spans="1:21">
      <c r="A41" s="2"/>
      <c r="B41" s="6">
        <v>1980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1517</v>
      </c>
      <c r="I41" s="2">
        <v>17755</v>
      </c>
      <c r="J41" s="2">
        <v>11965</v>
      </c>
      <c r="K41" s="2">
        <v>1340</v>
      </c>
      <c r="L41" s="2">
        <v>0</v>
      </c>
      <c r="M41" s="2">
        <v>0</v>
      </c>
      <c r="N41" s="2">
        <v>0</v>
      </c>
      <c r="O41" s="2">
        <f>SUM(C41:N41)</f>
        <v>32577</v>
      </c>
      <c r="P41" s="2"/>
      <c r="Q41" s="2"/>
      <c r="R41" s="2"/>
      <c r="S41" s="1"/>
      <c r="T41" s="1"/>
      <c r="U41" s="1"/>
    </row>
    <row r="42" spans="1:21">
      <c r="A42" s="2"/>
      <c r="B42" s="6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1"/>
      <c r="T42" s="1"/>
      <c r="U42" s="1"/>
    </row>
    <row r="43" spans="1:21">
      <c r="A43" s="2"/>
      <c r="B43" s="6">
        <v>1981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1973</v>
      </c>
      <c r="I43" s="2">
        <v>9884</v>
      </c>
      <c r="J43" s="2">
        <v>7173</v>
      </c>
      <c r="K43" s="2">
        <v>1481</v>
      </c>
      <c r="L43" s="2">
        <v>0</v>
      </c>
      <c r="M43" s="2">
        <v>0</v>
      </c>
      <c r="N43" s="2">
        <v>0</v>
      </c>
      <c r="O43" s="2">
        <f>SUM(C43:N43)</f>
        <v>20511</v>
      </c>
      <c r="P43" s="2"/>
      <c r="Q43" s="2"/>
      <c r="R43" s="2"/>
      <c r="S43" s="1"/>
      <c r="T43" s="1"/>
      <c r="U43" s="1"/>
    </row>
    <row r="44" spans="1:21">
      <c r="A44" s="2"/>
      <c r="B44" s="6">
        <v>1982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893</v>
      </c>
      <c r="I44" s="2">
        <v>11858</v>
      </c>
      <c r="J44" s="2">
        <v>11688</v>
      </c>
      <c r="K44" s="2">
        <v>2635</v>
      </c>
      <c r="L44" s="2">
        <v>0</v>
      </c>
      <c r="M44" s="2">
        <v>0</v>
      </c>
      <c r="N44" s="2">
        <v>0</v>
      </c>
      <c r="O44" s="2">
        <f>SUM(C44:N44)</f>
        <v>27074</v>
      </c>
      <c r="P44" s="2"/>
      <c r="Q44" s="2"/>
      <c r="R44" s="2"/>
      <c r="S44" s="1"/>
      <c r="T44" s="1"/>
      <c r="U44" s="1"/>
    </row>
    <row r="45" spans="1:21">
      <c r="A45" s="2"/>
      <c r="B45" s="6">
        <v>1983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849</v>
      </c>
      <c r="I45" s="2">
        <v>11726</v>
      </c>
      <c r="J45" s="2">
        <v>11606</v>
      </c>
      <c r="K45" s="2">
        <v>3349</v>
      </c>
      <c r="L45" s="2">
        <v>0</v>
      </c>
      <c r="M45" s="2">
        <v>0</v>
      </c>
      <c r="N45" s="2">
        <v>0</v>
      </c>
      <c r="O45" s="2">
        <f>SUM(C45:N45)</f>
        <v>27530</v>
      </c>
      <c r="P45" s="2"/>
      <c r="Q45" s="2"/>
      <c r="R45" s="2"/>
      <c r="S45" s="1"/>
      <c r="T45" s="1"/>
      <c r="U45" s="1"/>
    </row>
    <row r="46" spans="1:21">
      <c r="A46" s="2"/>
      <c r="B46" s="6">
        <v>1984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955</v>
      </c>
      <c r="I46" s="2">
        <v>12411</v>
      </c>
      <c r="J46" s="2">
        <v>13269</v>
      </c>
      <c r="K46" s="2">
        <v>3290</v>
      </c>
      <c r="L46" s="2">
        <v>0</v>
      </c>
      <c r="M46" s="2">
        <v>0</v>
      </c>
      <c r="N46" s="2">
        <v>0</v>
      </c>
      <c r="O46" s="2">
        <f>SUM(C46:N46)</f>
        <v>29925</v>
      </c>
      <c r="P46" s="2"/>
      <c r="Q46" s="2"/>
      <c r="R46" s="2"/>
      <c r="S46" s="1"/>
      <c r="T46" s="1"/>
      <c r="U46" s="1"/>
    </row>
    <row r="47" spans="1:21">
      <c r="A47" s="2"/>
      <c r="B47" s="6">
        <v>1985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3474</v>
      </c>
      <c r="I47" s="2">
        <v>8538</v>
      </c>
      <c r="J47" s="2">
        <v>10460</v>
      </c>
      <c r="K47" s="2">
        <v>2185</v>
      </c>
      <c r="L47" s="2">
        <v>0</v>
      </c>
      <c r="M47" s="2">
        <v>0</v>
      </c>
      <c r="N47" s="2">
        <v>0</v>
      </c>
      <c r="O47" s="2">
        <f>SUM(C47:N47)</f>
        <v>24657</v>
      </c>
      <c r="P47" s="2"/>
      <c r="Q47" s="2"/>
      <c r="R47" s="2"/>
      <c r="S47" s="1"/>
      <c r="T47" s="1"/>
      <c r="U47" s="1"/>
    </row>
    <row r="48" spans="1:21">
      <c r="A48" s="2"/>
      <c r="B48" s="6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1"/>
      <c r="T48" s="1"/>
      <c r="U48" s="1"/>
    </row>
    <row r="49" spans="1:21">
      <c r="A49" s="2"/>
      <c r="B49" s="6">
        <v>1986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4825</v>
      </c>
      <c r="I49" s="2">
        <v>14004</v>
      </c>
      <c r="J49" s="2">
        <v>9649</v>
      </c>
      <c r="K49" s="2">
        <v>605</v>
      </c>
      <c r="L49" s="2">
        <v>0</v>
      </c>
      <c r="M49" s="2">
        <v>0</v>
      </c>
      <c r="N49" s="2">
        <v>0</v>
      </c>
      <c r="O49" s="2">
        <f>SUM(C49:N49)</f>
        <v>29083</v>
      </c>
      <c r="P49" s="2"/>
      <c r="Q49" s="1"/>
      <c r="R49" s="1"/>
      <c r="S49" s="1"/>
      <c r="T49" s="1"/>
      <c r="U49" s="1"/>
    </row>
    <row r="50" spans="1:21">
      <c r="A50" s="2"/>
      <c r="B50" s="6">
        <v>1987</v>
      </c>
      <c r="C50" s="2">
        <v>0</v>
      </c>
      <c r="D50" s="2">
        <v>0</v>
      </c>
      <c r="E50" s="2">
        <v>0</v>
      </c>
      <c r="F50" s="2">
        <v>0</v>
      </c>
      <c r="G50" s="2">
        <v>502</v>
      </c>
      <c r="H50" s="2">
        <v>4532</v>
      </c>
      <c r="I50" s="2">
        <v>10203</v>
      </c>
      <c r="J50" s="2">
        <v>9517</v>
      </c>
      <c r="K50" s="2">
        <v>476</v>
      </c>
      <c r="L50" s="2">
        <v>0</v>
      </c>
      <c r="M50" s="2">
        <v>0</v>
      </c>
      <c r="N50" s="2">
        <v>0</v>
      </c>
      <c r="O50" s="2">
        <f>SUM(C50:N50)</f>
        <v>25230</v>
      </c>
      <c r="P50" s="2"/>
      <c r="Q50" s="1"/>
      <c r="R50" s="1"/>
      <c r="S50" s="1"/>
      <c r="T50" s="1"/>
      <c r="U50" s="1"/>
    </row>
    <row r="51" spans="1:21">
      <c r="A51" s="2"/>
      <c r="B51" s="6">
        <v>1988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9860</v>
      </c>
      <c r="I51" s="2">
        <v>11512</v>
      </c>
      <c r="J51" s="2">
        <v>10195</v>
      </c>
      <c r="K51" s="2">
        <v>161</v>
      </c>
      <c r="L51" s="2">
        <v>0</v>
      </c>
      <c r="M51" s="2">
        <v>0</v>
      </c>
      <c r="N51" s="2">
        <v>0</v>
      </c>
      <c r="O51" s="2">
        <f>SUM(C51:N51)</f>
        <v>31728</v>
      </c>
      <c r="P51" s="2"/>
      <c r="Q51" s="2"/>
      <c r="R51" s="2"/>
      <c r="S51" s="1"/>
      <c r="T51" s="1"/>
      <c r="U51" s="1"/>
    </row>
    <row r="52" spans="1:21">
      <c r="A52" s="2"/>
      <c r="B52" s="6">
        <v>1989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2078</v>
      </c>
      <c r="I52" s="2">
        <v>14009</v>
      </c>
      <c r="J52" s="2">
        <v>12179</v>
      </c>
      <c r="K52" s="2">
        <v>1926</v>
      </c>
      <c r="L52" s="2">
        <v>0</v>
      </c>
      <c r="M52" s="2">
        <v>0</v>
      </c>
      <c r="N52" s="2">
        <v>0</v>
      </c>
      <c r="O52" s="2">
        <f>SUM(C52:N52)</f>
        <v>30192</v>
      </c>
      <c r="P52" s="2"/>
      <c r="Q52" s="1"/>
      <c r="R52" s="1"/>
      <c r="S52" s="1"/>
      <c r="T52" s="1"/>
      <c r="U52" s="1"/>
    </row>
    <row r="53" spans="1:21">
      <c r="A53" s="2"/>
      <c r="B53" s="6">
        <v>1990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4501</v>
      </c>
      <c r="I53" s="2">
        <v>15377</v>
      </c>
      <c r="J53" s="2">
        <v>8500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28378</v>
      </c>
      <c r="P53" s="2"/>
      <c r="Q53" s="1"/>
      <c r="R53" s="1"/>
      <c r="S53" s="1"/>
      <c r="T53" s="1"/>
      <c r="U53" s="1"/>
    </row>
    <row r="54" spans="1:21">
      <c r="A54" s="2"/>
      <c r="B54" s="6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1"/>
      <c r="R54" s="1"/>
      <c r="S54" s="1"/>
      <c r="T54" s="1"/>
      <c r="U54" s="1"/>
    </row>
    <row r="55" spans="1:21">
      <c r="A55" s="2"/>
      <c r="B55" s="6">
        <v>1991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3465</v>
      </c>
      <c r="I55" s="2">
        <v>12936</v>
      </c>
      <c r="J55" s="2">
        <v>9402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25803</v>
      </c>
      <c r="P55" s="2"/>
      <c r="Q55" s="1"/>
      <c r="R55" s="1"/>
      <c r="S55" s="1"/>
      <c r="T55" s="1"/>
      <c r="U55" s="1"/>
    </row>
    <row r="56" spans="1:21">
      <c r="A56" s="2"/>
      <c r="B56" s="6">
        <v>1992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851</v>
      </c>
      <c r="I56" s="2">
        <v>9272</v>
      </c>
      <c r="J56" s="2">
        <v>9675</v>
      </c>
      <c r="K56" s="2">
        <v>2606</v>
      </c>
      <c r="L56" s="2">
        <v>0</v>
      </c>
      <c r="M56" s="2">
        <v>0</v>
      </c>
      <c r="N56" s="2">
        <v>0</v>
      </c>
      <c r="O56" s="2">
        <f>SUM(C56:N56)</f>
        <v>22404</v>
      </c>
      <c r="P56" s="2"/>
      <c r="Q56" s="1"/>
      <c r="R56" s="1"/>
      <c r="S56" s="1"/>
      <c r="T56" s="1"/>
      <c r="U56" s="1"/>
    </row>
    <row r="57" spans="1:21">
      <c r="A57" s="2"/>
      <c r="B57" s="6">
        <v>1993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2015</v>
      </c>
      <c r="I57" s="2">
        <v>5475</v>
      </c>
      <c r="J57" s="2">
        <v>5688</v>
      </c>
      <c r="K57" s="2">
        <v>927</v>
      </c>
      <c r="L57" s="2">
        <v>0</v>
      </c>
      <c r="M57" s="2">
        <v>0</v>
      </c>
      <c r="N57" s="2">
        <v>0</v>
      </c>
      <c r="O57" s="2">
        <f>SUM(C57:N57)</f>
        <v>14105</v>
      </c>
      <c r="P57" s="2"/>
      <c r="Q57" s="1"/>
      <c r="R57" s="1"/>
      <c r="S57" s="1"/>
      <c r="T57" s="1"/>
      <c r="U57" s="1"/>
    </row>
    <row r="58" spans="1:21">
      <c r="A58" s="2"/>
      <c r="B58" s="6">
        <v>1994</v>
      </c>
      <c r="C58" s="1">
        <v>0</v>
      </c>
      <c r="D58" s="1">
        <v>0</v>
      </c>
      <c r="E58" s="1">
        <v>0</v>
      </c>
      <c r="F58" s="1">
        <v>0</v>
      </c>
      <c r="G58" s="1">
        <v>2513</v>
      </c>
      <c r="H58" s="1">
        <v>6839</v>
      </c>
      <c r="I58" s="1">
        <v>8926</v>
      </c>
      <c r="J58" s="1">
        <v>11027</v>
      </c>
      <c r="K58" s="1">
        <v>228</v>
      </c>
      <c r="L58" s="1">
        <v>0</v>
      </c>
      <c r="M58" s="1">
        <v>0</v>
      </c>
      <c r="N58" s="1">
        <v>0</v>
      </c>
      <c r="O58" s="2">
        <f>SUM(C58:N58)</f>
        <v>29533</v>
      </c>
      <c r="P58" s="2"/>
      <c r="Q58" s="1"/>
      <c r="R58" s="1"/>
      <c r="S58" s="1"/>
      <c r="T58" s="1"/>
      <c r="U58" s="1"/>
    </row>
    <row r="59" spans="1:21" ht="15.75">
      <c r="A59" s="2"/>
      <c r="B59" s="6">
        <v>1995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3023</v>
      </c>
      <c r="I59" s="1">
        <v>12240</v>
      </c>
      <c r="J59" s="1">
        <v>13194</v>
      </c>
      <c r="K59" s="1">
        <v>3291</v>
      </c>
      <c r="L59" s="1">
        <v>0</v>
      </c>
      <c r="M59" s="1">
        <v>0</v>
      </c>
      <c r="N59" s="1">
        <v>0</v>
      </c>
      <c r="O59" s="2">
        <f>SUM(C59:N59)</f>
        <v>31748</v>
      </c>
      <c r="P59" s="10"/>
      <c r="Q59" s="1"/>
      <c r="R59" s="1"/>
      <c r="S59" s="1"/>
      <c r="T59" s="1"/>
      <c r="U59" s="1"/>
    </row>
    <row r="60" spans="1:21" ht="15.75">
      <c r="A60" s="2"/>
      <c r="B60" s="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2"/>
      <c r="P60" s="10"/>
      <c r="Q60" s="1"/>
      <c r="R60" s="1"/>
      <c r="S60" s="1"/>
      <c r="T60" s="1"/>
      <c r="U60" s="1"/>
    </row>
    <row r="61" spans="1:21" ht="15.75">
      <c r="A61" s="2"/>
      <c r="B61" s="6">
        <v>1996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2002</v>
      </c>
      <c r="I61" s="1">
        <v>7166</v>
      </c>
      <c r="J61" s="1">
        <v>4657</v>
      </c>
      <c r="K61" s="1">
        <v>717</v>
      </c>
      <c r="L61" s="1">
        <v>0</v>
      </c>
      <c r="M61" s="1">
        <v>0</v>
      </c>
      <c r="N61" s="1">
        <v>0</v>
      </c>
      <c r="O61" s="2">
        <f>SUM(C61:N61)</f>
        <v>14542</v>
      </c>
      <c r="P61" s="10"/>
      <c r="Q61" s="1"/>
      <c r="R61" s="1"/>
      <c r="S61" s="1"/>
      <c r="T61" s="1"/>
      <c r="U61" s="1"/>
    </row>
    <row r="62" spans="1:21" ht="15.75">
      <c r="A62" s="2"/>
      <c r="B62" s="6">
        <v>1997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4234</v>
      </c>
      <c r="I62" s="1">
        <v>14421</v>
      </c>
      <c r="J62" s="1">
        <v>9892</v>
      </c>
      <c r="K62" s="1">
        <v>980</v>
      </c>
      <c r="L62" s="1">
        <v>0</v>
      </c>
      <c r="M62" s="1">
        <v>0</v>
      </c>
      <c r="N62" s="1">
        <v>0</v>
      </c>
      <c r="O62" s="2">
        <f>SUM(C62:N62)</f>
        <v>29527</v>
      </c>
      <c r="P62" s="10"/>
      <c r="Q62" s="1"/>
      <c r="R62" s="1"/>
      <c r="S62" s="1"/>
      <c r="T62" s="1"/>
      <c r="U62" s="1"/>
    </row>
    <row r="63" spans="1:21" ht="15.75">
      <c r="A63" s="2"/>
      <c r="B63" s="6">
        <v>1998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6879</v>
      </c>
      <c r="I63" s="1">
        <v>10287</v>
      </c>
      <c r="J63" s="1">
        <v>9650</v>
      </c>
      <c r="K63" s="1">
        <v>648</v>
      </c>
      <c r="L63" s="1">
        <v>0</v>
      </c>
      <c r="M63" s="1">
        <v>0</v>
      </c>
      <c r="N63" s="1">
        <v>0</v>
      </c>
      <c r="O63" s="2">
        <f>SUM(C63:N63)</f>
        <v>27464</v>
      </c>
      <c r="P63" s="10"/>
      <c r="Q63" s="1"/>
      <c r="R63" s="1"/>
      <c r="S63" s="1"/>
      <c r="T63" s="1"/>
      <c r="U63" s="1"/>
    </row>
    <row r="64" spans="1:21" ht="15.75">
      <c r="A64" s="2"/>
      <c r="B64" s="6">
        <v>1999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1426</v>
      </c>
      <c r="I64" s="1">
        <v>13092</v>
      </c>
      <c r="J64" s="1">
        <v>6545</v>
      </c>
      <c r="K64" s="1">
        <v>473</v>
      </c>
      <c r="L64" s="1">
        <v>0</v>
      </c>
      <c r="M64" s="1">
        <v>0</v>
      </c>
      <c r="N64" s="1">
        <v>0</v>
      </c>
      <c r="O64" s="2">
        <f>SUM(C64:N64)</f>
        <v>21536</v>
      </c>
      <c r="P64" s="10"/>
      <c r="Q64" s="1"/>
      <c r="R64" s="1"/>
      <c r="S64" s="1"/>
      <c r="T64" s="1"/>
      <c r="U64" s="1"/>
    </row>
    <row r="65" spans="1:21" ht="15.75">
      <c r="A65" s="2"/>
      <c r="B65" s="6">
        <v>2000</v>
      </c>
      <c r="C65" s="1">
        <v>0</v>
      </c>
      <c r="D65" s="1">
        <v>0</v>
      </c>
      <c r="E65" s="1">
        <v>0</v>
      </c>
      <c r="F65" s="1">
        <v>0</v>
      </c>
      <c r="G65" s="1">
        <v>3193</v>
      </c>
      <c r="H65" s="1">
        <v>5872</v>
      </c>
      <c r="I65" s="1">
        <v>7700</v>
      </c>
      <c r="J65" s="1">
        <v>9527</v>
      </c>
      <c r="K65" s="1">
        <v>0</v>
      </c>
      <c r="L65" s="1">
        <v>0</v>
      </c>
      <c r="M65" s="1">
        <v>0</v>
      </c>
      <c r="N65" s="1">
        <v>0</v>
      </c>
      <c r="O65" s="2">
        <f>SUM(C65:N65)</f>
        <v>26292</v>
      </c>
      <c r="P65" s="10"/>
      <c r="Q65" s="1"/>
      <c r="R65" s="1"/>
      <c r="S65" s="1"/>
      <c r="T65" s="1"/>
      <c r="U65" s="1"/>
    </row>
    <row r="66" spans="1:21" ht="15.75">
      <c r="A66" s="2"/>
      <c r="B66" s="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2"/>
      <c r="P66" s="10"/>
      <c r="Q66" s="1"/>
      <c r="R66" s="1"/>
      <c r="S66" s="1"/>
      <c r="T66" s="1"/>
      <c r="U66" s="1"/>
    </row>
    <row r="67" spans="1:21" ht="15.75">
      <c r="A67" s="2"/>
      <c r="B67" s="6">
        <v>2001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3430</v>
      </c>
      <c r="I67" s="1">
        <v>8553</v>
      </c>
      <c r="J67" s="1">
        <v>7646</v>
      </c>
      <c r="K67" s="1">
        <v>0</v>
      </c>
      <c r="L67" s="1">
        <v>0</v>
      </c>
      <c r="M67" s="1">
        <v>0</v>
      </c>
      <c r="N67" s="1">
        <v>0</v>
      </c>
      <c r="O67" s="2">
        <f>SUM(C67:N67)</f>
        <v>19629</v>
      </c>
      <c r="P67" s="10"/>
      <c r="Q67" s="1"/>
      <c r="R67" s="1"/>
      <c r="S67" s="1"/>
      <c r="T67" s="1"/>
      <c r="U67" s="1"/>
    </row>
    <row r="68" spans="1:21" ht="15.75">
      <c r="A68" s="2"/>
      <c r="B68" s="6">
        <v>2002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3392</v>
      </c>
      <c r="I68" s="1">
        <v>11519</v>
      </c>
      <c r="J68" s="1">
        <v>6241</v>
      </c>
      <c r="K68" s="1">
        <v>0</v>
      </c>
      <c r="L68" s="1">
        <v>0</v>
      </c>
      <c r="M68" s="1">
        <v>0</v>
      </c>
      <c r="N68" s="1">
        <v>0</v>
      </c>
      <c r="O68" s="2">
        <f>SUM(C68:N68)</f>
        <v>21152</v>
      </c>
      <c r="P68" s="10"/>
      <c r="Q68" s="1"/>
      <c r="R68" s="1"/>
      <c r="S68" s="1"/>
      <c r="T68" s="1"/>
      <c r="U68" s="1"/>
    </row>
    <row r="69" spans="1:21" ht="15.75">
      <c r="A69" s="2"/>
      <c r="B69" s="6">
        <v>2003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487</v>
      </c>
      <c r="I69" s="1">
        <v>10393</v>
      </c>
      <c r="J69" s="1">
        <v>7452</v>
      </c>
      <c r="K69" s="1">
        <v>0</v>
      </c>
      <c r="L69" s="1">
        <v>0</v>
      </c>
      <c r="M69" s="1">
        <v>0</v>
      </c>
      <c r="N69" s="1">
        <v>0</v>
      </c>
      <c r="O69" s="2">
        <f>SUM(C69:N69)</f>
        <v>18332</v>
      </c>
      <c r="P69" s="10"/>
      <c r="Q69" s="1"/>
      <c r="R69" s="1"/>
      <c r="S69" s="1"/>
      <c r="T69" s="1"/>
      <c r="U69" s="1"/>
    </row>
    <row r="70" spans="1:21" ht="15.75">
      <c r="A70" s="2"/>
      <c r="B70" s="6">
        <v>2004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2751</v>
      </c>
      <c r="I70" s="1">
        <v>8064</v>
      </c>
      <c r="J70" s="1">
        <v>10231</v>
      </c>
      <c r="K70" s="1">
        <v>918</v>
      </c>
      <c r="L70" s="1">
        <v>0</v>
      </c>
      <c r="M70" s="1">
        <v>0</v>
      </c>
      <c r="N70" s="1">
        <v>0</v>
      </c>
      <c r="O70" s="2">
        <f>SUM(C70:N70)</f>
        <v>21964</v>
      </c>
      <c r="P70" s="10"/>
      <c r="Q70" s="1"/>
      <c r="R70" s="1"/>
      <c r="S70" s="1"/>
      <c r="T70" s="1"/>
      <c r="U70" s="1"/>
    </row>
    <row r="71" spans="1:21" ht="15.75">
      <c r="A71" s="2"/>
      <c r="B71" s="6">
        <v>2005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1855</v>
      </c>
      <c r="I71" s="1">
        <v>10452</v>
      </c>
      <c r="J71" s="1">
        <v>7425</v>
      </c>
      <c r="K71" s="1">
        <v>0</v>
      </c>
      <c r="L71" s="1">
        <v>0</v>
      </c>
      <c r="M71" s="1">
        <v>0</v>
      </c>
      <c r="N71" s="1">
        <v>0</v>
      </c>
      <c r="O71" s="2">
        <f>SUM(C71:N71)</f>
        <v>19732</v>
      </c>
      <c r="P71" s="10"/>
      <c r="Q71" s="1"/>
      <c r="R71" s="1"/>
      <c r="S71" s="1"/>
      <c r="T71" s="1"/>
      <c r="U71" s="1"/>
    </row>
    <row r="72" spans="1:21" ht="15.75">
      <c r="A72" s="2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2"/>
      <c r="P72" s="10"/>
      <c r="Q72" s="1"/>
      <c r="R72" s="1"/>
      <c r="S72" s="1"/>
      <c r="T72" s="1"/>
      <c r="U72" s="1"/>
    </row>
    <row r="73" spans="1:21" ht="15.75">
      <c r="A73" s="2"/>
      <c r="B73" s="6">
        <v>2006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1163</v>
      </c>
      <c r="I73" s="1">
        <v>11593</v>
      </c>
      <c r="J73" s="1">
        <v>6854</v>
      </c>
      <c r="K73" s="1">
        <v>82</v>
      </c>
      <c r="L73" s="1">
        <v>0</v>
      </c>
      <c r="M73" s="1">
        <v>0</v>
      </c>
      <c r="N73" s="1">
        <v>0</v>
      </c>
      <c r="O73" s="2">
        <f>SUM(C73:N73)</f>
        <v>19692</v>
      </c>
      <c r="P73" s="10"/>
      <c r="Q73" s="1"/>
      <c r="R73" s="1"/>
      <c r="S73" s="1"/>
      <c r="T73" s="1"/>
      <c r="U73" s="1"/>
    </row>
    <row r="74" spans="1:21" ht="15.75">
      <c r="A74" s="2"/>
      <c r="B74" s="6">
        <v>2007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2">
        <f>SUM(C74:N74)</f>
        <v>0</v>
      </c>
      <c r="P74" s="10"/>
      <c r="Q74" s="1"/>
      <c r="R74" s="1"/>
      <c r="S74" s="1"/>
      <c r="T74" s="1"/>
      <c r="U74" s="1"/>
    </row>
    <row r="75" spans="1:21" ht="15.75">
      <c r="A75" s="2"/>
      <c r="B75" s="6">
        <v>2008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1556</v>
      </c>
      <c r="I75" s="1">
        <v>9396</v>
      </c>
      <c r="J75" s="1">
        <v>7098</v>
      </c>
      <c r="K75" s="1">
        <v>1337</v>
      </c>
      <c r="L75" s="1">
        <v>0</v>
      </c>
      <c r="M75" s="1">
        <v>0</v>
      </c>
      <c r="N75" s="1">
        <v>0</v>
      </c>
      <c r="O75" s="2">
        <f>SUM(C75:N75)</f>
        <v>19387</v>
      </c>
      <c r="P75" s="10"/>
      <c r="Q75" s="1"/>
      <c r="R75" s="1"/>
      <c r="S75" s="1"/>
      <c r="T75" s="1"/>
      <c r="U75" s="1"/>
    </row>
    <row r="76" spans="1:21" ht="15.75">
      <c r="A76" s="2"/>
      <c r="B76" s="6">
        <v>2009</v>
      </c>
      <c r="C76" s="1">
        <v>0</v>
      </c>
      <c r="D76" s="1">
        <v>0</v>
      </c>
      <c r="E76" s="1">
        <v>0</v>
      </c>
      <c r="F76" s="1">
        <v>0</v>
      </c>
      <c r="G76" s="1">
        <v>1489</v>
      </c>
      <c r="H76" s="1">
        <v>5702</v>
      </c>
      <c r="I76" s="1">
        <v>7171</v>
      </c>
      <c r="J76" s="1">
        <v>8572</v>
      </c>
      <c r="K76" s="1">
        <v>1027</v>
      </c>
      <c r="L76" s="1">
        <v>0</v>
      </c>
      <c r="M76" s="1">
        <v>0</v>
      </c>
      <c r="N76" s="1">
        <v>0</v>
      </c>
      <c r="O76" s="2">
        <f>SUM(C76:N76)</f>
        <v>23961</v>
      </c>
      <c r="P76" s="10"/>
      <c r="Q76" s="1"/>
      <c r="R76" s="1"/>
      <c r="S76" s="1"/>
      <c r="T76" s="1"/>
      <c r="U76" s="1"/>
    </row>
    <row r="77" spans="1:21" ht="15.75">
      <c r="A77" s="2"/>
      <c r="B77" s="6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2"/>
      <c r="P77" s="10"/>
      <c r="Q77" s="1"/>
      <c r="R77" s="1"/>
      <c r="S77" s="1"/>
      <c r="T77" s="1"/>
      <c r="U77" s="1"/>
    </row>
    <row r="78" spans="1:21" ht="16.5" thickBot="1">
      <c r="A78" s="2"/>
      <c r="B78" s="21" t="s">
        <v>1</v>
      </c>
      <c r="C78" s="16">
        <f>SUM(C7:C76)</f>
        <v>0</v>
      </c>
      <c r="D78" s="16">
        <f>SUM(D7:D76)</f>
        <v>0</v>
      </c>
      <c r="E78" s="16">
        <f>SUM(E7:E76)</f>
        <v>0</v>
      </c>
      <c r="F78" s="16">
        <f>SUM(F7:F76)</f>
        <v>4555</v>
      </c>
      <c r="G78" s="16">
        <f>SUM(G7:G76)</f>
        <v>51625</v>
      </c>
      <c r="H78" s="16">
        <f>SUM(H7:H76)</f>
        <v>162312</v>
      </c>
      <c r="I78" s="16">
        <f>SUM(I7:I76)</f>
        <v>644989</v>
      </c>
      <c r="J78" s="16">
        <f>SUM(J7:J76)</f>
        <v>550257</v>
      </c>
      <c r="K78" s="16">
        <f>SUM(K7:K76)</f>
        <v>83538</v>
      </c>
      <c r="L78" s="16">
        <f>SUM(L7:L76)</f>
        <v>9692</v>
      </c>
      <c r="M78" s="16">
        <f>SUM(M7:M76)</f>
        <v>327</v>
      </c>
      <c r="N78" s="16">
        <f>SUM(N7:N76)</f>
        <v>0</v>
      </c>
      <c r="O78" s="16">
        <f>SUM(O7:O76)</f>
        <v>1507295</v>
      </c>
      <c r="P78" s="10" t="s">
        <v>23</v>
      </c>
      <c r="Q78" s="1"/>
      <c r="R78" s="1"/>
      <c r="S78" s="1"/>
      <c r="T78" s="1"/>
      <c r="U78" s="1"/>
    </row>
    <row r="79" spans="1:21" ht="16.5" thickTop="1" thickBot="1">
      <c r="A79" s="2"/>
      <c r="B79" s="29" t="s">
        <v>2</v>
      </c>
      <c r="C79" s="26">
        <f>AVERAGE(C7:C76)</f>
        <v>0</v>
      </c>
      <c r="D79" s="26">
        <f>AVERAGE(D7:D76)</f>
        <v>0</v>
      </c>
      <c r="E79" s="26">
        <f>AVERAGE(E7:E76)</f>
        <v>0</v>
      </c>
      <c r="F79" s="26">
        <f>AVERAGE(F7:F76)</f>
        <v>77.20338983050847</v>
      </c>
      <c r="G79" s="26">
        <f>AVERAGE(G7:G76)</f>
        <v>875</v>
      </c>
      <c r="H79" s="26">
        <f>AVERAGE(H7:H76)</f>
        <v>2751.0508474576272</v>
      </c>
      <c r="I79" s="26">
        <f>AVERAGE(I7:I76)</f>
        <v>10932.016949152543</v>
      </c>
      <c r="J79" s="26">
        <f>AVERAGE(J7:J76)</f>
        <v>9326.3898305084749</v>
      </c>
      <c r="K79" s="26">
        <f>AVERAGE(K7:K76)</f>
        <v>1415.8983050847457</v>
      </c>
      <c r="L79" s="26">
        <f>AVERAGE(L7:L76)</f>
        <v>164.27118644067798</v>
      </c>
      <c r="M79" s="26">
        <f>AVERAGE(M7:M76)</f>
        <v>5.5423728813559325</v>
      </c>
      <c r="N79" s="26">
        <f>AVERAGE(N7:N76)</f>
        <v>0</v>
      </c>
      <c r="O79" s="26">
        <f>AVERAGE(O7:O76)</f>
        <v>25547.372881355932</v>
      </c>
      <c r="P79" s="2"/>
      <c r="Q79" s="1"/>
      <c r="R79" s="1"/>
      <c r="S79" s="1"/>
      <c r="T79" s="1"/>
      <c r="U79" s="1"/>
    </row>
    <row r="80" spans="1:21" ht="15.75" thickTop="1">
      <c r="A80" s="34" t="s">
        <v>27</v>
      </c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2"/>
      <c r="Q80" s="1"/>
      <c r="R80" s="1"/>
      <c r="S80" s="1"/>
      <c r="T80" s="1"/>
      <c r="U80" s="1"/>
    </row>
    <row r="81" spans="1:21">
      <c r="A81" s="34" t="s">
        <v>31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2"/>
      <c r="Q81" s="1"/>
      <c r="R81" s="1"/>
      <c r="S81" s="1"/>
      <c r="T81" s="1"/>
      <c r="U81" s="1"/>
    </row>
    <row r="82" spans="1:21">
      <c r="A82" s="34" t="s">
        <v>30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5"/>
      <c r="P82" s="2"/>
      <c r="Q82" s="1"/>
      <c r="R82" s="1"/>
      <c r="S82" s="1"/>
      <c r="T82" s="1"/>
      <c r="U82" s="1"/>
    </row>
    <row r="83" spans="1:21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" t="s">
        <v>25</v>
      </c>
      <c r="P83" s="2"/>
      <c r="Q83" s="1"/>
      <c r="R83" s="1"/>
      <c r="S83" s="1"/>
      <c r="T83" s="1"/>
      <c r="U83" s="1"/>
    </row>
    <row r="84" spans="1:21">
      <c r="A84" s="30" t="s">
        <v>0</v>
      </c>
      <c r="B84" s="14" t="s">
        <v>3</v>
      </c>
      <c r="C84" s="14" t="s">
        <v>4</v>
      </c>
      <c r="D84" s="14" t="s">
        <v>5</v>
      </c>
      <c r="E84" s="14" t="s">
        <v>6</v>
      </c>
      <c r="F84" s="14" t="s">
        <v>7</v>
      </c>
      <c r="G84" s="14" t="s">
        <v>8</v>
      </c>
      <c r="H84" s="14" t="s">
        <v>9</v>
      </c>
      <c r="I84" s="14" t="s">
        <v>10</v>
      </c>
      <c r="J84" s="14" t="s">
        <v>11</v>
      </c>
      <c r="K84" s="14" t="s">
        <v>12</v>
      </c>
      <c r="L84" s="14" t="s">
        <v>13</v>
      </c>
      <c r="M84" s="14" t="s">
        <v>14</v>
      </c>
      <c r="N84" s="14" t="s">
        <v>15</v>
      </c>
      <c r="O84" s="14" t="s">
        <v>19</v>
      </c>
      <c r="P84" s="3"/>
      <c r="Q84" s="1"/>
      <c r="R84" s="1"/>
      <c r="S84" s="1"/>
      <c r="T84" s="1"/>
      <c r="U84" s="1"/>
    </row>
    <row r="85" spans="1:21">
      <c r="A85" s="4">
        <v>1951</v>
      </c>
      <c r="B85" s="5">
        <v>0</v>
      </c>
      <c r="C85" s="5">
        <v>0</v>
      </c>
      <c r="D85" s="5">
        <v>0</v>
      </c>
      <c r="E85" s="5">
        <v>0</v>
      </c>
      <c r="F85" s="5">
        <v>40</v>
      </c>
      <c r="G85" s="5">
        <v>3</v>
      </c>
      <c r="H85" s="5">
        <v>9</v>
      </c>
      <c r="I85" s="5">
        <v>382</v>
      </c>
      <c r="J85" s="5">
        <v>12</v>
      </c>
      <c r="K85" s="5">
        <v>0</v>
      </c>
      <c r="L85" s="5">
        <v>0</v>
      </c>
      <c r="M85" s="5">
        <v>0</v>
      </c>
      <c r="N85" s="5">
        <f>SUM(B85:M85)</f>
        <v>446</v>
      </c>
      <c r="O85" s="11">
        <f>N85/O7</f>
        <v>4.772095013909694E-2</v>
      </c>
      <c r="P85" s="2"/>
      <c r="Q85" s="1"/>
      <c r="R85" s="1"/>
      <c r="S85" s="1"/>
      <c r="T85" s="1"/>
      <c r="U85" s="1"/>
    </row>
    <row r="86" spans="1:21">
      <c r="A86" s="6">
        <v>1952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104</v>
      </c>
      <c r="H86" s="2">
        <v>359</v>
      </c>
      <c r="I86" s="2">
        <v>772</v>
      </c>
      <c r="J86" s="2">
        <v>47</v>
      </c>
      <c r="K86" s="2">
        <v>55</v>
      </c>
      <c r="L86" s="2">
        <v>0</v>
      </c>
      <c r="M86" s="2">
        <v>0</v>
      </c>
      <c r="N86" s="2">
        <f>SUM(B86:M86)</f>
        <v>1337</v>
      </c>
      <c r="O86" s="12">
        <f>N86/O8</f>
        <v>0.20126448893572182</v>
      </c>
      <c r="P86" s="2"/>
      <c r="Q86" s="1"/>
      <c r="R86" s="1"/>
      <c r="S86" s="1"/>
      <c r="T86" s="1"/>
      <c r="U86" s="1"/>
    </row>
    <row r="87" spans="1:21">
      <c r="A87" s="6">
        <v>1953</v>
      </c>
      <c r="B87" s="2">
        <v>0</v>
      </c>
      <c r="C87" s="2">
        <v>0</v>
      </c>
      <c r="D87" s="2">
        <v>0</v>
      </c>
      <c r="E87" s="2">
        <v>0</v>
      </c>
      <c r="F87" s="2">
        <v>39</v>
      </c>
      <c r="G87" s="2">
        <v>86</v>
      </c>
      <c r="H87" s="2">
        <v>1216</v>
      </c>
      <c r="I87" s="2">
        <v>2695</v>
      </c>
      <c r="J87" s="2">
        <v>722</v>
      </c>
      <c r="K87" s="2">
        <v>37</v>
      </c>
      <c r="L87" s="2">
        <v>0</v>
      </c>
      <c r="M87" s="2">
        <v>0</v>
      </c>
      <c r="N87" s="2">
        <f>SUM(B87:M87)</f>
        <v>4795</v>
      </c>
      <c r="O87" s="12">
        <f>N87/O9</f>
        <v>0.29348757497857753</v>
      </c>
      <c r="P87" s="2"/>
      <c r="Q87" s="1"/>
      <c r="R87" s="1"/>
      <c r="S87" s="1"/>
      <c r="T87" s="1"/>
      <c r="U87" s="1"/>
    </row>
    <row r="88" spans="1:21">
      <c r="A88" s="6">
        <v>1954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292</v>
      </c>
      <c r="H88" s="2">
        <v>5707</v>
      </c>
      <c r="I88" s="2">
        <v>2113</v>
      </c>
      <c r="J88" s="2">
        <v>908</v>
      </c>
      <c r="K88" s="2">
        <v>123</v>
      </c>
      <c r="L88" s="2">
        <v>0</v>
      </c>
      <c r="M88" s="2">
        <v>0</v>
      </c>
      <c r="N88" s="2">
        <f>SUM(B88:M88)</f>
        <v>9143</v>
      </c>
      <c r="O88" s="12">
        <f>N88/O10</f>
        <v>0.39995625546806651</v>
      </c>
      <c r="P88" s="2"/>
      <c r="Q88" s="1"/>
      <c r="R88" s="1"/>
      <c r="S88" s="1"/>
      <c r="T88" s="1"/>
      <c r="U88" s="1"/>
    </row>
    <row r="89" spans="1:21">
      <c r="A89" s="6">
        <v>1955</v>
      </c>
      <c r="B89" s="2">
        <v>0</v>
      </c>
      <c r="C89" s="2">
        <v>0</v>
      </c>
      <c r="D89" s="2">
        <v>0</v>
      </c>
      <c r="E89" s="2">
        <v>0</v>
      </c>
      <c r="F89" s="2">
        <v>1074</v>
      </c>
      <c r="G89" s="2">
        <v>67</v>
      </c>
      <c r="H89" s="2">
        <v>6775</v>
      </c>
      <c r="I89" s="2">
        <v>9505</v>
      </c>
      <c r="J89" s="2">
        <v>1865</v>
      </c>
      <c r="K89" s="2">
        <v>50</v>
      </c>
      <c r="L89" s="2">
        <v>0</v>
      </c>
      <c r="M89" s="2">
        <v>0</v>
      </c>
      <c r="N89" s="2">
        <f>SUM(B89:M89)</f>
        <v>19336</v>
      </c>
      <c r="O89" s="12">
        <f>N89/O11</f>
        <v>0.59413120294976185</v>
      </c>
      <c r="P89" s="2"/>
      <c r="Q89" s="1"/>
      <c r="R89" s="1"/>
      <c r="S89" s="1"/>
      <c r="T89" s="1"/>
      <c r="U89" s="1"/>
    </row>
    <row r="90" spans="1:21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2"/>
      <c r="P90" s="2"/>
      <c r="Q90" s="1"/>
      <c r="R90" s="1"/>
      <c r="S90" s="1"/>
      <c r="T90" s="1"/>
      <c r="U90" s="1"/>
    </row>
    <row r="91" spans="1:21">
      <c r="A91" s="6">
        <v>1956</v>
      </c>
      <c r="B91" s="2">
        <v>0</v>
      </c>
      <c r="C91" s="2">
        <v>0</v>
      </c>
      <c r="D91" s="2">
        <v>0</v>
      </c>
      <c r="E91" s="2">
        <v>0</v>
      </c>
      <c r="F91" s="2">
        <v>530</v>
      </c>
      <c r="G91" s="2">
        <v>1863</v>
      </c>
      <c r="H91" s="2">
        <v>8239</v>
      </c>
      <c r="I91" s="2">
        <v>4943</v>
      </c>
      <c r="J91" s="2">
        <v>1663</v>
      </c>
      <c r="K91" s="2">
        <v>397</v>
      </c>
      <c r="L91" s="2">
        <v>0</v>
      </c>
      <c r="M91" s="2">
        <v>0</v>
      </c>
      <c r="N91" s="2">
        <f>SUM(B91:M91)</f>
        <v>17635</v>
      </c>
      <c r="O91" s="12">
        <f>N91/O13</f>
        <v>0.52032928124631184</v>
      </c>
      <c r="P91" s="2"/>
      <c r="Q91" s="1"/>
      <c r="R91" s="1"/>
      <c r="S91" s="1"/>
      <c r="T91" s="1"/>
      <c r="U91" s="1"/>
    </row>
    <row r="92" spans="1:21">
      <c r="A92" s="6">
        <v>1957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4148</v>
      </c>
      <c r="J92" s="2">
        <v>230</v>
      </c>
      <c r="K92" s="2">
        <v>303</v>
      </c>
      <c r="L92" s="2">
        <v>0</v>
      </c>
      <c r="M92" s="2">
        <v>0</v>
      </c>
      <c r="N92" s="2">
        <f>SUM(B92:M92)</f>
        <v>4681</v>
      </c>
      <c r="O92" s="12">
        <f>N92/O14</f>
        <v>0.21842191218328588</v>
      </c>
      <c r="P92" s="2"/>
      <c r="Q92" s="1"/>
      <c r="R92" s="1"/>
      <c r="S92" s="1"/>
      <c r="T92" s="1"/>
      <c r="U92" s="1"/>
    </row>
    <row r="93" spans="1:21">
      <c r="A93" s="6">
        <v>1958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63</v>
      </c>
      <c r="H93" s="2">
        <v>3742</v>
      </c>
      <c r="I93" s="2">
        <v>7544</v>
      </c>
      <c r="J93" s="2">
        <v>1458</v>
      </c>
      <c r="K93" s="2">
        <v>130</v>
      </c>
      <c r="L93" s="2">
        <v>0</v>
      </c>
      <c r="M93" s="2">
        <v>0</v>
      </c>
      <c r="N93" s="2">
        <f>SUM(B93:M93)</f>
        <v>12937</v>
      </c>
      <c r="O93" s="12">
        <f>N93/O15</f>
        <v>0.63478900883218847</v>
      </c>
      <c r="P93" s="2"/>
      <c r="Q93" s="1"/>
      <c r="R93" s="1"/>
      <c r="S93" s="1"/>
      <c r="T93" s="1"/>
      <c r="U93" s="1"/>
    </row>
    <row r="94" spans="1:21">
      <c r="A94" s="6">
        <v>1959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1403</v>
      </c>
      <c r="H94" s="2">
        <v>12704</v>
      </c>
      <c r="I94" s="2">
        <v>8642</v>
      </c>
      <c r="J94" s="2">
        <v>650</v>
      </c>
      <c r="K94" s="2">
        <v>0</v>
      </c>
      <c r="L94" s="2">
        <v>0</v>
      </c>
      <c r="M94" s="2">
        <v>0</v>
      </c>
      <c r="N94" s="2">
        <f>SUM(B94:M94)</f>
        <v>23399</v>
      </c>
      <c r="O94" s="12">
        <f>N94/O16</f>
        <v>0.75953517057811537</v>
      </c>
      <c r="P94" s="2"/>
      <c r="Q94" s="1"/>
      <c r="R94" s="1"/>
      <c r="S94" s="1"/>
      <c r="T94" s="1"/>
      <c r="U94" s="1"/>
    </row>
    <row r="95" spans="1:21">
      <c r="A95" s="6">
        <v>1960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6599</v>
      </c>
      <c r="I95" s="2">
        <v>10866</v>
      </c>
      <c r="J95" s="2">
        <v>2150</v>
      </c>
      <c r="K95" s="2">
        <v>108</v>
      </c>
      <c r="L95" s="2">
        <v>0</v>
      </c>
      <c r="M95" s="2">
        <v>0</v>
      </c>
      <c r="N95" s="2">
        <f>SUM(B95:M95)</f>
        <v>19723</v>
      </c>
      <c r="O95" s="12">
        <f>N95/O17</f>
        <v>0.72591093117408911</v>
      </c>
      <c r="P95" s="2"/>
      <c r="Q95" s="1"/>
      <c r="R95" s="1"/>
      <c r="S95" s="1"/>
      <c r="T95" s="1"/>
      <c r="U95" s="1"/>
    </row>
    <row r="96" spans="1:21">
      <c r="A96" s="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2"/>
      <c r="P96" s="2"/>
      <c r="Q96" s="1"/>
      <c r="R96" s="1"/>
      <c r="S96" s="1"/>
      <c r="T96" s="1"/>
      <c r="U96" s="1"/>
    </row>
    <row r="97" spans="1:21">
      <c r="A97" s="6">
        <v>1961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9399</v>
      </c>
      <c r="I97" s="2">
        <v>6897</v>
      </c>
      <c r="J97" s="2">
        <v>1258</v>
      </c>
      <c r="K97" s="2">
        <v>138</v>
      </c>
      <c r="L97" s="2">
        <v>0</v>
      </c>
      <c r="M97" s="2">
        <v>0</v>
      </c>
      <c r="N97" s="2">
        <f>SUM(B97:M97)</f>
        <v>17692</v>
      </c>
      <c r="O97" s="12">
        <f>N97/O19</f>
        <v>0.65075219774156767</v>
      </c>
      <c r="P97" s="2"/>
      <c r="Q97" s="1"/>
      <c r="R97" s="1"/>
      <c r="S97" s="1"/>
      <c r="T97" s="1"/>
      <c r="U97" s="1"/>
    </row>
    <row r="98" spans="1:21">
      <c r="A98" s="6">
        <v>1962</v>
      </c>
      <c r="B98" s="2">
        <v>0</v>
      </c>
      <c r="C98" s="2">
        <v>0</v>
      </c>
      <c r="D98" s="2">
        <v>0</v>
      </c>
      <c r="E98" s="2">
        <v>0</v>
      </c>
      <c r="F98" s="2">
        <v>37</v>
      </c>
      <c r="G98" s="2">
        <v>3</v>
      </c>
      <c r="H98" s="2">
        <v>3803</v>
      </c>
      <c r="I98" s="2">
        <v>4060</v>
      </c>
      <c r="J98" s="2">
        <v>1435</v>
      </c>
      <c r="K98" s="2">
        <v>67</v>
      </c>
      <c r="L98" s="2">
        <v>0</v>
      </c>
      <c r="M98" s="2">
        <v>0</v>
      </c>
      <c r="N98" s="2">
        <f>SUM(B98:M98)</f>
        <v>9405</v>
      </c>
      <c r="O98" s="12">
        <f>N98/O20</f>
        <v>0.51036466247015411</v>
      </c>
      <c r="P98" s="2"/>
      <c r="Q98" s="1"/>
      <c r="R98" s="1"/>
      <c r="S98" s="1"/>
      <c r="T98" s="1"/>
      <c r="U98" s="1"/>
    </row>
    <row r="99" spans="1:21">
      <c r="A99" s="6">
        <v>1963</v>
      </c>
      <c r="B99" s="2">
        <v>0</v>
      </c>
      <c r="C99" s="2">
        <v>0</v>
      </c>
      <c r="D99" s="2">
        <v>0</v>
      </c>
      <c r="E99" s="2">
        <v>0</v>
      </c>
      <c r="F99" s="2">
        <v>119</v>
      </c>
      <c r="G99" s="2">
        <v>1338</v>
      </c>
      <c r="H99" s="2">
        <v>14551</v>
      </c>
      <c r="I99" s="2">
        <v>4805</v>
      </c>
      <c r="J99" s="2">
        <v>209</v>
      </c>
      <c r="K99" s="2">
        <v>0</v>
      </c>
      <c r="L99" s="2">
        <v>0</v>
      </c>
      <c r="M99" s="2">
        <v>0</v>
      </c>
      <c r="N99" s="2">
        <f>SUM(B99:M99)</f>
        <v>21022</v>
      </c>
      <c r="O99" s="12">
        <f>N99/O21</f>
        <v>0.66261110760890118</v>
      </c>
      <c r="P99" s="2"/>
      <c r="Q99" s="1"/>
      <c r="R99" s="1"/>
      <c r="S99" s="1"/>
      <c r="T99" s="1"/>
      <c r="U99" s="1"/>
    </row>
    <row r="100" spans="1:21">
      <c r="A100" s="6">
        <v>1964</v>
      </c>
      <c r="B100" s="2">
        <v>0</v>
      </c>
      <c r="C100" s="2">
        <v>0</v>
      </c>
      <c r="D100" s="2">
        <v>0</v>
      </c>
      <c r="E100" s="2">
        <v>0</v>
      </c>
      <c r="F100" s="2">
        <v>31</v>
      </c>
      <c r="G100" s="2">
        <v>229</v>
      </c>
      <c r="H100" s="2">
        <v>10994</v>
      </c>
      <c r="I100" s="2">
        <v>7917</v>
      </c>
      <c r="J100" s="2">
        <v>375</v>
      </c>
      <c r="K100" s="2">
        <v>0</v>
      </c>
      <c r="L100" s="2">
        <v>0</v>
      </c>
      <c r="M100" s="2">
        <v>0</v>
      </c>
      <c r="N100" s="2">
        <f>SUM(B100:M100)</f>
        <v>19546</v>
      </c>
      <c r="O100" s="12">
        <f>N100/O22</f>
        <v>0.6418204505155316</v>
      </c>
      <c r="P100" s="2"/>
      <c r="Q100" s="1"/>
      <c r="R100" s="1"/>
      <c r="S100" s="1"/>
      <c r="T100" s="1"/>
      <c r="U100" s="1"/>
    </row>
    <row r="101" spans="1:21">
      <c r="A101" s="6">
        <v>1965</v>
      </c>
      <c r="B101" s="2">
        <v>0</v>
      </c>
      <c r="C101" s="2">
        <v>0</v>
      </c>
      <c r="D101" s="2">
        <v>0</v>
      </c>
      <c r="E101" s="2">
        <v>0</v>
      </c>
      <c r="F101" s="2">
        <v>40</v>
      </c>
      <c r="G101" s="2">
        <v>0</v>
      </c>
      <c r="H101" s="2">
        <v>3648</v>
      </c>
      <c r="I101" s="2">
        <v>7621</v>
      </c>
      <c r="J101" s="2">
        <v>302</v>
      </c>
      <c r="K101" s="2">
        <v>0</v>
      </c>
      <c r="L101" s="2">
        <v>0</v>
      </c>
      <c r="M101" s="2">
        <v>0</v>
      </c>
      <c r="N101" s="2">
        <f>SUM(B101:M101)</f>
        <v>11611</v>
      </c>
      <c r="O101" s="12">
        <f>N101/O23</f>
        <v>0.54919118342635509</v>
      </c>
      <c r="P101" s="2"/>
      <c r="Q101" s="1"/>
      <c r="R101" s="1"/>
      <c r="S101" s="1"/>
      <c r="T101" s="1"/>
      <c r="U101" s="1"/>
    </row>
    <row r="102" spans="1:21">
      <c r="A102" s="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2"/>
      <c r="P102" s="2"/>
      <c r="Q102" s="1"/>
      <c r="R102" s="1"/>
      <c r="S102" s="1"/>
      <c r="T102" s="1"/>
      <c r="U102" s="1"/>
    </row>
    <row r="103" spans="1:21">
      <c r="A103" s="6">
        <v>1966</v>
      </c>
      <c r="B103" s="2">
        <v>0</v>
      </c>
      <c r="C103" s="2">
        <v>0</v>
      </c>
      <c r="D103" s="2">
        <v>0</v>
      </c>
      <c r="E103" s="2">
        <v>0</v>
      </c>
      <c r="F103" s="2">
        <v>384</v>
      </c>
      <c r="G103" s="2">
        <v>540</v>
      </c>
      <c r="H103" s="2">
        <v>6393</v>
      </c>
      <c r="I103" s="2">
        <v>2567</v>
      </c>
      <c r="J103" s="2">
        <v>558</v>
      </c>
      <c r="K103" s="2">
        <v>17</v>
      </c>
      <c r="L103" s="2">
        <v>0</v>
      </c>
      <c r="M103" s="2">
        <v>0</v>
      </c>
      <c r="N103" s="2">
        <f>SUM(B103:M103)</f>
        <v>10459</v>
      </c>
      <c r="O103" s="12">
        <f>N103/O25</f>
        <v>0.45993843447669303</v>
      </c>
      <c r="P103" s="2"/>
      <c r="Q103" s="1"/>
      <c r="R103" s="1"/>
      <c r="S103" s="1"/>
      <c r="T103" s="1"/>
      <c r="U103" s="1"/>
    </row>
    <row r="104" spans="1:21">
      <c r="A104" s="6">
        <v>1967</v>
      </c>
      <c r="B104" s="2">
        <v>0</v>
      </c>
      <c r="C104" s="2">
        <v>0</v>
      </c>
      <c r="D104" s="2">
        <v>0</v>
      </c>
      <c r="E104" s="2">
        <v>252</v>
      </c>
      <c r="F104" s="2">
        <v>107</v>
      </c>
      <c r="G104" s="2">
        <v>0</v>
      </c>
      <c r="H104" s="2">
        <v>990</v>
      </c>
      <c r="I104" s="2">
        <v>7817</v>
      </c>
      <c r="J104" s="2">
        <v>1620</v>
      </c>
      <c r="K104" s="2">
        <v>115</v>
      </c>
      <c r="L104" s="2">
        <v>0</v>
      </c>
      <c r="M104" s="2">
        <v>0</v>
      </c>
      <c r="N104" s="2">
        <f>SUM(B104:M104)</f>
        <v>10901</v>
      </c>
      <c r="O104" s="12">
        <f>N104/O26</f>
        <v>0.50248916751175443</v>
      </c>
      <c r="P104" s="2"/>
      <c r="Q104" s="1"/>
      <c r="R104" s="1"/>
      <c r="S104" s="1"/>
      <c r="T104" s="1"/>
      <c r="U104" s="1"/>
    </row>
    <row r="105" spans="1:21">
      <c r="A105" s="6">
        <v>1968</v>
      </c>
      <c r="B105" s="2">
        <v>0</v>
      </c>
      <c r="C105" s="2">
        <v>0</v>
      </c>
      <c r="D105" s="2">
        <v>0</v>
      </c>
      <c r="E105" s="2">
        <v>0</v>
      </c>
      <c r="F105" s="2">
        <v>85</v>
      </c>
      <c r="G105" s="2">
        <v>130</v>
      </c>
      <c r="H105" s="2">
        <v>10563</v>
      </c>
      <c r="I105" s="2">
        <v>5393</v>
      </c>
      <c r="J105" s="2">
        <v>340</v>
      </c>
      <c r="K105" s="2">
        <v>0</v>
      </c>
      <c r="L105" s="2">
        <v>0</v>
      </c>
      <c r="M105" s="2">
        <v>0</v>
      </c>
      <c r="N105" s="2">
        <f>SUM(B105:M105)</f>
        <v>16511</v>
      </c>
      <c r="O105" s="12">
        <f>N105/O27</f>
        <v>0.58576648809734988</v>
      </c>
      <c r="P105" s="2"/>
      <c r="Q105" s="1"/>
      <c r="R105" s="1"/>
      <c r="S105" s="1"/>
      <c r="T105" s="1"/>
      <c r="U105" s="1"/>
    </row>
    <row r="106" spans="1:21">
      <c r="A106" s="6">
        <v>1969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44</v>
      </c>
      <c r="H106" s="2">
        <v>6307</v>
      </c>
      <c r="I106" s="2">
        <v>10404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16755</v>
      </c>
      <c r="O106" s="12">
        <f>N106/O28</f>
        <v>0.63724185144334999</v>
      </c>
      <c r="P106" s="2"/>
      <c r="Q106" s="1"/>
      <c r="R106" s="1"/>
      <c r="S106" s="1"/>
      <c r="T106" s="1"/>
      <c r="U106" s="1"/>
    </row>
    <row r="107" spans="1:21">
      <c r="A107" s="6">
        <v>1970</v>
      </c>
      <c r="B107" s="2">
        <v>0</v>
      </c>
      <c r="C107" s="2">
        <v>0</v>
      </c>
      <c r="D107" s="2">
        <v>0</v>
      </c>
      <c r="E107" s="2">
        <v>0</v>
      </c>
      <c r="F107" s="2">
        <v>40</v>
      </c>
      <c r="G107" s="2">
        <v>276</v>
      </c>
      <c r="H107" s="2">
        <v>14226</v>
      </c>
      <c r="I107" s="2">
        <v>9254</v>
      </c>
      <c r="J107" s="2">
        <v>476</v>
      </c>
      <c r="K107" s="2">
        <v>0</v>
      </c>
      <c r="L107" s="2">
        <v>0</v>
      </c>
      <c r="M107" s="2">
        <v>0</v>
      </c>
      <c r="N107" s="2">
        <f>SUM(B107:M107)</f>
        <v>24272</v>
      </c>
      <c r="O107" s="12">
        <f>N107/O29</f>
        <v>0.65825943101998752</v>
      </c>
      <c r="P107" s="2"/>
      <c r="Q107" s="1"/>
      <c r="R107" s="1"/>
      <c r="S107" s="1"/>
      <c r="T107" s="1"/>
      <c r="U107" s="1"/>
    </row>
    <row r="108" spans="1:21">
      <c r="A108" s="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2"/>
      <c r="P108" s="2"/>
      <c r="Q108" s="1"/>
      <c r="R108" s="1"/>
      <c r="S108" s="1"/>
      <c r="T108" s="1"/>
      <c r="U108" s="1"/>
    </row>
    <row r="109" spans="1:21">
      <c r="A109" s="6">
        <v>1971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484</v>
      </c>
      <c r="H109" s="2">
        <v>10009</v>
      </c>
      <c r="I109" s="2">
        <v>10783</v>
      </c>
      <c r="J109" s="2">
        <v>671</v>
      </c>
      <c r="K109" s="2">
        <v>0</v>
      </c>
      <c r="L109" s="2">
        <v>0</v>
      </c>
      <c r="M109" s="2">
        <v>0</v>
      </c>
      <c r="N109" s="2">
        <f>SUM(B109:M109)</f>
        <v>21947</v>
      </c>
      <c r="O109" s="12">
        <f>N109/O31</f>
        <v>0.63308045114950817</v>
      </c>
      <c r="P109" s="2"/>
      <c r="Q109" s="2"/>
      <c r="R109" s="2"/>
      <c r="S109" s="1"/>
      <c r="T109" s="1"/>
      <c r="U109" s="1"/>
    </row>
    <row r="110" spans="1:21">
      <c r="A110" s="6">
        <v>1972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16</v>
      </c>
      <c r="H110" s="2">
        <v>10456</v>
      </c>
      <c r="I110" s="2">
        <v>9595</v>
      </c>
      <c r="J110" s="2">
        <v>444</v>
      </c>
      <c r="K110" s="2">
        <v>0</v>
      </c>
      <c r="L110" s="2">
        <v>0</v>
      </c>
      <c r="M110" s="2">
        <v>0</v>
      </c>
      <c r="N110" s="2">
        <f>SUM(B110:M110)</f>
        <v>20511</v>
      </c>
      <c r="O110" s="12">
        <f>N110/O32</f>
        <v>0.60924968811263591</v>
      </c>
      <c r="P110" s="2"/>
      <c r="Q110" s="1"/>
      <c r="R110" s="1"/>
      <c r="S110" s="1"/>
      <c r="T110" s="1"/>
      <c r="U110" s="1"/>
    </row>
    <row r="111" spans="1:21">
      <c r="A111" s="6">
        <v>1973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741</v>
      </c>
      <c r="H111" s="2">
        <v>9636</v>
      </c>
      <c r="I111" s="2">
        <v>10105</v>
      </c>
      <c r="J111" s="2">
        <v>1130</v>
      </c>
      <c r="K111" s="2">
        <v>0</v>
      </c>
      <c r="L111" s="2">
        <v>0</v>
      </c>
      <c r="M111" s="2">
        <v>0</v>
      </c>
      <c r="N111" s="2">
        <f>SUM(B111:M111)</f>
        <v>21612</v>
      </c>
      <c r="O111" s="12">
        <f>N111/O33</f>
        <v>0.66763461122609746</v>
      </c>
      <c r="P111" s="2"/>
      <c r="Q111" s="1"/>
      <c r="R111" s="1"/>
      <c r="S111" s="1"/>
      <c r="T111" s="1"/>
      <c r="U111" s="1"/>
    </row>
    <row r="112" spans="1:21">
      <c r="A112" s="6">
        <v>1974</v>
      </c>
      <c r="B112" s="2">
        <v>0</v>
      </c>
      <c r="C112" s="2">
        <v>0</v>
      </c>
      <c r="D112" s="2">
        <v>0</v>
      </c>
      <c r="E112" s="2">
        <v>0</v>
      </c>
      <c r="F112" s="2">
        <v>6</v>
      </c>
      <c r="G112" s="2">
        <v>866</v>
      </c>
      <c r="H112" s="2">
        <v>16248</v>
      </c>
      <c r="I112" s="2">
        <v>9042</v>
      </c>
      <c r="J112" s="2">
        <v>768</v>
      </c>
      <c r="K112" s="2">
        <v>0</v>
      </c>
      <c r="L112" s="2">
        <v>0</v>
      </c>
      <c r="M112" s="2">
        <v>0</v>
      </c>
      <c r="N112" s="2">
        <f>SUM(B112:M112)</f>
        <v>26930</v>
      </c>
      <c r="O112" s="12">
        <f>N112/O34</f>
        <v>0.69060135914860876</v>
      </c>
      <c r="P112" s="2"/>
      <c r="Q112" s="1"/>
      <c r="R112" s="1"/>
      <c r="S112" s="1"/>
      <c r="T112" s="1"/>
      <c r="U112" s="1"/>
    </row>
    <row r="113" spans="1:21">
      <c r="A113" s="6">
        <v>1975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0</v>
      </c>
      <c r="H113" s="2">
        <v>12698</v>
      </c>
      <c r="I113" s="2">
        <v>9768</v>
      </c>
      <c r="J113" s="2">
        <v>1119</v>
      </c>
      <c r="K113" s="2">
        <v>0</v>
      </c>
      <c r="L113" s="2">
        <v>0</v>
      </c>
      <c r="M113" s="2">
        <v>0</v>
      </c>
      <c r="N113" s="2">
        <f>SUM(B113:M113)</f>
        <v>23585</v>
      </c>
      <c r="O113" s="12">
        <f>N113/O35</f>
        <v>0.71028459569341962</v>
      </c>
      <c r="P113" s="2"/>
      <c r="Q113" s="1"/>
      <c r="R113" s="1"/>
      <c r="S113" s="1"/>
      <c r="T113" s="1"/>
      <c r="U113" s="1"/>
    </row>
    <row r="114" spans="1:21">
      <c r="A114" s="6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2"/>
      <c r="P114" s="2"/>
      <c r="Q114" s="1"/>
      <c r="R114" s="1"/>
      <c r="S114" s="1"/>
      <c r="T114" s="1"/>
      <c r="U114" s="1"/>
    </row>
    <row r="115" spans="1:21">
      <c r="A115" s="6">
        <v>1976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1876</v>
      </c>
      <c r="H115" s="2">
        <v>15847</v>
      </c>
      <c r="I115" s="2">
        <v>13050</v>
      </c>
      <c r="J115" s="2">
        <v>1316</v>
      </c>
      <c r="K115" s="2">
        <v>0</v>
      </c>
      <c r="L115" s="2">
        <v>0</v>
      </c>
      <c r="M115" s="2">
        <v>0</v>
      </c>
      <c r="N115" s="2">
        <f>SUM(B115:M115)</f>
        <v>32089</v>
      </c>
      <c r="O115" s="12">
        <f>N115/O37</f>
        <v>0.69910675381263621</v>
      </c>
      <c r="P115" s="2"/>
      <c r="Q115" s="1"/>
      <c r="R115" s="1"/>
      <c r="S115" s="1"/>
      <c r="T115" s="1"/>
      <c r="U115" s="1"/>
    </row>
    <row r="116" spans="1:21">
      <c r="A116" s="6">
        <v>1977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927</v>
      </c>
      <c r="H116" s="2">
        <v>11871</v>
      </c>
      <c r="I116" s="2">
        <v>6353</v>
      </c>
      <c r="J116" s="2">
        <v>227</v>
      </c>
      <c r="K116" s="2">
        <v>0</v>
      </c>
      <c r="L116" s="2">
        <v>0</v>
      </c>
      <c r="M116" s="2">
        <v>0</v>
      </c>
      <c r="N116" s="2">
        <f>SUM(B116:M116)</f>
        <v>19378</v>
      </c>
      <c r="O116" s="12">
        <f>N116/O38</f>
        <v>0.62138848805515468</v>
      </c>
      <c r="P116" s="2"/>
      <c r="Q116" s="1"/>
      <c r="R116" s="1"/>
      <c r="S116" s="1"/>
      <c r="T116" s="1"/>
      <c r="U116" s="1"/>
    </row>
    <row r="117" spans="1:21">
      <c r="A117" s="6">
        <v>1978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860</v>
      </c>
      <c r="H117" s="2">
        <v>12259</v>
      </c>
      <c r="I117" s="2">
        <v>8443</v>
      </c>
      <c r="J117" s="2">
        <v>950</v>
      </c>
      <c r="K117" s="2">
        <v>0</v>
      </c>
      <c r="L117" s="2">
        <v>0</v>
      </c>
      <c r="M117" s="2">
        <v>0</v>
      </c>
      <c r="N117" s="2">
        <f>SUM(B117:M117)</f>
        <v>22512</v>
      </c>
      <c r="O117" s="12">
        <f>N117/O39</f>
        <v>0.64849916460217782</v>
      </c>
      <c r="P117" s="2"/>
      <c r="Q117" s="1"/>
      <c r="R117" s="1"/>
      <c r="S117" s="1"/>
      <c r="T117" s="1"/>
      <c r="U117" s="1"/>
    </row>
    <row r="118" spans="1:21">
      <c r="A118" s="6">
        <v>1979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3429</v>
      </c>
      <c r="I118" s="2">
        <v>6850</v>
      </c>
      <c r="J118" s="2">
        <v>1434</v>
      </c>
      <c r="K118" s="2">
        <v>0</v>
      </c>
      <c r="L118" s="2">
        <v>0</v>
      </c>
      <c r="M118" s="2">
        <v>0</v>
      </c>
      <c r="N118" s="2">
        <f>SUM(B118:M118)</f>
        <v>11713</v>
      </c>
      <c r="O118" s="12">
        <f>N118/O40</f>
        <v>0.51445010541110325</v>
      </c>
      <c r="P118" s="2"/>
      <c r="Q118" s="1"/>
      <c r="R118" s="1"/>
      <c r="S118" s="1"/>
      <c r="T118" s="1"/>
      <c r="U118" s="1"/>
    </row>
    <row r="119" spans="1:21">
      <c r="A119" s="6">
        <v>1980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12099</v>
      </c>
      <c r="I119" s="2">
        <v>8892</v>
      </c>
      <c r="J119" s="2">
        <v>561</v>
      </c>
      <c r="K119" s="2">
        <v>0</v>
      </c>
      <c r="L119" s="2">
        <v>0</v>
      </c>
      <c r="M119" s="2">
        <v>0</v>
      </c>
      <c r="N119" s="2">
        <f>SUM(B119:M119)</f>
        <v>21552</v>
      </c>
      <c r="O119" s="12">
        <f>N119/O41</f>
        <v>0.66157104705774017</v>
      </c>
      <c r="P119" s="2"/>
      <c r="Q119" s="1"/>
      <c r="R119" s="1"/>
      <c r="S119" s="1"/>
      <c r="T119" s="1"/>
      <c r="U119" s="1"/>
    </row>
    <row r="120" spans="1:21">
      <c r="A120" s="6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2"/>
      <c r="P120" s="2"/>
      <c r="Q120" s="1"/>
      <c r="R120" s="1"/>
      <c r="S120" s="1"/>
      <c r="T120" s="1"/>
      <c r="U120" s="1"/>
    </row>
    <row r="121" spans="1:21">
      <c r="A121" s="6">
        <v>1981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3</v>
      </c>
      <c r="H121" s="2">
        <v>5501</v>
      </c>
      <c r="I121" s="2">
        <v>3978</v>
      </c>
      <c r="J121" s="2">
        <v>463</v>
      </c>
      <c r="K121" s="2">
        <v>0</v>
      </c>
      <c r="L121" s="2">
        <v>0</v>
      </c>
      <c r="M121" s="2">
        <v>0</v>
      </c>
      <c r="N121" s="2">
        <f>SUM(B121:M121)</f>
        <v>9945</v>
      </c>
      <c r="O121" s="12">
        <f>N121/O43</f>
        <v>0.4848617814831066</v>
      </c>
      <c r="P121" s="2"/>
      <c r="Q121" s="1"/>
      <c r="R121" s="1"/>
      <c r="S121" s="1"/>
      <c r="T121" s="1"/>
      <c r="U121" s="1"/>
    </row>
    <row r="122" spans="1:21">
      <c r="A122" s="6">
        <v>1982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7323</v>
      </c>
      <c r="I122" s="2">
        <v>8068</v>
      </c>
      <c r="J122" s="2">
        <v>1283</v>
      </c>
      <c r="K122" s="2">
        <v>0</v>
      </c>
      <c r="L122" s="2">
        <v>0</v>
      </c>
      <c r="M122" s="2">
        <v>0</v>
      </c>
      <c r="N122" s="2">
        <f>SUM(B122:M122)</f>
        <v>16674</v>
      </c>
      <c r="O122" s="12">
        <f>N122/O44</f>
        <v>0.61586762207283741</v>
      </c>
      <c r="P122" s="2"/>
      <c r="Q122" s="1"/>
      <c r="R122" s="1"/>
      <c r="S122" s="1"/>
      <c r="T122" s="1"/>
      <c r="U122" s="1"/>
    </row>
    <row r="123" spans="1:21">
      <c r="A123" s="6">
        <v>1983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7254</v>
      </c>
      <c r="I123" s="2">
        <v>7972</v>
      </c>
      <c r="J123" s="2">
        <v>1926</v>
      </c>
      <c r="K123" s="2">
        <v>0</v>
      </c>
      <c r="L123" s="2">
        <v>0</v>
      </c>
      <c r="M123" s="2">
        <v>0</v>
      </c>
      <c r="N123" s="2">
        <f>SUM(B123:M123)</f>
        <v>17152</v>
      </c>
      <c r="O123" s="12">
        <f>N123/O45</f>
        <v>0.62302942244823833</v>
      </c>
      <c r="P123" s="2"/>
      <c r="Q123" s="1"/>
      <c r="R123" s="1"/>
      <c r="S123" s="1"/>
      <c r="T123" s="1"/>
      <c r="U123" s="1"/>
    </row>
    <row r="124" spans="1:21">
      <c r="A124" s="6">
        <v>1984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10757</v>
      </c>
      <c r="I124" s="2">
        <v>9493</v>
      </c>
      <c r="J124" s="2">
        <v>1968</v>
      </c>
      <c r="K124" s="2">
        <v>0</v>
      </c>
      <c r="L124" s="2">
        <v>0</v>
      </c>
      <c r="M124" s="2">
        <v>0</v>
      </c>
      <c r="N124" s="2">
        <f>SUM(B124:M124)</f>
        <v>22218</v>
      </c>
      <c r="O124" s="12">
        <f>N124/O46</f>
        <v>0.74245614035087715</v>
      </c>
      <c r="P124" s="2"/>
      <c r="Q124" s="1"/>
      <c r="R124" s="1"/>
      <c r="S124" s="1"/>
      <c r="T124" s="1"/>
      <c r="U124" s="1"/>
    </row>
    <row r="125" spans="1:21">
      <c r="A125" s="6">
        <v>1985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249</v>
      </c>
      <c r="H125" s="2">
        <v>5361</v>
      </c>
      <c r="I125" s="2">
        <v>6924</v>
      </c>
      <c r="J125" s="2">
        <v>1134</v>
      </c>
      <c r="K125" s="2">
        <v>0</v>
      </c>
      <c r="L125" s="2">
        <v>0</v>
      </c>
      <c r="M125" s="2">
        <v>0</v>
      </c>
      <c r="N125" s="2">
        <f>SUM(B125:M125)</f>
        <v>13668</v>
      </c>
      <c r="O125" s="12">
        <f>N125/O47</f>
        <v>0.55432534371578046</v>
      </c>
      <c r="P125" s="2"/>
      <c r="Q125" s="1"/>
      <c r="R125" s="1"/>
      <c r="S125" s="1"/>
      <c r="T125" s="1"/>
      <c r="U125" s="1"/>
    </row>
    <row r="126" spans="1:21">
      <c r="A126" s="6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2"/>
      <c r="P126" s="2"/>
      <c r="Q126" s="1"/>
      <c r="R126" s="1"/>
      <c r="S126" s="1"/>
      <c r="T126" s="1"/>
      <c r="U126" s="1"/>
    </row>
    <row r="127" spans="1:21">
      <c r="A127" s="6">
        <v>1986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1936</v>
      </c>
      <c r="H127" s="2">
        <v>10225</v>
      </c>
      <c r="I127" s="2">
        <v>6614</v>
      </c>
      <c r="J127" s="2">
        <v>183</v>
      </c>
      <c r="K127" s="2">
        <v>0</v>
      </c>
      <c r="L127" s="2">
        <v>0</v>
      </c>
      <c r="M127" s="2">
        <v>0</v>
      </c>
      <c r="N127" s="2">
        <f>SUM(B127:M127)</f>
        <v>18958</v>
      </c>
      <c r="O127" s="12">
        <f>N127/O49</f>
        <v>0.65185847402262487</v>
      </c>
      <c r="P127" s="2"/>
      <c r="Q127" s="1"/>
      <c r="R127" s="1"/>
      <c r="S127" s="1"/>
      <c r="T127" s="1"/>
      <c r="U127" s="1"/>
    </row>
    <row r="128" spans="1:21">
      <c r="A128" s="6">
        <v>1987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1422</v>
      </c>
      <c r="H128" s="2">
        <v>6421</v>
      </c>
      <c r="I128" s="2">
        <v>6480</v>
      </c>
      <c r="J128" s="2">
        <v>228</v>
      </c>
      <c r="K128" s="2">
        <v>0</v>
      </c>
      <c r="L128" s="2">
        <v>0</v>
      </c>
      <c r="M128" s="2">
        <v>0</v>
      </c>
      <c r="N128" s="2">
        <f>SUM(B128:M128)</f>
        <v>14551</v>
      </c>
      <c r="O128" s="12">
        <f>N128/O50</f>
        <v>0.57673404676971862</v>
      </c>
      <c r="P128" s="2"/>
      <c r="Q128" s="1"/>
      <c r="R128" s="1"/>
      <c r="S128" s="1"/>
      <c r="T128" s="1"/>
      <c r="U128" s="1"/>
    </row>
    <row r="129" spans="1:21">
      <c r="A129" s="6">
        <v>1988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6024</v>
      </c>
      <c r="H129" s="2">
        <v>7329</v>
      </c>
      <c r="I129" s="2">
        <v>7025</v>
      </c>
      <c r="J129" s="2">
        <v>71</v>
      </c>
      <c r="K129" s="2">
        <v>0</v>
      </c>
      <c r="L129" s="2">
        <v>0</v>
      </c>
      <c r="M129" s="2">
        <v>0</v>
      </c>
      <c r="N129" s="2">
        <f>SUM(B129:M129)</f>
        <v>20449</v>
      </c>
      <c r="O129" s="12">
        <f>N129/O51</f>
        <v>0.64450958144225923</v>
      </c>
      <c r="P129" s="2"/>
      <c r="Q129" s="1"/>
      <c r="R129" s="1"/>
      <c r="S129" s="1"/>
      <c r="T129" s="1"/>
      <c r="U129" s="1"/>
    </row>
    <row r="130" spans="1:21">
      <c r="A130" s="6">
        <v>1989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408</v>
      </c>
      <c r="H130" s="2">
        <v>10020</v>
      </c>
      <c r="I130" s="2">
        <v>8920</v>
      </c>
      <c r="J130" s="2">
        <v>1004</v>
      </c>
      <c r="K130" s="2">
        <v>0</v>
      </c>
      <c r="L130" s="2">
        <v>0</v>
      </c>
      <c r="M130" s="2">
        <v>0</v>
      </c>
      <c r="N130" s="2">
        <f>SUM(B130:M130)</f>
        <v>20352</v>
      </c>
      <c r="O130" s="12">
        <f>N130/O52</f>
        <v>0.67408585055643877</v>
      </c>
      <c r="P130" s="2"/>
      <c r="Q130" s="1"/>
      <c r="R130" s="1"/>
      <c r="S130" s="1"/>
      <c r="T130" s="1"/>
      <c r="U130" s="1"/>
    </row>
    <row r="131" spans="1:21">
      <c r="A131" s="6">
        <v>1990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2259</v>
      </c>
      <c r="H131" s="2">
        <v>11400</v>
      </c>
      <c r="I131" s="2">
        <v>5586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19245</v>
      </c>
      <c r="O131" s="12">
        <f>N131/O53</f>
        <v>0.67816618507294379</v>
      </c>
      <c r="P131" s="2"/>
      <c r="Q131" s="1"/>
      <c r="R131" s="1"/>
      <c r="S131" s="1"/>
      <c r="T131" s="1"/>
      <c r="U131" s="1"/>
    </row>
    <row r="132" spans="1:21">
      <c r="A132" s="6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2"/>
      <c r="P132" s="2"/>
      <c r="Q132" s="1"/>
      <c r="R132" s="1"/>
      <c r="S132" s="1"/>
      <c r="T132" s="1"/>
      <c r="U132" s="1"/>
    </row>
    <row r="133" spans="1:21">
      <c r="A133" s="6">
        <v>1991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1590</v>
      </c>
      <c r="H133" s="2">
        <v>9402</v>
      </c>
      <c r="I133" s="2">
        <v>7210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18202</v>
      </c>
      <c r="O133" s="12">
        <f>N133/O55</f>
        <v>0.70542185017246062</v>
      </c>
      <c r="P133" s="2"/>
      <c r="Q133" s="1"/>
      <c r="R133" s="1"/>
      <c r="S133" s="1"/>
      <c r="T133" s="1"/>
      <c r="U133" s="1"/>
    </row>
    <row r="134" spans="1:21">
      <c r="A134" s="6">
        <v>1992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35</v>
      </c>
      <c r="H134" s="1">
        <v>5310</v>
      </c>
      <c r="I134" s="1">
        <v>6927</v>
      </c>
      <c r="J134" s="1">
        <v>1850</v>
      </c>
      <c r="K134" s="1">
        <v>0</v>
      </c>
      <c r="L134" s="1">
        <v>0</v>
      </c>
      <c r="M134" s="1">
        <v>0</v>
      </c>
      <c r="N134" s="2">
        <f>SUM(B134:M134)</f>
        <v>14122</v>
      </c>
      <c r="O134" s="12">
        <f>N134/O56</f>
        <v>0.63033386895197285</v>
      </c>
      <c r="P134" s="2"/>
      <c r="Q134" s="1"/>
      <c r="R134" s="1"/>
      <c r="S134" s="1"/>
      <c r="T134" s="1"/>
      <c r="U134" s="1"/>
    </row>
    <row r="135" spans="1:21">
      <c r="A135" s="6">
        <v>1993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28</v>
      </c>
      <c r="H135" s="2">
        <v>1881</v>
      </c>
      <c r="I135" s="2">
        <v>3016</v>
      </c>
      <c r="J135" s="2">
        <v>37</v>
      </c>
      <c r="K135" s="2">
        <v>0</v>
      </c>
      <c r="L135" s="2">
        <v>0</v>
      </c>
      <c r="M135" s="2">
        <v>0</v>
      </c>
      <c r="N135" s="2">
        <f>SUM(B135:M135)</f>
        <v>4962</v>
      </c>
      <c r="O135" s="12">
        <f>N135/O57</f>
        <v>0.35179014533853242</v>
      </c>
      <c r="P135" s="2"/>
      <c r="Q135" s="1"/>
      <c r="R135" s="1"/>
      <c r="S135" s="1"/>
      <c r="T135" s="1"/>
      <c r="U135" s="1"/>
    </row>
    <row r="136" spans="1:21">
      <c r="A136" s="6">
        <v>1994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3103</v>
      </c>
      <c r="H136" s="1">
        <v>5682</v>
      </c>
      <c r="I136" s="1">
        <v>7581</v>
      </c>
      <c r="J136" s="1">
        <v>169</v>
      </c>
      <c r="K136" s="1">
        <v>0</v>
      </c>
      <c r="L136" s="1">
        <v>0</v>
      </c>
      <c r="M136" s="1">
        <v>0</v>
      </c>
      <c r="N136" s="2">
        <f>SUM(B136:M136)</f>
        <v>16535</v>
      </c>
      <c r="O136" s="12">
        <f>N136/O58</f>
        <v>0.55988216571293126</v>
      </c>
      <c r="P136" s="2"/>
      <c r="Q136" s="1"/>
      <c r="R136" s="1"/>
      <c r="S136" s="1"/>
      <c r="T136" s="1"/>
      <c r="U136" s="1"/>
    </row>
    <row r="137" spans="1:21">
      <c r="A137" s="6">
        <v>1995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58</v>
      </c>
      <c r="H137" s="1">
        <v>7786</v>
      </c>
      <c r="I137" s="1">
        <v>10124</v>
      </c>
      <c r="J137" s="1">
        <v>2272</v>
      </c>
      <c r="K137" s="1">
        <v>0</v>
      </c>
      <c r="L137" s="1">
        <v>0</v>
      </c>
      <c r="M137" s="1">
        <v>0</v>
      </c>
      <c r="N137" s="2">
        <f>SUM(B137:M137)</f>
        <v>20240</v>
      </c>
      <c r="O137" s="12">
        <f>N137/O59</f>
        <v>0.6375204737306287</v>
      </c>
      <c r="P137" s="2"/>
      <c r="Q137" s="1"/>
      <c r="R137" s="1"/>
      <c r="S137" s="1"/>
      <c r="T137" s="1"/>
      <c r="U137" s="1"/>
    </row>
    <row r="138" spans="1:21">
      <c r="A138" s="6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2"/>
      <c r="O138" s="12"/>
      <c r="P138" s="2"/>
      <c r="Q138" s="1"/>
      <c r="R138" s="1"/>
      <c r="S138" s="1"/>
      <c r="T138" s="1"/>
      <c r="U138" s="1"/>
    </row>
    <row r="139" spans="1:21">
      <c r="A139" s="6">
        <v>1996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9</v>
      </c>
      <c r="H139" s="1">
        <v>3086</v>
      </c>
      <c r="I139" s="1">
        <v>2228</v>
      </c>
      <c r="J139" s="1">
        <v>254</v>
      </c>
      <c r="K139" s="1">
        <v>0</v>
      </c>
      <c r="L139" s="1">
        <v>0</v>
      </c>
      <c r="M139" s="1">
        <v>0</v>
      </c>
      <c r="N139" s="2">
        <f>SUM(B139:M139)</f>
        <v>5577</v>
      </c>
      <c r="O139" s="12">
        <f>N139/O61</f>
        <v>0.38350983358547658</v>
      </c>
      <c r="P139" s="2"/>
      <c r="Q139" s="1"/>
      <c r="R139" s="1"/>
      <c r="S139" s="1"/>
      <c r="T139" s="1"/>
      <c r="U139" s="1"/>
    </row>
    <row r="140" spans="1:21">
      <c r="A140" s="6">
        <v>1997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967</v>
      </c>
      <c r="H140" s="1">
        <v>11036</v>
      </c>
      <c r="I140" s="1">
        <v>7248</v>
      </c>
      <c r="J140" s="1">
        <v>750</v>
      </c>
      <c r="K140" s="1">
        <v>0</v>
      </c>
      <c r="L140" s="1">
        <v>0</v>
      </c>
      <c r="M140" s="1">
        <v>0</v>
      </c>
      <c r="N140" s="2">
        <f>SUM(B140:M140)</f>
        <v>20001</v>
      </c>
      <c r="O140" s="12">
        <f>N140/O62</f>
        <v>0.67738002506180783</v>
      </c>
      <c r="P140" s="2"/>
      <c r="Q140" s="1"/>
      <c r="R140" s="1"/>
      <c r="S140" s="1"/>
      <c r="T140" s="1"/>
      <c r="U140" s="1"/>
    </row>
    <row r="141" spans="1:21">
      <c r="A141" s="6">
        <v>1998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3447</v>
      </c>
      <c r="H141" s="1">
        <v>7091</v>
      </c>
      <c r="I141" s="1">
        <v>5959</v>
      </c>
      <c r="J141" s="1">
        <v>368</v>
      </c>
      <c r="K141" s="1">
        <v>0</v>
      </c>
      <c r="L141" s="1">
        <v>0</v>
      </c>
      <c r="M141" s="1">
        <v>0</v>
      </c>
      <c r="N141" s="2">
        <f>SUM(B141:M141)</f>
        <v>16865</v>
      </c>
      <c r="O141" s="12">
        <f>N141/O63</f>
        <v>0.61407660937955144</v>
      </c>
      <c r="P141" s="2"/>
      <c r="Q141" s="1"/>
      <c r="R141" s="1"/>
      <c r="S141" s="1"/>
      <c r="T141" s="1"/>
      <c r="U141" s="1"/>
    </row>
    <row r="142" spans="1:21">
      <c r="A142" s="6">
        <v>1999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47</v>
      </c>
      <c r="H142" s="1">
        <v>8826</v>
      </c>
      <c r="I142" s="1">
        <v>3894</v>
      </c>
      <c r="J142" s="1">
        <v>700</v>
      </c>
      <c r="K142" s="1">
        <v>0</v>
      </c>
      <c r="L142" s="1">
        <v>0</v>
      </c>
      <c r="M142" s="1">
        <v>0</v>
      </c>
      <c r="N142" s="2">
        <f>SUM(B142:M142)</f>
        <v>13467</v>
      </c>
      <c r="O142" s="12">
        <f>N142/O64</f>
        <v>0.62532503714710252</v>
      </c>
      <c r="P142" s="2"/>
      <c r="Q142" s="1"/>
      <c r="R142" s="1"/>
      <c r="S142" s="1"/>
      <c r="T142" s="1"/>
      <c r="U142" s="1"/>
    </row>
    <row r="143" spans="1:21">
      <c r="A143" s="6">
        <v>2000</v>
      </c>
      <c r="B143" s="1">
        <v>0</v>
      </c>
      <c r="C143" s="1">
        <v>0</v>
      </c>
      <c r="D143" s="1">
        <v>0</v>
      </c>
      <c r="E143" s="1">
        <v>0</v>
      </c>
      <c r="F143" s="1">
        <v>172</v>
      </c>
      <c r="G143" s="1">
        <v>3018</v>
      </c>
      <c r="H143" s="1">
        <v>4214</v>
      </c>
      <c r="I143" s="1">
        <v>7379</v>
      </c>
      <c r="J143" s="1">
        <v>0</v>
      </c>
      <c r="K143" s="1">
        <v>0</v>
      </c>
      <c r="L143" s="1">
        <v>0</v>
      </c>
      <c r="M143" s="1">
        <v>0</v>
      </c>
      <c r="N143" s="2">
        <f>SUM(B143:M143)</f>
        <v>14783</v>
      </c>
      <c r="O143" s="12">
        <f>N143/O65</f>
        <v>0.56226228510573562</v>
      </c>
      <c r="P143" s="2"/>
      <c r="Q143" s="1"/>
      <c r="R143" s="1"/>
      <c r="S143" s="1"/>
      <c r="T143" s="1"/>
      <c r="U143" s="1"/>
    </row>
    <row r="144" spans="1:21">
      <c r="A144" s="6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2"/>
      <c r="O144" s="12"/>
      <c r="P144" s="2"/>
      <c r="Q144" s="1"/>
      <c r="R144" s="1"/>
      <c r="S144" s="1"/>
      <c r="T144" s="1"/>
      <c r="U144" s="1"/>
    </row>
    <row r="145" spans="1:21">
      <c r="A145" s="6">
        <v>2001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1227</v>
      </c>
      <c r="H145" s="1">
        <v>5213</v>
      </c>
      <c r="I145" s="1">
        <v>5144</v>
      </c>
      <c r="J145" s="1">
        <v>0</v>
      </c>
      <c r="K145" s="1">
        <v>0</v>
      </c>
      <c r="L145" s="1">
        <v>0</v>
      </c>
      <c r="M145" s="1">
        <v>0</v>
      </c>
      <c r="N145" s="2">
        <f>SUM(B145:M145)</f>
        <v>11584</v>
      </c>
      <c r="O145" s="12">
        <f>N145/O67</f>
        <v>0.59014723113760248</v>
      </c>
      <c r="P145" s="2"/>
      <c r="Q145" s="1"/>
      <c r="R145" s="1"/>
      <c r="S145" s="1"/>
      <c r="T145" s="1"/>
      <c r="U145" s="1"/>
    </row>
    <row r="146" spans="1:21">
      <c r="A146" s="6">
        <v>2002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1256</v>
      </c>
      <c r="H146" s="1">
        <v>7822</v>
      </c>
      <c r="I146" s="1">
        <v>3931</v>
      </c>
      <c r="J146" s="1">
        <v>0</v>
      </c>
      <c r="K146" s="1">
        <v>0</v>
      </c>
      <c r="L146" s="1">
        <v>0</v>
      </c>
      <c r="M146" s="1">
        <v>0</v>
      </c>
      <c r="N146" s="2">
        <f>SUM(B146:M146)</f>
        <v>13009</v>
      </c>
      <c r="O146" s="12">
        <f>N146/O68</f>
        <v>0.61502458396369142</v>
      </c>
      <c r="P146" s="2"/>
      <c r="Q146" s="1"/>
      <c r="R146" s="1"/>
      <c r="S146" s="1"/>
      <c r="T146" s="1"/>
      <c r="U146" s="1"/>
    </row>
    <row r="147" spans="1:21">
      <c r="A147" s="6">
        <v>2003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5308</v>
      </c>
      <c r="I147" s="1">
        <v>4715</v>
      </c>
      <c r="J147" s="1">
        <v>0</v>
      </c>
      <c r="K147" s="1">
        <v>0</v>
      </c>
      <c r="L147" s="1">
        <v>0</v>
      </c>
      <c r="M147" s="1">
        <v>0</v>
      </c>
      <c r="N147" s="2">
        <f>SUM(B147:M147)</f>
        <v>10023</v>
      </c>
      <c r="O147" s="12">
        <f>N147/O69</f>
        <v>0.54674885446214272</v>
      </c>
      <c r="P147" s="2"/>
      <c r="Q147" s="1"/>
      <c r="R147" s="1"/>
      <c r="S147" s="1"/>
      <c r="T147" s="1"/>
      <c r="U147" s="1"/>
    </row>
    <row r="148" spans="1:21">
      <c r="A148" s="6">
        <v>2004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819</v>
      </c>
      <c r="H148" s="1">
        <v>3716</v>
      </c>
      <c r="I148" s="1">
        <v>6103</v>
      </c>
      <c r="J148" s="1">
        <v>666</v>
      </c>
      <c r="K148" s="1">
        <v>0</v>
      </c>
      <c r="L148" s="1">
        <v>0</v>
      </c>
      <c r="M148" s="1">
        <v>0</v>
      </c>
      <c r="N148" s="2">
        <f>SUM(B148:M148)</f>
        <v>11304</v>
      </c>
      <c r="O148" s="12">
        <f>N148/O70</f>
        <v>0.51466035330540882</v>
      </c>
      <c r="P148" s="2"/>
      <c r="Q148" s="1"/>
      <c r="R148" s="1"/>
      <c r="S148" s="1"/>
      <c r="T148" s="1"/>
      <c r="U148" s="1"/>
    </row>
    <row r="149" spans="1:21">
      <c r="A149" s="6">
        <v>2005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116</v>
      </c>
      <c r="H149" s="1">
        <v>5816</v>
      </c>
      <c r="I149" s="1">
        <v>3826</v>
      </c>
      <c r="J149" s="1">
        <v>0</v>
      </c>
      <c r="K149" s="1">
        <v>0</v>
      </c>
      <c r="L149" s="1">
        <v>0</v>
      </c>
      <c r="M149" s="1">
        <v>0</v>
      </c>
      <c r="N149" s="2">
        <f>SUM(B149:M149)</f>
        <v>9758</v>
      </c>
      <c r="O149" s="12">
        <f>N149/O71</f>
        <v>0.49452665720656802</v>
      </c>
      <c r="P149" s="2"/>
      <c r="Q149" s="1"/>
      <c r="R149" s="1"/>
      <c r="S149" s="1"/>
      <c r="T149" s="1"/>
      <c r="U149" s="1"/>
    </row>
    <row r="150" spans="1:21">
      <c r="A150" s="6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"/>
      <c r="O150" s="12"/>
      <c r="P150" s="2"/>
      <c r="Q150" s="1"/>
      <c r="R150" s="1"/>
      <c r="S150" s="1"/>
      <c r="T150" s="1"/>
      <c r="U150" s="1"/>
    </row>
    <row r="151" spans="1:21">
      <c r="A151" s="6">
        <v>2006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125</v>
      </c>
      <c r="H151" s="1">
        <v>5826</v>
      </c>
      <c r="I151" s="1">
        <v>3109</v>
      </c>
      <c r="J151" s="1">
        <v>118</v>
      </c>
      <c r="K151" s="1">
        <v>0</v>
      </c>
      <c r="L151" s="1">
        <v>0</v>
      </c>
      <c r="M151" s="1">
        <v>0</v>
      </c>
      <c r="N151" s="2">
        <f>SUM(B151:M151)</f>
        <v>9178</v>
      </c>
      <c r="O151" s="12">
        <f>N151/O73</f>
        <v>0.46607759496242129</v>
      </c>
      <c r="P151" s="2"/>
      <c r="Q151" s="1"/>
      <c r="R151" s="1"/>
      <c r="S151" s="1"/>
      <c r="T151" s="1"/>
      <c r="U151" s="1"/>
    </row>
    <row r="152" spans="1:21">
      <c r="A152" s="6">
        <v>2007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2">
        <f>SUM(B152:M152)</f>
        <v>0</v>
      </c>
      <c r="O152" s="12">
        <v>0</v>
      </c>
      <c r="P152" s="2"/>
      <c r="Q152" s="1"/>
      <c r="R152" s="1"/>
      <c r="S152" s="1"/>
      <c r="T152" s="1"/>
      <c r="U152" s="1"/>
    </row>
    <row r="153" spans="1:21">
      <c r="A153" s="6">
        <v>2008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84</v>
      </c>
      <c r="H153" s="1">
        <v>4835</v>
      </c>
      <c r="I153" s="1">
        <v>3311</v>
      </c>
      <c r="J153" s="1">
        <v>529</v>
      </c>
      <c r="K153" s="1">
        <v>0</v>
      </c>
      <c r="L153" s="1">
        <v>0</v>
      </c>
      <c r="M153" s="1">
        <v>0</v>
      </c>
      <c r="N153" s="2">
        <f>SUM(B153:M153)</f>
        <v>8759</v>
      </c>
      <c r="O153" s="12">
        <f>N153/O75</f>
        <v>0.45179759632743594</v>
      </c>
      <c r="P153" s="2"/>
      <c r="Q153" s="1"/>
      <c r="R153" s="1"/>
      <c r="S153" s="1"/>
      <c r="T153" s="1"/>
      <c r="U153" s="1"/>
    </row>
    <row r="154" spans="1:21">
      <c r="A154" s="6">
        <v>2009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880</v>
      </c>
      <c r="H154" s="1">
        <v>3223</v>
      </c>
      <c r="I154" s="1">
        <v>4108</v>
      </c>
      <c r="J154" s="1">
        <v>635</v>
      </c>
      <c r="K154" s="1">
        <v>0</v>
      </c>
      <c r="L154" s="1">
        <v>0</v>
      </c>
      <c r="M154" s="1">
        <v>0</v>
      </c>
      <c r="N154" s="2">
        <f>SUM(B154:M154)</f>
        <v>8846</v>
      </c>
      <c r="O154" s="12">
        <f>N154/O76</f>
        <v>0.36918325612453573</v>
      </c>
      <c r="P154" s="2"/>
      <c r="Q154" s="1"/>
      <c r="R154" s="1"/>
      <c r="S154" s="1"/>
      <c r="T154" s="1"/>
      <c r="U154" s="1"/>
    </row>
    <row r="155" spans="1:21">
      <c r="A155" s="6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2"/>
      <c r="O155" s="12"/>
      <c r="P155" s="2"/>
      <c r="Q155" s="1"/>
      <c r="R155" s="1"/>
      <c r="S155" s="1"/>
      <c r="T155" s="1"/>
      <c r="U155" s="1"/>
    </row>
    <row r="156" spans="1:21" ht="16.5" thickBot="1">
      <c r="A156" s="21" t="s">
        <v>1</v>
      </c>
      <c r="B156" s="16">
        <f>SUM(B85:B154)</f>
        <v>0</v>
      </c>
      <c r="C156" s="16">
        <f>SUM(C85:C154)</f>
        <v>0</v>
      </c>
      <c r="D156" s="16">
        <f>SUM(D85:D154)</f>
        <v>0</v>
      </c>
      <c r="E156" s="16">
        <f>SUM(E85:E154)</f>
        <v>252</v>
      </c>
      <c r="F156" s="16">
        <f>SUM(F85:F154)</f>
        <v>2704</v>
      </c>
      <c r="G156" s="16">
        <f>SUM(G85:G154)</f>
        <v>41321</v>
      </c>
      <c r="H156" s="16">
        <f>SUM(H85:H154)</f>
        <v>428440</v>
      </c>
      <c r="I156" s="16">
        <f>SUM(I85:I154)</f>
        <v>378099</v>
      </c>
      <c r="J156" s="16">
        <f>SUM(J85:J154)</f>
        <v>41506</v>
      </c>
      <c r="K156" s="16">
        <f>SUM(K85:K154)</f>
        <v>1540</v>
      </c>
      <c r="L156" s="16">
        <f>SUM(L85:L154)</f>
        <v>0</v>
      </c>
      <c r="M156" s="16">
        <f>SUM(M85:M154)</f>
        <v>0</v>
      </c>
      <c r="N156" s="16">
        <f>SUM(B156:M156)</f>
        <v>893862</v>
      </c>
      <c r="O156" s="17">
        <f>N156/O78</f>
        <v>0.59302392696850981</v>
      </c>
      <c r="P156" s="10" t="s">
        <v>21</v>
      </c>
      <c r="Q156" s="1"/>
      <c r="R156" s="1"/>
      <c r="S156" s="1"/>
      <c r="T156" s="1"/>
      <c r="U156" s="1"/>
    </row>
    <row r="157" spans="1:21" ht="17.25" thickTop="1" thickBot="1">
      <c r="A157" s="29" t="s">
        <v>2</v>
      </c>
      <c r="B157" s="26">
        <f>AVERAGE(B85:B154)</f>
        <v>0</v>
      </c>
      <c r="C157" s="26">
        <f>AVERAGE(C85:C154)</f>
        <v>0</v>
      </c>
      <c r="D157" s="26">
        <f>AVERAGE(D85:D154)</f>
        <v>0</v>
      </c>
      <c r="E157" s="26">
        <f>AVERAGE(E85:E154)</f>
        <v>4.2711864406779663</v>
      </c>
      <c r="F157" s="26">
        <f>AVERAGE(F85:F154)</f>
        <v>45.83050847457627</v>
      </c>
      <c r="G157" s="26">
        <f>AVERAGE(G85:G154)</f>
        <v>700.35593220338978</v>
      </c>
      <c r="H157" s="26">
        <f>AVERAGE(H85:H154)</f>
        <v>7261.6949152542375</v>
      </c>
      <c r="I157" s="26">
        <f>AVERAGE(I85:I154)</f>
        <v>6408.4576271186443</v>
      </c>
      <c r="J157" s="26">
        <f>AVERAGE(J85:J154)</f>
        <v>703.49152542372883</v>
      </c>
      <c r="K157" s="26">
        <f>AVERAGE(K85:K154)</f>
        <v>26.101694915254239</v>
      </c>
      <c r="L157" s="26">
        <f>AVERAGE(L85:L154)</f>
        <v>0</v>
      </c>
      <c r="M157" s="26">
        <f>AVERAGE(M85:M154)</f>
        <v>0</v>
      </c>
      <c r="N157" s="26">
        <f>AVERAGE(N85:N154)</f>
        <v>15150.203389830509</v>
      </c>
      <c r="O157" s="27">
        <f>AVERAGE(O85:O154)</f>
        <v>0.55510865906231832</v>
      </c>
      <c r="P157" s="10"/>
      <c r="Q157" s="1"/>
      <c r="R157" s="1"/>
      <c r="S157" s="1"/>
      <c r="T157" s="1"/>
      <c r="U157" s="1"/>
    </row>
    <row r="158" spans="1:21" ht="15.75" thickTop="1">
      <c r="A158" s="35" t="s">
        <v>27</v>
      </c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2"/>
      <c r="Q158" s="1"/>
      <c r="R158" s="1"/>
      <c r="S158" s="1"/>
      <c r="T158" s="1"/>
      <c r="U158" s="1"/>
    </row>
    <row r="159" spans="1:21">
      <c r="A159" s="34" t="s">
        <v>32</v>
      </c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2"/>
      <c r="Q159" s="1"/>
      <c r="R159" s="1"/>
      <c r="S159" s="1"/>
      <c r="T159" s="1"/>
      <c r="U159" s="1"/>
    </row>
    <row r="160" spans="1:21">
      <c r="A160" s="34" t="s">
        <v>30</v>
      </c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5"/>
      <c r="P160" s="2"/>
      <c r="Q160" s="1"/>
      <c r="R160" s="1"/>
      <c r="S160" s="1"/>
      <c r="T160" s="1"/>
      <c r="U160" s="1"/>
    </row>
    <row r="161" spans="1:21">
      <c r="A161" s="6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" t="s">
        <v>26</v>
      </c>
      <c r="P161" s="2"/>
      <c r="Q161" s="1"/>
      <c r="R161" s="1"/>
      <c r="S161" s="1"/>
      <c r="T161" s="1"/>
      <c r="U161" s="1"/>
    </row>
    <row r="162" spans="1:21">
      <c r="A162" s="30" t="s">
        <v>0</v>
      </c>
      <c r="B162" s="14" t="s">
        <v>3</v>
      </c>
      <c r="C162" s="14" t="s">
        <v>4</v>
      </c>
      <c r="D162" s="14" t="s">
        <v>5</v>
      </c>
      <c r="E162" s="14" t="s">
        <v>6</v>
      </c>
      <c r="F162" s="14" t="s">
        <v>7</v>
      </c>
      <c r="G162" s="14" t="s">
        <v>8</v>
      </c>
      <c r="H162" s="14" t="s">
        <v>9</v>
      </c>
      <c r="I162" s="14" t="s">
        <v>10</v>
      </c>
      <c r="J162" s="14" t="s">
        <v>11</v>
      </c>
      <c r="K162" s="14" t="s">
        <v>12</v>
      </c>
      <c r="L162" s="14" t="s">
        <v>13</v>
      </c>
      <c r="M162" s="14" t="s">
        <v>14</v>
      </c>
      <c r="N162" s="14" t="s">
        <v>16</v>
      </c>
      <c r="O162" s="14" t="s">
        <v>19</v>
      </c>
      <c r="P162" s="22" t="s">
        <v>22</v>
      </c>
      <c r="Q162" s="1"/>
      <c r="R162" s="1"/>
      <c r="S162" s="1"/>
      <c r="T162" s="1"/>
      <c r="U162" s="1"/>
    </row>
    <row r="163" spans="1:21">
      <c r="A163" s="4">
        <v>1951</v>
      </c>
      <c r="B163" s="5">
        <f t="shared" ref="B163:M163" si="0">C7-B85</f>
        <v>0</v>
      </c>
      <c r="C163" s="5">
        <f t="shared" si="0"/>
        <v>0</v>
      </c>
      <c r="D163" s="5">
        <f t="shared" si="0"/>
        <v>0</v>
      </c>
      <c r="E163" s="5">
        <f t="shared" si="0"/>
        <v>563</v>
      </c>
      <c r="F163" s="5">
        <f t="shared" si="0"/>
        <v>1545</v>
      </c>
      <c r="G163" s="5">
        <f t="shared" si="0"/>
        <v>1834</v>
      </c>
      <c r="H163" s="5">
        <f t="shared" si="0"/>
        <v>1120</v>
      </c>
      <c r="I163" s="5">
        <f t="shared" si="0"/>
        <v>1687</v>
      </c>
      <c r="J163" s="5">
        <f t="shared" si="0"/>
        <v>166</v>
      </c>
      <c r="K163" s="5">
        <f t="shared" si="0"/>
        <v>1985</v>
      </c>
      <c r="L163" s="5">
        <f t="shared" si="0"/>
        <v>0</v>
      </c>
      <c r="M163" s="5">
        <f t="shared" si="0"/>
        <v>0</v>
      </c>
      <c r="N163" s="5">
        <f>SUM(B163:M163)</f>
        <v>8900</v>
      </c>
      <c r="O163" s="11">
        <f>N163/O7</f>
        <v>0.95227904986090306</v>
      </c>
      <c r="P163" s="11">
        <f>O163+O85</f>
        <v>1</v>
      </c>
      <c r="Q163" s="1"/>
      <c r="R163" s="1"/>
      <c r="S163" s="1"/>
      <c r="T163" s="1"/>
      <c r="U163" s="1"/>
    </row>
    <row r="164" spans="1:21">
      <c r="A164" s="6">
        <v>1952</v>
      </c>
      <c r="B164" s="2">
        <f t="shared" ref="B164:M164" si="1">C8-B86</f>
        <v>0</v>
      </c>
      <c r="C164" s="2">
        <f t="shared" si="1"/>
        <v>0</v>
      </c>
      <c r="D164" s="2">
        <f t="shared" si="1"/>
        <v>0</v>
      </c>
      <c r="E164" s="2">
        <f t="shared" si="1"/>
        <v>0</v>
      </c>
      <c r="F164" s="2">
        <f t="shared" si="1"/>
        <v>1936</v>
      </c>
      <c r="G164" s="2">
        <f t="shared" si="1"/>
        <v>808</v>
      </c>
      <c r="H164" s="2">
        <f t="shared" si="1"/>
        <v>673</v>
      </c>
      <c r="I164" s="2">
        <f t="shared" si="1"/>
        <v>1100</v>
      </c>
      <c r="J164" s="2">
        <f t="shared" si="1"/>
        <v>437</v>
      </c>
      <c r="K164" s="2">
        <f t="shared" si="1"/>
        <v>352</v>
      </c>
      <c r="L164" s="2">
        <f t="shared" si="1"/>
        <v>0</v>
      </c>
      <c r="M164" s="2">
        <f t="shared" si="1"/>
        <v>0</v>
      </c>
      <c r="N164" s="2">
        <f>SUM(B164:M164)</f>
        <v>5306</v>
      </c>
      <c r="O164" s="12">
        <f>N164/O8</f>
        <v>0.7987355110642782</v>
      </c>
      <c r="P164" s="12">
        <f>O164+O86</f>
        <v>1</v>
      </c>
      <c r="Q164" s="1"/>
      <c r="R164" s="1"/>
      <c r="S164" s="1"/>
      <c r="T164" s="1"/>
      <c r="U164" s="1"/>
    </row>
    <row r="165" spans="1:21">
      <c r="A165" s="6">
        <v>1953</v>
      </c>
      <c r="B165" s="2">
        <f t="shared" ref="B165:M165" si="2">C9-B87</f>
        <v>0</v>
      </c>
      <c r="C165" s="2">
        <f t="shared" si="2"/>
        <v>0</v>
      </c>
      <c r="D165" s="2">
        <f t="shared" si="2"/>
        <v>0</v>
      </c>
      <c r="E165" s="2">
        <f t="shared" si="2"/>
        <v>0</v>
      </c>
      <c r="F165" s="2">
        <f t="shared" si="2"/>
        <v>1171</v>
      </c>
      <c r="G165" s="2">
        <f t="shared" si="2"/>
        <v>1725</v>
      </c>
      <c r="H165" s="2">
        <f t="shared" si="2"/>
        <v>2320</v>
      </c>
      <c r="I165" s="2">
        <f t="shared" si="2"/>
        <v>3378</v>
      </c>
      <c r="J165" s="2">
        <f t="shared" si="2"/>
        <v>2450</v>
      </c>
      <c r="K165" s="2">
        <f t="shared" si="2"/>
        <v>499</v>
      </c>
      <c r="L165" s="2">
        <f t="shared" si="2"/>
        <v>0</v>
      </c>
      <c r="M165" s="2">
        <f t="shared" si="2"/>
        <v>0</v>
      </c>
      <c r="N165" s="2">
        <f>SUM(B165:M165)</f>
        <v>11543</v>
      </c>
      <c r="O165" s="12">
        <f>N165/O9</f>
        <v>0.70651242502142242</v>
      </c>
      <c r="P165" s="12">
        <f>O165+O87</f>
        <v>1</v>
      </c>
      <c r="Q165" s="1"/>
      <c r="R165" s="1"/>
      <c r="S165" s="1"/>
      <c r="T165" s="1"/>
      <c r="U165" s="1"/>
    </row>
    <row r="166" spans="1:21">
      <c r="A166" s="6">
        <v>1954</v>
      </c>
      <c r="B166" s="2">
        <f t="shared" ref="B166:M166" si="3">C10-B88</f>
        <v>0</v>
      </c>
      <c r="C166" s="2">
        <f t="shared" si="3"/>
        <v>0</v>
      </c>
      <c r="D166" s="2">
        <f t="shared" si="3"/>
        <v>0</v>
      </c>
      <c r="E166" s="2">
        <f t="shared" si="3"/>
        <v>0</v>
      </c>
      <c r="F166" s="2">
        <f t="shared" si="3"/>
        <v>756</v>
      </c>
      <c r="G166" s="2">
        <f t="shared" si="3"/>
        <v>2271</v>
      </c>
      <c r="H166" s="2">
        <f t="shared" si="3"/>
        <v>4319</v>
      </c>
      <c r="I166" s="2">
        <f t="shared" si="3"/>
        <v>3054</v>
      </c>
      <c r="J166" s="2">
        <f t="shared" si="3"/>
        <v>2157</v>
      </c>
      <c r="K166" s="2">
        <f t="shared" si="3"/>
        <v>833</v>
      </c>
      <c r="L166" s="2">
        <f t="shared" si="3"/>
        <v>327</v>
      </c>
      <c r="M166" s="2">
        <f t="shared" si="3"/>
        <v>0</v>
      </c>
      <c r="N166" s="2">
        <f>SUM(B166:M166)</f>
        <v>13717</v>
      </c>
      <c r="O166" s="12">
        <f>N166/O10</f>
        <v>0.60004374453193354</v>
      </c>
      <c r="P166" s="12">
        <f>O166+O88</f>
        <v>1</v>
      </c>
      <c r="Q166" s="1"/>
      <c r="R166" s="1"/>
      <c r="S166" s="1"/>
      <c r="T166" s="1"/>
      <c r="U166" s="1"/>
    </row>
    <row r="167" spans="1:21">
      <c r="A167" s="6">
        <v>1955</v>
      </c>
      <c r="B167" s="2">
        <f t="shared" ref="B167:M167" si="4">C11-B89</f>
        <v>0</v>
      </c>
      <c r="C167" s="2">
        <f t="shared" si="4"/>
        <v>0</v>
      </c>
      <c r="D167" s="2">
        <f t="shared" si="4"/>
        <v>0</v>
      </c>
      <c r="E167" s="2">
        <f t="shared" si="4"/>
        <v>147</v>
      </c>
      <c r="F167" s="2">
        <f t="shared" si="4"/>
        <v>2572</v>
      </c>
      <c r="G167" s="2">
        <f t="shared" si="4"/>
        <v>1861</v>
      </c>
      <c r="H167" s="2">
        <f t="shared" si="4"/>
        <v>3283</v>
      </c>
      <c r="I167" s="2">
        <f t="shared" si="4"/>
        <v>2491</v>
      </c>
      <c r="J167" s="2">
        <f t="shared" si="4"/>
        <v>2316</v>
      </c>
      <c r="K167" s="2">
        <f t="shared" si="4"/>
        <v>539</v>
      </c>
      <c r="L167" s="2">
        <f t="shared" si="4"/>
        <v>0</v>
      </c>
      <c r="M167" s="2">
        <f t="shared" si="4"/>
        <v>0</v>
      </c>
      <c r="N167" s="2">
        <f>SUM(B167:M167)</f>
        <v>13209</v>
      </c>
      <c r="O167" s="12">
        <f>N167/O11</f>
        <v>0.40586879705023815</v>
      </c>
      <c r="P167" s="12">
        <f>O167+O89</f>
        <v>1</v>
      </c>
      <c r="Q167" s="1"/>
      <c r="R167" s="1"/>
      <c r="S167" s="1"/>
      <c r="T167" s="1"/>
      <c r="U167" s="1"/>
    </row>
    <row r="168" spans="1:21">
      <c r="A168" s="6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2"/>
      <c r="P168" s="12"/>
      <c r="Q168" s="1"/>
      <c r="R168" s="1"/>
      <c r="S168" s="1"/>
      <c r="T168" s="1"/>
      <c r="U168" s="1"/>
    </row>
    <row r="169" spans="1:21">
      <c r="A169" s="6">
        <v>1956</v>
      </c>
      <c r="B169" s="2">
        <f t="shared" ref="B169:M169" si="5">C13-B91</f>
        <v>0</v>
      </c>
      <c r="C169" s="2">
        <f t="shared" si="5"/>
        <v>0</v>
      </c>
      <c r="D169" s="2">
        <f t="shared" si="5"/>
        <v>0</v>
      </c>
      <c r="E169" s="2">
        <f t="shared" si="5"/>
        <v>0</v>
      </c>
      <c r="F169" s="2">
        <f t="shared" si="5"/>
        <v>2340</v>
      </c>
      <c r="G169" s="2">
        <f t="shared" si="5"/>
        <v>3473</v>
      </c>
      <c r="H169" s="2">
        <f t="shared" si="5"/>
        <v>3503</v>
      </c>
      <c r="I169" s="2">
        <f t="shared" si="5"/>
        <v>3685</v>
      </c>
      <c r="J169" s="2">
        <f t="shared" si="5"/>
        <v>2377</v>
      </c>
      <c r="K169" s="2">
        <f t="shared" si="5"/>
        <v>879</v>
      </c>
      <c r="L169" s="2">
        <f t="shared" si="5"/>
        <v>0</v>
      </c>
      <c r="M169" s="2">
        <f t="shared" si="5"/>
        <v>0</v>
      </c>
      <c r="N169" s="2">
        <f>SUM(B169:M169)</f>
        <v>16257</v>
      </c>
      <c r="O169" s="12">
        <f>N169/O13</f>
        <v>0.47967071875368816</v>
      </c>
      <c r="P169" s="12">
        <f>O169+O91</f>
        <v>1</v>
      </c>
    </row>
    <row r="170" spans="1:21">
      <c r="A170" s="6">
        <v>1957</v>
      </c>
      <c r="B170" s="2">
        <f t="shared" ref="B170:M170" si="6">C14-B92</f>
        <v>0</v>
      </c>
      <c r="C170" s="2">
        <f t="shared" si="6"/>
        <v>0</v>
      </c>
      <c r="D170" s="2">
        <f t="shared" si="6"/>
        <v>0</v>
      </c>
      <c r="E170" s="2">
        <f t="shared" si="6"/>
        <v>0</v>
      </c>
      <c r="F170" s="2">
        <f t="shared" si="6"/>
        <v>0</v>
      </c>
      <c r="G170" s="2">
        <f t="shared" si="6"/>
        <v>0</v>
      </c>
      <c r="H170" s="2">
        <f t="shared" si="6"/>
        <v>8005</v>
      </c>
      <c r="I170" s="2">
        <f t="shared" si="6"/>
        <v>7072</v>
      </c>
      <c r="J170" s="2">
        <f t="shared" si="6"/>
        <v>879</v>
      </c>
      <c r="K170" s="2">
        <f t="shared" si="6"/>
        <v>794</v>
      </c>
      <c r="L170" s="2">
        <f t="shared" si="6"/>
        <v>0</v>
      </c>
      <c r="M170" s="2">
        <f t="shared" si="6"/>
        <v>0</v>
      </c>
      <c r="N170" s="2">
        <f>SUM(B170:M170)</f>
        <v>16750</v>
      </c>
      <c r="O170" s="12">
        <f>N170/O14</f>
        <v>0.78157808781671412</v>
      </c>
      <c r="P170" s="12">
        <f>O170+O92</f>
        <v>1</v>
      </c>
    </row>
    <row r="171" spans="1:21">
      <c r="A171" s="6">
        <v>1958</v>
      </c>
      <c r="B171" s="2">
        <f t="shared" ref="B171:M171" si="7">C15-B93</f>
        <v>0</v>
      </c>
      <c r="C171" s="2">
        <f t="shared" si="7"/>
        <v>0</v>
      </c>
      <c r="D171" s="2">
        <f t="shared" si="7"/>
        <v>0</v>
      </c>
      <c r="E171" s="2">
        <f t="shared" si="7"/>
        <v>0</v>
      </c>
      <c r="F171" s="2">
        <f t="shared" si="7"/>
        <v>1059</v>
      </c>
      <c r="G171" s="2">
        <f t="shared" si="7"/>
        <v>2002</v>
      </c>
      <c r="H171" s="2">
        <f t="shared" si="7"/>
        <v>1980</v>
      </c>
      <c r="I171" s="2">
        <f t="shared" si="7"/>
        <v>1314</v>
      </c>
      <c r="J171" s="2">
        <f t="shared" si="7"/>
        <v>718</v>
      </c>
      <c r="K171" s="2">
        <f t="shared" si="7"/>
        <v>370</v>
      </c>
      <c r="L171" s="2">
        <f t="shared" si="7"/>
        <v>0</v>
      </c>
      <c r="M171" s="2">
        <f t="shared" si="7"/>
        <v>0</v>
      </c>
      <c r="N171" s="2">
        <f>SUM(B171:M171)</f>
        <v>7443</v>
      </c>
      <c r="O171" s="12">
        <f>N171/O15</f>
        <v>0.36521099116781158</v>
      </c>
      <c r="P171" s="12">
        <f>O171+O93</f>
        <v>1</v>
      </c>
    </row>
    <row r="172" spans="1:21">
      <c r="A172" s="6">
        <v>1959</v>
      </c>
      <c r="B172" s="2">
        <f t="shared" ref="B172:M172" si="8">C16-B94</f>
        <v>0</v>
      </c>
      <c r="C172" s="2">
        <f t="shared" si="8"/>
        <v>0</v>
      </c>
      <c r="D172" s="2">
        <f t="shared" si="8"/>
        <v>0</v>
      </c>
      <c r="E172" s="2">
        <f t="shared" si="8"/>
        <v>0</v>
      </c>
      <c r="F172" s="2">
        <f t="shared" si="8"/>
        <v>1525</v>
      </c>
      <c r="G172" s="2">
        <f t="shared" si="8"/>
        <v>1894</v>
      </c>
      <c r="H172" s="2">
        <f t="shared" si="8"/>
        <v>1759</v>
      </c>
      <c r="I172" s="2">
        <f t="shared" si="8"/>
        <v>1531</v>
      </c>
      <c r="J172" s="2">
        <f t="shared" si="8"/>
        <v>558</v>
      </c>
      <c r="K172" s="2">
        <f t="shared" si="8"/>
        <v>141</v>
      </c>
      <c r="L172" s="2">
        <f t="shared" si="8"/>
        <v>0</v>
      </c>
      <c r="M172" s="2">
        <f t="shared" si="8"/>
        <v>0</v>
      </c>
      <c r="N172" s="2">
        <f>SUM(B172:M172)</f>
        <v>7408</v>
      </c>
      <c r="O172" s="12">
        <f>N172/O16</f>
        <v>0.24046482942188463</v>
      </c>
      <c r="P172" s="12">
        <f>O172+O94</f>
        <v>1</v>
      </c>
    </row>
    <row r="173" spans="1:21">
      <c r="A173" s="6">
        <v>1960</v>
      </c>
      <c r="B173" s="2">
        <f t="shared" ref="B173:M173" si="9">C17-B95</f>
        <v>0</v>
      </c>
      <c r="C173" s="2">
        <f t="shared" si="9"/>
        <v>0</v>
      </c>
      <c r="D173" s="2">
        <f t="shared" si="9"/>
        <v>0</v>
      </c>
      <c r="E173" s="2">
        <f t="shared" si="9"/>
        <v>0</v>
      </c>
      <c r="F173" s="2">
        <f t="shared" si="9"/>
        <v>1400</v>
      </c>
      <c r="G173" s="2">
        <f t="shared" si="9"/>
        <v>540</v>
      </c>
      <c r="H173" s="2">
        <f t="shared" si="9"/>
        <v>2851</v>
      </c>
      <c r="I173" s="2">
        <f t="shared" si="9"/>
        <v>1674</v>
      </c>
      <c r="J173" s="2">
        <f t="shared" si="9"/>
        <v>710</v>
      </c>
      <c r="K173" s="2">
        <f t="shared" si="9"/>
        <v>272</v>
      </c>
      <c r="L173" s="2">
        <f t="shared" si="9"/>
        <v>0</v>
      </c>
      <c r="M173" s="2">
        <f t="shared" si="9"/>
        <v>0</v>
      </c>
      <c r="N173" s="2">
        <f>SUM(B173:M173)</f>
        <v>7447</v>
      </c>
      <c r="O173" s="12">
        <f>N173/O17</f>
        <v>0.27408906882591094</v>
      </c>
      <c r="P173" s="12">
        <f>O173+O95</f>
        <v>1</v>
      </c>
    </row>
    <row r="174" spans="1:21">
      <c r="A174" s="6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2"/>
      <c r="P174" s="12"/>
    </row>
    <row r="175" spans="1:21">
      <c r="A175" s="6">
        <v>1961</v>
      </c>
      <c r="B175" s="2">
        <f t="shared" ref="B175:M175" si="10">C19-B97</f>
        <v>0</v>
      </c>
      <c r="C175" s="2">
        <f t="shared" si="10"/>
        <v>0</v>
      </c>
      <c r="D175" s="2">
        <f t="shared" si="10"/>
        <v>0</v>
      </c>
      <c r="E175" s="2">
        <f t="shared" si="10"/>
        <v>0</v>
      </c>
      <c r="F175" s="2">
        <f t="shared" si="10"/>
        <v>1438</v>
      </c>
      <c r="G175" s="2">
        <f t="shared" si="10"/>
        <v>1261</v>
      </c>
      <c r="H175" s="2">
        <f t="shared" si="10"/>
        <v>3192</v>
      </c>
      <c r="I175" s="2">
        <f t="shared" si="10"/>
        <v>2227</v>
      </c>
      <c r="J175" s="2">
        <f t="shared" si="10"/>
        <v>831</v>
      </c>
      <c r="K175" s="2">
        <f t="shared" si="10"/>
        <v>546</v>
      </c>
      <c r="L175" s="2">
        <f t="shared" si="10"/>
        <v>0</v>
      </c>
      <c r="M175" s="2">
        <f t="shared" si="10"/>
        <v>0</v>
      </c>
      <c r="N175" s="2">
        <f>SUM(B175:M175)</f>
        <v>9495</v>
      </c>
      <c r="O175" s="12">
        <f>N175/O19</f>
        <v>0.34924780225843233</v>
      </c>
      <c r="P175" s="12">
        <f>O175+O97</f>
        <v>1</v>
      </c>
    </row>
    <row r="176" spans="1:21">
      <c r="A176" s="6">
        <v>1962</v>
      </c>
      <c r="B176" s="2">
        <f t="shared" ref="B176:M176" si="11">C20-B98</f>
        <v>0</v>
      </c>
      <c r="C176" s="2">
        <f t="shared" si="11"/>
        <v>0</v>
      </c>
      <c r="D176" s="2">
        <f t="shared" si="11"/>
        <v>0</v>
      </c>
      <c r="E176" s="2">
        <f t="shared" si="11"/>
        <v>0</v>
      </c>
      <c r="F176" s="2">
        <f t="shared" si="11"/>
        <v>1861</v>
      </c>
      <c r="G176" s="2">
        <f t="shared" si="11"/>
        <v>1173</v>
      </c>
      <c r="H176" s="2">
        <f t="shared" si="11"/>
        <v>2655</v>
      </c>
      <c r="I176" s="2">
        <f t="shared" si="11"/>
        <v>2234</v>
      </c>
      <c r="J176" s="2">
        <f t="shared" si="11"/>
        <v>679</v>
      </c>
      <c r="K176" s="2">
        <f t="shared" si="11"/>
        <v>421</v>
      </c>
      <c r="L176" s="2">
        <f t="shared" si="11"/>
        <v>0</v>
      </c>
      <c r="M176" s="2">
        <f t="shared" si="11"/>
        <v>0</v>
      </c>
      <c r="N176" s="2">
        <f>SUM(B176:M176)</f>
        <v>9023</v>
      </c>
      <c r="O176" s="12">
        <f>N176/O20</f>
        <v>0.48963533752984589</v>
      </c>
      <c r="P176" s="12">
        <f>O176+O98</f>
        <v>1</v>
      </c>
    </row>
    <row r="177" spans="1:16">
      <c r="A177" s="6">
        <v>1963</v>
      </c>
      <c r="B177" s="2">
        <f t="shared" ref="B177:M177" si="12">C21-B99</f>
        <v>0</v>
      </c>
      <c r="C177" s="2">
        <f t="shared" si="12"/>
        <v>0</v>
      </c>
      <c r="D177" s="2">
        <f t="shared" si="12"/>
        <v>0</v>
      </c>
      <c r="E177" s="2">
        <f t="shared" si="12"/>
        <v>0</v>
      </c>
      <c r="F177" s="2">
        <f t="shared" si="12"/>
        <v>3562</v>
      </c>
      <c r="G177" s="2">
        <f t="shared" si="12"/>
        <v>2191</v>
      </c>
      <c r="H177" s="2">
        <f t="shared" si="12"/>
        <v>2767</v>
      </c>
      <c r="I177" s="2">
        <f t="shared" si="12"/>
        <v>1625</v>
      </c>
      <c r="J177" s="2">
        <f t="shared" si="12"/>
        <v>559</v>
      </c>
      <c r="K177" s="2">
        <f t="shared" si="12"/>
        <v>0</v>
      </c>
      <c r="L177" s="2">
        <f t="shared" si="12"/>
        <v>0</v>
      </c>
      <c r="M177" s="2">
        <f t="shared" si="12"/>
        <v>0</v>
      </c>
      <c r="N177" s="2">
        <f>SUM(B177:M177)</f>
        <v>10704</v>
      </c>
      <c r="O177" s="12">
        <f>N177/O21</f>
        <v>0.33738889239109876</v>
      </c>
      <c r="P177" s="12">
        <f>O177+O99</f>
        <v>1</v>
      </c>
    </row>
    <row r="178" spans="1:16">
      <c r="A178" s="6">
        <v>1964</v>
      </c>
      <c r="B178" s="2">
        <f t="shared" ref="B178:M178" si="13">C22-B100</f>
        <v>0</v>
      </c>
      <c r="C178" s="2">
        <f t="shared" si="13"/>
        <v>0</v>
      </c>
      <c r="D178" s="2">
        <f t="shared" si="13"/>
        <v>0</v>
      </c>
      <c r="E178" s="2">
        <f t="shared" si="13"/>
        <v>0</v>
      </c>
      <c r="F178" s="2">
        <f t="shared" si="13"/>
        <v>2244</v>
      </c>
      <c r="G178" s="2">
        <f t="shared" si="13"/>
        <v>2169</v>
      </c>
      <c r="H178" s="2">
        <f t="shared" si="13"/>
        <v>3787</v>
      </c>
      <c r="I178" s="2">
        <f t="shared" si="13"/>
        <v>1572</v>
      </c>
      <c r="J178" s="2">
        <f t="shared" si="13"/>
        <v>1136</v>
      </c>
      <c r="K178" s="2">
        <f t="shared" si="13"/>
        <v>0</v>
      </c>
      <c r="L178" s="2">
        <f t="shared" si="13"/>
        <v>0</v>
      </c>
      <c r="M178" s="2">
        <f t="shared" si="13"/>
        <v>0</v>
      </c>
      <c r="N178" s="2">
        <f>SUM(B178:M178)</f>
        <v>10908</v>
      </c>
      <c r="O178" s="12">
        <f>N178/O22</f>
        <v>0.3581795494844684</v>
      </c>
      <c r="P178" s="12">
        <f>O178+O100</f>
        <v>1</v>
      </c>
    </row>
    <row r="179" spans="1:16">
      <c r="A179" s="6">
        <v>1965</v>
      </c>
      <c r="B179" s="2">
        <f t="shared" ref="B179:M179" si="14">C23-B101</f>
        <v>0</v>
      </c>
      <c r="C179" s="2">
        <f t="shared" si="14"/>
        <v>0</v>
      </c>
      <c r="D179" s="2">
        <f t="shared" si="14"/>
        <v>0</v>
      </c>
      <c r="E179" s="2">
        <f t="shared" si="14"/>
        <v>0</v>
      </c>
      <c r="F179" s="2">
        <f t="shared" si="14"/>
        <v>2237</v>
      </c>
      <c r="G179" s="2">
        <f t="shared" si="14"/>
        <v>73</v>
      </c>
      <c r="H179" s="2">
        <f t="shared" si="14"/>
        <v>3439</v>
      </c>
      <c r="I179" s="2">
        <f t="shared" si="14"/>
        <v>2957</v>
      </c>
      <c r="J179" s="2">
        <f t="shared" si="14"/>
        <v>825</v>
      </c>
      <c r="K179" s="2">
        <f t="shared" si="14"/>
        <v>0</v>
      </c>
      <c r="L179" s="2">
        <f t="shared" si="14"/>
        <v>0</v>
      </c>
      <c r="M179" s="2">
        <f t="shared" si="14"/>
        <v>0</v>
      </c>
      <c r="N179" s="2">
        <f>SUM(B179:M179)</f>
        <v>9531</v>
      </c>
      <c r="O179" s="12">
        <f>N179/O23</f>
        <v>0.45080881657364485</v>
      </c>
      <c r="P179" s="12">
        <f>O179+O101</f>
        <v>1</v>
      </c>
    </row>
    <row r="180" spans="1:16">
      <c r="A180" s="6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2"/>
      <c r="P180" s="12"/>
    </row>
    <row r="181" spans="1:16">
      <c r="A181" s="6">
        <v>1966</v>
      </c>
      <c r="B181" s="2">
        <f t="shared" ref="B181:M181" si="15">C25-B103</f>
        <v>0</v>
      </c>
      <c r="C181" s="2">
        <f t="shared" si="15"/>
        <v>0</v>
      </c>
      <c r="D181" s="2">
        <f t="shared" si="15"/>
        <v>0</v>
      </c>
      <c r="E181" s="2">
        <f t="shared" si="15"/>
        <v>0</v>
      </c>
      <c r="F181" s="2">
        <f t="shared" si="15"/>
        <v>2345</v>
      </c>
      <c r="G181" s="2">
        <f t="shared" si="15"/>
        <v>2108</v>
      </c>
      <c r="H181" s="2">
        <f t="shared" si="15"/>
        <v>3211</v>
      </c>
      <c r="I181" s="2">
        <f t="shared" si="15"/>
        <v>2598</v>
      </c>
      <c r="J181" s="2">
        <f t="shared" si="15"/>
        <v>1931</v>
      </c>
      <c r="K181" s="2">
        <f t="shared" si="15"/>
        <v>88</v>
      </c>
      <c r="L181" s="2">
        <f t="shared" si="15"/>
        <v>0</v>
      </c>
      <c r="M181" s="2">
        <f t="shared" si="15"/>
        <v>0</v>
      </c>
      <c r="N181" s="2">
        <f>SUM(B181:M181)</f>
        <v>12281</v>
      </c>
      <c r="O181" s="12">
        <f>N181/O25</f>
        <v>0.54006156552330697</v>
      </c>
      <c r="P181" s="12">
        <f>O181+O103</f>
        <v>1</v>
      </c>
    </row>
    <row r="182" spans="1:16">
      <c r="A182" s="6">
        <v>1967</v>
      </c>
      <c r="B182" s="2">
        <f t="shared" ref="B182:M182" si="16">C26-B104</f>
        <v>0</v>
      </c>
      <c r="C182" s="2">
        <f t="shared" si="16"/>
        <v>0</v>
      </c>
      <c r="D182" s="2">
        <f t="shared" si="16"/>
        <v>0</v>
      </c>
      <c r="E182" s="2">
        <f t="shared" si="16"/>
        <v>1937</v>
      </c>
      <c r="F182" s="2">
        <f t="shared" si="16"/>
        <v>1001</v>
      </c>
      <c r="G182" s="2">
        <f t="shared" si="16"/>
        <v>471</v>
      </c>
      <c r="H182" s="2">
        <f t="shared" si="16"/>
        <v>2693</v>
      </c>
      <c r="I182" s="2">
        <f t="shared" si="16"/>
        <v>3184</v>
      </c>
      <c r="J182" s="2">
        <f t="shared" si="16"/>
        <v>1177</v>
      </c>
      <c r="K182" s="2">
        <f t="shared" si="16"/>
        <v>330</v>
      </c>
      <c r="L182" s="2">
        <f t="shared" si="16"/>
        <v>0</v>
      </c>
      <c r="M182" s="2">
        <f t="shared" si="16"/>
        <v>0</v>
      </c>
      <c r="N182" s="2">
        <f>SUM(B182:M182)</f>
        <v>10793</v>
      </c>
      <c r="O182" s="12">
        <f>N182/O26</f>
        <v>0.49751083248824562</v>
      </c>
      <c r="P182" s="12">
        <f>O182+O104</f>
        <v>1</v>
      </c>
    </row>
    <row r="183" spans="1:16">
      <c r="A183" s="6">
        <v>1968</v>
      </c>
      <c r="B183" s="2">
        <f t="shared" ref="B183:M183" si="17">C27-B105</f>
        <v>0</v>
      </c>
      <c r="C183" s="2">
        <f t="shared" si="17"/>
        <v>0</v>
      </c>
      <c r="D183" s="2">
        <f t="shared" si="17"/>
        <v>0</v>
      </c>
      <c r="E183" s="2">
        <f t="shared" si="17"/>
        <v>286</v>
      </c>
      <c r="F183" s="2">
        <f t="shared" si="17"/>
        <v>1444</v>
      </c>
      <c r="G183" s="2">
        <f t="shared" si="17"/>
        <v>2489</v>
      </c>
      <c r="H183" s="2">
        <f t="shared" si="17"/>
        <v>3192</v>
      </c>
      <c r="I183" s="2">
        <f t="shared" si="17"/>
        <v>3004</v>
      </c>
      <c r="J183" s="2">
        <f t="shared" si="17"/>
        <v>1261</v>
      </c>
      <c r="K183" s="2">
        <f t="shared" si="17"/>
        <v>0</v>
      </c>
      <c r="L183" s="2">
        <f t="shared" si="17"/>
        <v>0</v>
      </c>
      <c r="M183" s="2">
        <f t="shared" si="17"/>
        <v>0</v>
      </c>
      <c r="N183" s="2">
        <f>SUM(B183:M183)</f>
        <v>11676</v>
      </c>
      <c r="O183" s="12">
        <f>N183/O27</f>
        <v>0.41423351190265018</v>
      </c>
      <c r="P183" s="12">
        <f>O183+O105</f>
        <v>1</v>
      </c>
    </row>
    <row r="184" spans="1:16">
      <c r="A184" s="6">
        <v>1969</v>
      </c>
      <c r="B184" s="2">
        <f t="shared" ref="B184:M184" si="18">C28-B106</f>
        <v>0</v>
      </c>
      <c r="C184" s="2">
        <f t="shared" si="18"/>
        <v>0</v>
      </c>
      <c r="D184" s="2">
        <f t="shared" si="18"/>
        <v>0</v>
      </c>
      <c r="E184" s="2">
        <f t="shared" si="18"/>
        <v>0</v>
      </c>
      <c r="F184" s="2">
        <f t="shared" si="18"/>
        <v>1328</v>
      </c>
      <c r="G184" s="2">
        <f t="shared" si="18"/>
        <v>1678</v>
      </c>
      <c r="H184" s="2">
        <f t="shared" si="18"/>
        <v>4372</v>
      </c>
      <c r="I184" s="2">
        <f t="shared" si="18"/>
        <v>2160</v>
      </c>
      <c r="J184" s="2">
        <f t="shared" si="18"/>
        <v>0</v>
      </c>
      <c r="K184" s="2">
        <f t="shared" si="18"/>
        <v>0</v>
      </c>
      <c r="L184" s="2">
        <f t="shared" si="18"/>
        <v>0</v>
      </c>
      <c r="M184" s="2">
        <f t="shared" si="18"/>
        <v>0</v>
      </c>
      <c r="N184" s="2">
        <f>SUM(B184:M184)</f>
        <v>9538</v>
      </c>
      <c r="O184" s="12">
        <f>N184/O28</f>
        <v>0.36275814855665006</v>
      </c>
      <c r="P184" s="12">
        <f>O184+O106</f>
        <v>1</v>
      </c>
    </row>
    <row r="185" spans="1:16">
      <c r="A185" s="6">
        <v>1970</v>
      </c>
      <c r="B185" s="2">
        <f t="shared" ref="B185:M185" si="19">C29-B107</f>
        <v>0</v>
      </c>
      <c r="C185" s="2">
        <f t="shared" si="19"/>
        <v>0</v>
      </c>
      <c r="D185" s="2">
        <f t="shared" si="19"/>
        <v>0</v>
      </c>
      <c r="E185" s="2">
        <f t="shared" si="19"/>
        <v>0</v>
      </c>
      <c r="F185" s="2">
        <f t="shared" si="19"/>
        <v>3068</v>
      </c>
      <c r="G185" s="2">
        <f t="shared" si="19"/>
        <v>2160</v>
      </c>
      <c r="H185" s="2">
        <f t="shared" si="19"/>
        <v>4055</v>
      </c>
      <c r="I185" s="2">
        <f t="shared" si="19"/>
        <v>2590</v>
      </c>
      <c r="J185" s="2">
        <f t="shared" si="19"/>
        <v>728</v>
      </c>
      <c r="K185" s="2">
        <f t="shared" si="19"/>
        <v>0</v>
      </c>
      <c r="L185" s="2">
        <f t="shared" si="19"/>
        <v>0</v>
      </c>
      <c r="M185" s="2">
        <f t="shared" si="19"/>
        <v>0</v>
      </c>
      <c r="N185" s="2">
        <f>SUM(B185:M185)</f>
        <v>12601</v>
      </c>
      <c r="O185" s="12">
        <f>N185/O29</f>
        <v>0.34174056898001248</v>
      </c>
      <c r="P185" s="12">
        <f>O185+O107</f>
        <v>1</v>
      </c>
    </row>
    <row r="186" spans="1:16">
      <c r="A186" s="6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2"/>
      <c r="P186" s="12"/>
    </row>
    <row r="187" spans="1:16">
      <c r="A187" s="6">
        <v>1971</v>
      </c>
      <c r="B187" s="2">
        <f t="shared" ref="B187:M187" si="20">C31-B109</f>
        <v>0</v>
      </c>
      <c r="C187" s="2">
        <f t="shared" si="20"/>
        <v>0</v>
      </c>
      <c r="D187" s="2">
        <f t="shared" si="20"/>
        <v>0</v>
      </c>
      <c r="E187" s="2">
        <f t="shared" si="20"/>
        <v>0</v>
      </c>
      <c r="F187" s="2">
        <f t="shared" si="20"/>
        <v>2281</v>
      </c>
      <c r="G187" s="2">
        <f t="shared" si="20"/>
        <v>2500</v>
      </c>
      <c r="H187" s="2">
        <f t="shared" si="20"/>
        <v>4067</v>
      </c>
      <c r="I187" s="2">
        <f t="shared" si="20"/>
        <v>3029</v>
      </c>
      <c r="J187" s="2">
        <f t="shared" si="20"/>
        <v>843</v>
      </c>
      <c r="K187" s="2">
        <f t="shared" si="20"/>
        <v>0</v>
      </c>
      <c r="L187" s="2">
        <f t="shared" si="20"/>
        <v>0</v>
      </c>
      <c r="M187" s="2">
        <f t="shared" si="20"/>
        <v>0</v>
      </c>
      <c r="N187" s="2">
        <f>SUM(B187:M187)</f>
        <v>12720</v>
      </c>
      <c r="O187" s="12">
        <f>N187/O31</f>
        <v>0.36691954885049183</v>
      </c>
      <c r="P187" s="12">
        <f>O187+O109</f>
        <v>1</v>
      </c>
    </row>
    <row r="188" spans="1:16">
      <c r="A188" s="6">
        <v>1972</v>
      </c>
      <c r="B188" s="2">
        <f t="shared" ref="B188:M188" si="21">C32-B110</f>
        <v>0</v>
      </c>
      <c r="C188" s="2">
        <f t="shared" si="21"/>
        <v>0</v>
      </c>
      <c r="D188" s="2">
        <f t="shared" si="21"/>
        <v>0</v>
      </c>
      <c r="E188" s="2">
        <f t="shared" si="21"/>
        <v>0</v>
      </c>
      <c r="F188" s="2">
        <f t="shared" si="21"/>
        <v>2001</v>
      </c>
      <c r="G188" s="2">
        <f t="shared" si="21"/>
        <v>2269</v>
      </c>
      <c r="H188" s="2">
        <f t="shared" si="21"/>
        <v>4836</v>
      </c>
      <c r="I188" s="2">
        <f t="shared" si="21"/>
        <v>3195</v>
      </c>
      <c r="J188" s="2">
        <f t="shared" si="21"/>
        <v>854</v>
      </c>
      <c r="K188" s="2">
        <f t="shared" si="21"/>
        <v>0</v>
      </c>
      <c r="L188" s="2">
        <f t="shared" si="21"/>
        <v>0</v>
      </c>
      <c r="M188" s="2">
        <f t="shared" si="21"/>
        <v>0</v>
      </c>
      <c r="N188" s="2">
        <f>SUM(B188:M188)</f>
        <v>13155</v>
      </c>
      <c r="O188" s="12">
        <f>N188/O32</f>
        <v>0.39075031188736409</v>
      </c>
      <c r="P188" s="12">
        <f>O188+O110</f>
        <v>1</v>
      </c>
    </row>
    <row r="189" spans="1:16">
      <c r="A189" s="6">
        <v>1973</v>
      </c>
      <c r="B189" s="2">
        <f t="shared" ref="B189:M189" si="22">C33-B111</f>
        <v>0</v>
      </c>
      <c r="C189" s="2">
        <f t="shared" si="22"/>
        <v>0</v>
      </c>
      <c r="D189" s="2">
        <f t="shared" si="22"/>
        <v>0</v>
      </c>
      <c r="E189" s="2">
        <f t="shared" si="22"/>
        <v>0</v>
      </c>
      <c r="F189" s="2">
        <f t="shared" si="22"/>
        <v>0</v>
      </c>
      <c r="G189" s="2">
        <f t="shared" si="22"/>
        <v>2849</v>
      </c>
      <c r="H189" s="2">
        <f t="shared" si="22"/>
        <v>4228</v>
      </c>
      <c r="I189" s="2">
        <f t="shared" si="22"/>
        <v>2793</v>
      </c>
      <c r="J189" s="2">
        <f t="shared" si="22"/>
        <v>786</v>
      </c>
      <c r="K189" s="2">
        <f t="shared" si="22"/>
        <v>103</v>
      </c>
      <c r="L189" s="2">
        <f t="shared" si="22"/>
        <v>0</v>
      </c>
      <c r="M189" s="2">
        <f t="shared" si="22"/>
        <v>0</v>
      </c>
      <c r="N189" s="2">
        <f>SUM(B189:M189)</f>
        <v>10759</v>
      </c>
      <c r="O189" s="12">
        <f>N189/O33</f>
        <v>0.33236538877390259</v>
      </c>
      <c r="P189" s="12">
        <f>O189+O111</f>
        <v>1</v>
      </c>
    </row>
    <row r="190" spans="1:16">
      <c r="A190" s="6">
        <v>1974</v>
      </c>
      <c r="B190" s="2">
        <f t="shared" ref="B190:M190" si="23">C34-B112</f>
        <v>0</v>
      </c>
      <c r="C190" s="2">
        <f t="shared" si="23"/>
        <v>0</v>
      </c>
      <c r="D190" s="2">
        <f t="shared" si="23"/>
        <v>0</v>
      </c>
      <c r="E190" s="2">
        <f t="shared" si="23"/>
        <v>0</v>
      </c>
      <c r="F190" s="2">
        <f t="shared" si="23"/>
        <v>1804</v>
      </c>
      <c r="G190" s="2">
        <f t="shared" si="23"/>
        <v>2467</v>
      </c>
      <c r="H190" s="2">
        <f t="shared" si="23"/>
        <v>4482</v>
      </c>
      <c r="I190" s="2">
        <f t="shared" si="23"/>
        <v>2872</v>
      </c>
      <c r="J190" s="2">
        <f t="shared" si="23"/>
        <v>440</v>
      </c>
      <c r="K190" s="2">
        <f t="shared" si="23"/>
        <v>0</v>
      </c>
      <c r="L190" s="2">
        <f t="shared" si="23"/>
        <v>0</v>
      </c>
      <c r="M190" s="2">
        <f t="shared" si="23"/>
        <v>0</v>
      </c>
      <c r="N190" s="2">
        <f>SUM(B190:M190)</f>
        <v>12065</v>
      </c>
      <c r="O190" s="12">
        <f>N190/O34</f>
        <v>0.30939864085139118</v>
      </c>
      <c r="P190" s="12">
        <f>O190+O112</f>
        <v>1</v>
      </c>
    </row>
    <row r="191" spans="1:16">
      <c r="A191" s="6">
        <v>1975</v>
      </c>
      <c r="B191" s="2">
        <f t="shared" ref="B191:M191" si="24">C35-B113</f>
        <v>0</v>
      </c>
      <c r="C191" s="2">
        <f t="shared" si="24"/>
        <v>0</v>
      </c>
      <c r="D191" s="2">
        <f t="shared" si="24"/>
        <v>0</v>
      </c>
      <c r="E191" s="2">
        <f t="shared" si="24"/>
        <v>0</v>
      </c>
      <c r="F191" s="2">
        <f t="shared" si="24"/>
        <v>346</v>
      </c>
      <c r="G191" s="2">
        <f t="shared" si="24"/>
        <v>2781</v>
      </c>
      <c r="H191" s="2">
        <f t="shared" si="24"/>
        <v>3112</v>
      </c>
      <c r="I191" s="2">
        <f t="shared" si="24"/>
        <v>2593</v>
      </c>
      <c r="J191" s="2">
        <f t="shared" si="24"/>
        <v>788</v>
      </c>
      <c r="K191" s="2">
        <f t="shared" si="24"/>
        <v>0</v>
      </c>
      <c r="L191" s="2">
        <f t="shared" si="24"/>
        <v>0</v>
      </c>
      <c r="M191" s="2">
        <f t="shared" si="24"/>
        <v>0</v>
      </c>
      <c r="N191" s="2">
        <f>SUM(B191:M191)</f>
        <v>9620</v>
      </c>
      <c r="O191" s="12">
        <f>N191/O35</f>
        <v>0.28971540430658033</v>
      </c>
      <c r="P191" s="12">
        <f>O191+O113</f>
        <v>1</v>
      </c>
    </row>
    <row r="192" spans="1:16">
      <c r="A192" s="6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2"/>
      <c r="P192" s="12"/>
    </row>
    <row r="193" spans="1:16">
      <c r="A193" s="6">
        <v>1976</v>
      </c>
      <c r="B193" s="2">
        <f t="shared" ref="B193:M193" si="25">C37-B115</f>
        <v>0</v>
      </c>
      <c r="C193" s="2">
        <f t="shared" si="25"/>
        <v>0</v>
      </c>
      <c r="D193" s="2">
        <f t="shared" si="25"/>
        <v>0</v>
      </c>
      <c r="E193" s="2">
        <f t="shared" si="25"/>
        <v>1370</v>
      </c>
      <c r="F193" s="2">
        <f t="shared" si="25"/>
        <v>132</v>
      </c>
      <c r="G193" s="2">
        <f t="shared" si="25"/>
        <v>3796</v>
      </c>
      <c r="H193" s="2">
        <f t="shared" si="25"/>
        <v>3936</v>
      </c>
      <c r="I193" s="2">
        <f t="shared" si="25"/>
        <v>4119</v>
      </c>
      <c r="J193" s="2">
        <f t="shared" si="25"/>
        <v>458</v>
      </c>
      <c r="K193" s="2">
        <f t="shared" si="25"/>
        <v>0</v>
      </c>
      <c r="L193" s="2">
        <f t="shared" si="25"/>
        <v>0</v>
      </c>
      <c r="M193" s="2">
        <f t="shared" si="25"/>
        <v>0</v>
      </c>
      <c r="N193" s="2">
        <f>SUM(B193:M193)</f>
        <v>13811</v>
      </c>
      <c r="O193" s="12">
        <f>N193/O37</f>
        <v>0.30089324618736385</v>
      </c>
      <c r="P193" s="12">
        <f>O193+O115</f>
        <v>1</v>
      </c>
    </row>
    <row r="194" spans="1:16">
      <c r="A194" s="6">
        <v>1977</v>
      </c>
      <c r="B194" s="2">
        <f t="shared" ref="B194:M194" si="26">C38-B116</f>
        <v>0</v>
      </c>
      <c r="C194" s="2">
        <f t="shared" si="26"/>
        <v>0</v>
      </c>
      <c r="D194" s="2">
        <f t="shared" si="26"/>
        <v>0</v>
      </c>
      <c r="E194" s="2">
        <f t="shared" si="26"/>
        <v>0</v>
      </c>
      <c r="F194" s="2">
        <f t="shared" si="26"/>
        <v>0</v>
      </c>
      <c r="G194" s="2">
        <f t="shared" si="26"/>
        <v>4158</v>
      </c>
      <c r="H194" s="2">
        <f t="shared" si="26"/>
        <v>3313</v>
      </c>
      <c r="I194" s="2">
        <f t="shared" si="26"/>
        <v>3834</v>
      </c>
      <c r="J194" s="2">
        <f t="shared" si="26"/>
        <v>502</v>
      </c>
      <c r="K194" s="2">
        <f t="shared" si="26"/>
        <v>0</v>
      </c>
      <c r="L194" s="2">
        <f t="shared" si="26"/>
        <v>0</v>
      </c>
      <c r="M194" s="2">
        <f t="shared" si="26"/>
        <v>0</v>
      </c>
      <c r="N194" s="2">
        <f>SUM(B194:M194)</f>
        <v>11807</v>
      </c>
      <c r="O194" s="12">
        <f>N194/O38</f>
        <v>0.37861151194484527</v>
      </c>
      <c r="P194" s="12">
        <f>O194+O116</f>
        <v>1</v>
      </c>
    </row>
    <row r="195" spans="1:16">
      <c r="A195" s="6">
        <v>1978</v>
      </c>
      <c r="B195" s="2">
        <f t="shared" ref="B195:M195" si="27">C39-B117</f>
        <v>0</v>
      </c>
      <c r="C195" s="2">
        <f t="shared" si="27"/>
        <v>0</v>
      </c>
      <c r="D195" s="2">
        <f t="shared" si="27"/>
        <v>0</v>
      </c>
      <c r="E195" s="2">
        <f t="shared" si="27"/>
        <v>0</v>
      </c>
      <c r="F195" s="2">
        <f t="shared" si="27"/>
        <v>0</v>
      </c>
      <c r="G195" s="2">
        <f t="shared" si="27"/>
        <v>2728</v>
      </c>
      <c r="H195" s="2">
        <f t="shared" si="27"/>
        <v>5221</v>
      </c>
      <c r="I195" s="2">
        <f t="shared" si="27"/>
        <v>3719</v>
      </c>
      <c r="J195" s="2">
        <f t="shared" si="27"/>
        <v>534</v>
      </c>
      <c r="K195" s="2">
        <f t="shared" si="27"/>
        <v>0</v>
      </c>
      <c r="L195" s="2">
        <f t="shared" si="27"/>
        <v>0</v>
      </c>
      <c r="M195" s="2">
        <f t="shared" si="27"/>
        <v>0</v>
      </c>
      <c r="N195" s="2">
        <f>SUM(B195:M195)</f>
        <v>12202</v>
      </c>
      <c r="O195" s="12">
        <f>N195/O39</f>
        <v>0.35150083539782223</v>
      </c>
      <c r="P195" s="12">
        <f>O195+O117</f>
        <v>1</v>
      </c>
    </row>
    <row r="196" spans="1:16">
      <c r="A196" s="6">
        <v>1979</v>
      </c>
      <c r="B196" s="2">
        <f t="shared" ref="B196:M196" si="28">C40-B118</f>
        <v>0</v>
      </c>
      <c r="C196" s="2">
        <f t="shared" si="28"/>
        <v>0</v>
      </c>
      <c r="D196" s="2">
        <f t="shared" si="28"/>
        <v>0</v>
      </c>
      <c r="E196" s="2">
        <f t="shared" si="28"/>
        <v>0</v>
      </c>
      <c r="F196" s="2">
        <f t="shared" si="28"/>
        <v>0</v>
      </c>
      <c r="G196" s="2">
        <f t="shared" si="28"/>
        <v>1973</v>
      </c>
      <c r="H196" s="2">
        <f t="shared" si="28"/>
        <v>4008</v>
      </c>
      <c r="I196" s="2">
        <f t="shared" si="28"/>
        <v>3655</v>
      </c>
      <c r="J196" s="2">
        <f t="shared" si="28"/>
        <v>1419</v>
      </c>
      <c r="K196" s="2">
        <f t="shared" si="28"/>
        <v>0</v>
      </c>
      <c r="L196" s="2">
        <f t="shared" si="28"/>
        <v>0</v>
      </c>
      <c r="M196" s="2">
        <f t="shared" si="28"/>
        <v>0</v>
      </c>
      <c r="N196" s="2">
        <f>SUM(B196:M196)</f>
        <v>11055</v>
      </c>
      <c r="O196" s="12">
        <f>N196/O40</f>
        <v>0.48554989458889669</v>
      </c>
      <c r="P196" s="12">
        <f>O196+O118</f>
        <v>1</v>
      </c>
    </row>
    <row r="197" spans="1:16">
      <c r="A197" s="6">
        <v>1980</v>
      </c>
      <c r="B197" s="2">
        <f t="shared" ref="B197:M197" si="29">C41-B119</f>
        <v>0</v>
      </c>
      <c r="C197" s="2">
        <f t="shared" si="29"/>
        <v>0</v>
      </c>
      <c r="D197" s="2">
        <f t="shared" si="29"/>
        <v>0</v>
      </c>
      <c r="E197" s="2">
        <f t="shared" si="29"/>
        <v>0</v>
      </c>
      <c r="F197" s="2">
        <f t="shared" si="29"/>
        <v>0</v>
      </c>
      <c r="G197" s="2">
        <f t="shared" si="29"/>
        <v>1517</v>
      </c>
      <c r="H197" s="2">
        <f t="shared" si="29"/>
        <v>5656</v>
      </c>
      <c r="I197" s="2">
        <f t="shared" si="29"/>
        <v>3073</v>
      </c>
      <c r="J197" s="2">
        <f t="shared" si="29"/>
        <v>779</v>
      </c>
      <c r="K197" s="2">
        <f t="shared" si="29"/>
        <v>0</v>
      </c>
      <c r="L197" s="2">
        <f t="shared" si="29"/>
        <v>0</v>
      </c>
      <c r="M197" s="2">
        <f t="shared" si="29"/>
        <v>0</v>
      </c>
      <c r="N197" s="2">
        <f>SUM(B197:M197)</f>
        <v>11025</v>
      </c>
      <c r="O197" s="12">
        <f>N197/O41</f>
        <v>0.33842895294225989</v>
      </c>
      <c r="P197" s="12">
        <f>O197+O119</f>
        <v>1</v>
      </c>
    </row>
    <row r="198" spans="1:16">
      <c r="A198" s="6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2"/>
      <c r="P198" s="2"/>
    </row>
    <row r="199" spans="1:16">
      <c r="A199" s="6">
        <v>1981</v>
      </c>
      <c r="B199" s="2">
        <f t="shared" ref="B199:M199" si="30">C43-B121</f>
        <v>0</v>
      </c>
      <c r="C199" s="2">
        <f t="shared" si="30"/>
        <v>0</v>
      </c>
      <c r="D199" s="2">
        <f t="shared" si="30"/>
        <v>0</v>
      </c>
      <c r="E199" s="2">
        <f t="shared" si="30"/>
        <v>0</v>
      </c>
      <c r="F199" s="2">
        <f t="shared" si="30"/>
        <v>0</v>
      </c>
      <c r="G199" s="2">
        <f t="shared" si="30"/>
        <v>1970</v>
      </c>
      <c r="H199" s="2">
        <f t="shared" si="30"/>
        <v>4383</v>
      </c>
      <c r="I199" s="2">
        <f t="shared" si="30"/>
        <v>3195</v>
      </c>
      <c r="J199" s="2">
        <f t="shared" si="30"/>
        <v>1018</v>
      </c>
      <c r="K199" s="2">
        <f t="shared" si="30"/>
        <v>0</v>
      </c>
      <c r="L199" s="2">
        <f t="shared" si="30"/>
        <v>0</v>
      </c>
      <c r="M199" s="2">
        <f t="shared" si="30"/>
        <v>0</v>
      </c>
      <c r="N199" s="2">
        <f>SUM(B199:M199)</f>
        <v>10566</v>
      </c>
      <c r="O199" s="12">
        <f>N199/O43</f>
        <v>0.51513821851689334</v>
      </c>
      <c r="P199" s="12">
        <f>O199+O121</f>
        <v>1</v>
      </c>
    </row>
    <row r="200" spans="1:16">
      <c r="A200" s="6">
        <v>1982</v>
      </c>
      <c r="B200" s="2">
        <f t="shared" ref="B200:M200" si="31">C44-B122</f>
        <v>0</v>
      </c>
      <c r="C200" s="2">
        <f t="shared" si="31"/>
        <v>0</v>
      </c>
      <c r="D200" s="2">
        <f t="shared" si="31"/>
        <v>0</v>
      </c>
      <c r="E200" s="2">
        <f t="shared" si="31"/>
        <v>0</v>
      </c>
      <c r="F200" s="2">
        <f t="shared" si="31"/>
        <v>0</v>
      </c>
      <c r="G200" s="2">
        <f t="shared" si="31"/>
        <v>893</v>
      </c>
      <c r="H200" s="2">
        <f t="shared" si="31"/>
        <v>4535</v>
      </c>
      <c r="I200" s="2">
        <f t="shared" si="31"/>
        <v>3620</v>
      </c>
      <c r="J200" s="2">
        <f t="shared" si="31"/>
        <v>1352</v>
      </c>
      <c r="K200" s="2">
        <f t="shared" si="31"/>
        <v>0</v>
      </c>
      <c r="L200" s="2">
        <f t="shared" si="31"/>
        <v>0</v>
      </c>
      <c r="M200" s="2">
        <f t="shared" si="31"/>
        <v>0</v>
      </c>
      <c r="N200" s="2">
        <f>SUM(B200:M200)</f>
        <v>10400</v>
      </c>
      <c r="O200" s="12">
        <f>N200/O44</f>
        <v>0.38413237792716259</v>
      </c>
      <c r="P200" s="12">
        <f>O200+O122</f>
        <v>1</v>
      </c>
    </row>
    <row r="201" spans="1:16">
      <c r="A201" s="6">
        <v>1983</v>
      </c>
      <c r="B201" s="2">
        <f t="shared" ref="B201:M201" si="32">C45-B123</f>
        <v>0</v>
      </c>
      <c r="C201" s="2">
        <f t="shared" si="32"/>
        <v>0</v>
      </c>
      <c r="D201" s="2">
        <f t="shared" si="32"/>
        <v>0</v>
      </c>
      <c r="E201" s="2">
        <f t="shared" si="32"/>
        <v>0</v>
      </c>
      <c r="F201" s="2">
        <f t="shared" si="32"/>
        <v>0</v>
      </c>
      <c r="G201" s="2">
        <f t="shared" si="32"/>
        <v>849</v>
      </c>
      <c r="H201" s="2">
        <f t="shared" si="32"/>
        <v>4472</v>
      </c>
      <c r="I201" s="2">
        <f t="shared" si="32"/>
        <v>3634</v>
      </c>
      <c r="J201" s="2">
        <f t="shared" si="32"/>
        <v>1423</v>
      </c>
      <c r="K201" s="2">
        <f t="shared" si="32"/>
        <v>0</v>
      </c>
      <c r="L201" s="2">
        <f t="shared" si="32"/>
        <v>0</v>
      </c>
      <c r="M201" s="2">
        <f t="shared" si="32"/>
        <v>0</v>
      </c>
      <c r="N201" s="2">
        <f>SUM(B201:M201)</f>
        <v>10378</v>
      </c>
      <c r="O201" s="12">
        <f>N201/O45</f>
        <v>0.37697057755176172</v>
      </c>
      <c r="P201" s="12">
        <f>O201+O123</f>
        <v>1</v>
      </c>
    </row>
    <row r="202" spans="1:16">
      <c r="A202" s="6">
        <v>1984</v>
      </c>
      <c r="B202" s="2">
        <f t="shared" ref="B202:M202" si="33">C46-B124</f>
        <v>0</v>
      </c>
      <c r="C202" s="2">
        <f t="shared" si="33"/>
        <v>0</v>
      </c>
      <c r="D202" s="2">
        <f t="shared" si="33"/>
        <v>0</v>
      </c>
      <c r="E202" s="2">
        <f t="shared" si="33"/>
        <v>0</v>
      </c>
      <c r="F202" s="2">
        <f t="shared" si="33"/>
        <v>0</v>
      </c>
      <c r="G202" s="2">
        <f t="shared" si="33"/>
        <v>955</v>
      </c>
      <c r="H202" s="2">
        <f t="shared" si="33"/>
        <v>1654</v>
      </c>
      <c r="I202" s="2">
        <f t="shared" si="33"/>
        <v>3776</v>
      </c>
      <c r="J202" s="2">
        <f t="shared" si="33"/>
        <v>1322</v>
      </c>
      <c r="K202" s="2">
        <f t="shared" si="33"/>
        <v>0</v>
      </c>
      <c r="L202" s="2">
        <f t="shared" si="33"/>
        <v>0</v>
      </c>
      <c r="M202" s="2">
        <f t="shared" si="33"/>
        <v>0</v>
      </c>
      <c r="N202" s="2">
        <f>SUM(B202:M202)</f>
        <v>7707</v>
      </c>
      <c r="O202" s="12">
        <f>N202/O46</f>
        <v>0.2575438596491228</v>
      </c>
      <c r="P202" s="12">
        <f>O202+O124</f>
        <v>1</v>
      </c>
    </row>
    <row r="203" spans="1:16">
      <c r="A203" s="6">
        <v>1985</v>
      </c>
      <c r="B203" s="2">
        <f t="shared" ref="B203:M203" si="34">C47-B125</f>
        <v>0</v>
      </c>
      <c r="C203" s="2">
        <f t="shared" si="34"/>
        <v>0</v>
      </c>
      <c r="D203" s="2">
        <f t="shared" si="34"/>
        <v>0</v>
      </c>
      <c r="E203" s="2">
        <f t="shared" si="34"/>
        <v>0</v>
      </c>
      <c r="F203" s="2">
        <f t="shared" si="34"/>
        <v>0</v>
      </c>
      <c r="G203" s="2">
        <f t="shared" si="34"/>
        <v>3225</v>
      </c>
      <c r="H203" s="2">
        <f t="shared" si="34"/>
        <v>3177</v>
      </c>
      <c r="I203" s="2">
        <f t="shared" si="34"/>
        <v>3536</v>
      </c>
      <c r="J203" s="2">
        <f t="shared" si="34"/>
        <v>1051</v>
      </c>
      <c r="K203" s="2">
        <f t="shared" si="34"/>
        <v>0</v>
      </c>
      <c r="L203" s="2">
        <f t="shared" si="34"/>
        <v>0</v>
      </c>
      <c r="M203" s="2">
        <f t="shared" si="34"/>
        <v>0</v>
      </c>
      <c r="N203" s="2">
        <f>SUM(B203:M203)</f>
        <v>10989</v>
      </c>
      <c r="O203" s="12">
        <f>N203/O47</f>
        <v>0.44567465628421948</v>
      </c>
      <c r="P203" s="12">
        <f>O203+O125</f>
        <v>1</v>
      </c>
    </row>
    <row r="204" spans="1:16">
      <c r="A204" s="6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2"/>
      <c r="P204" s="2"/>
    </row>
    <row r="205" spans="1:16">
      <c r="A205" s="6">
        <v>1986</v>
      </c>
      <c r="B205" s="2">
        <f t="shared" ref="B205:M205" si="35">C49-B127</f>
        <v>0</v>
      </c>
      <c r="C205" s="2">
        <f t="shared" si="35"/>
        <v>0</v>
      </c>
      <c r="D205" s="2">
        <f t="shared" si="35"/>
        <v>0</v>
      </c>
      <c r="E205" s="2">
        <f t="shared" si="35"/>
        <v>0</v>
      </c>
      <c r="F205" s="2">
        <f t="shared" si="35"/>
        <v>0</v>
      </c>
      <c r="G205" s="2">
        <f t="shared" si="35"/>
        <v>2889</v>
      </c>
      <c r="H205" s="2">
        <f t="shared" si="35"/>
        <v>3779</v>
      </c>
      <c r="I205" s="2">
        <f t="shared" si="35"/>
        <v>3035</v>
      </c>
      <c r="J205" s="2">
        <f t="shared" si="35"/>
        <v>422</v>
      </c>
      <c r="K205" s="2">
        <f t="shared" si="35"/>
        <v>0</v>
      </c>
      <c r="L205" s="2">
        <f t="shared" si="35"/>
        <v>0</v>
      </c>
      <c r="M205" s="2">
        <f t="shared" si="35"/>
        <v>0</v>
      </c>
      <c r="N205" s="2">
        <f>SUM(B205:M205)</f>
        <v>10125</v>
      </c>
      <c r="O205" s="12">
        <f>N205/O49</f>
        <v>0.34814152597737508</v>
      </c>
      <c r="P205" s="12">
        <f>O205+O127</f>
        <v>1</v>
      </c>
    </row>
    <row r="206" spans="1:16">
      <c r="A206" s="6">
        <v>1987</v>
      </c>
      <c r="B206" s="2">
        <f t="shared" ref="B206:M206" si="36">C50-B128</f>
        <v>0</v>
      </c>
      <c r="C206" s="2">
        <f t="shared" si="36"/>
        <v>0</v>
      </c>
      <c r="D206" s="2">
        <f t="shared" si="36"/>
        <v>0</v>
      </c>
      <c r="E206" s="2">
        <f t="shared" si="36"/>
        <v>0</v>
      </c>
      <c r="F206" s="2">
        <f t="shared" si="36"/>
        <v>502</v>
      </c>
      <c r="G206" s="2">
        <f t="shared" si="36"/>
        <v>3110</v>
      </c>
      <c r="H206" s="2">
        <f t="shared" si="36"/>
        <v>3782</v>
      </c>
      <c r="I206" s="2">
        <f t="shared" si="36"/>
        <v>3037</v>
      </c>
      <c r="J206" s="2">
        <f t="shared" si="36"/>
        <v>248</v>
      </c>
      <c r="K206" s="2">
        <f t="shared" si="36"/>
        <v>0</v>
      </c>
      <c r="L206" s="2">
        <f t="shared" si="36"/>
        <v>0</v>
      </c>
      <c r="M206" s="2">
        <f t="shared" si="36"/>
        <v>0</v>
      </c>
      <c r="N206" s="2">
        <f>SUM(B206:M206)</f>
        <v>10679</v>
      </c>
      <c r="O206" s="12">
        <f>N206/O50</f>
        <v>0.42326595323028143</v>
      </c>
      <c r="P206" s="12">
        <f>O206+O128</f>
        <v>1</v>
      </c>
    </row>
    <row r="207" spans="1:16">
      <c r="A207" s="6">
        <v>1988</v>
      </c>
      <c r="B207" s="2">
        <f t="shared" ref="B207:M207" si="37">C51-B129</f>
        <v>0</v>
      </c>
      <c r="C207" s="2">
        <f t="shared" si="37"/>
        <v>0</v>
      </c>
      <c r="D207" s="2">
        <f t="shared" si="37"/>
        <v>0</v>
      </c>
      <c r="E207" s="2">
        <f t="shared" si="37"/>
        <v>0</v>
      </c>
      <c r="F207" s="2">
        <f t="shared" si="37"/>
        <v>0</v>
      </c>
      <c r="G207" s="2">
        <f t="shared" si="37"/>
        <v>3836</v>
      </c>
      <c r="H207" s="2">
        <f t="shared" si="37"/>
        <v>4183</v>
      </c>
      <c r="I207" s="2">
        <f t="shared" si="37"/>
        <v>3170</v>
      </c>
      <c r="J207" s="2">
        <f t="shared" si="37"/>
        <v>90</v>
      </c>
      <c r="K207" s="2">
        <f t="shared" si="37"/>
        <v>0</v>
      </c>
      <c r="L207" s="2">
        <f t="shared" si="37"/>
        <v>0</v>
      </c>
      <c r="M207" s="2">
        <f t="shared" si="37"/>
        <v>0</v>
      </c>
      <c r="N207" s="2">
        <f>SUM(B207:M207)</f>
        <v>11279</v>
      </c>
      <c r="O207" s="12">
        <f>N207/O51</f>
        <v>0.35549041855774077</v>
      </c>
      <c r="P207" s="12">
        <f>O207+O129</f>
        <v>1</v>
      </c>
    </row>
    <row r="208" spans="1:16">
      <c r="A208" s="6">
        <v>1989</v>
      </c>
      <c r="B208" s="2">
        <f t="shared" ref="B208:M208" si="38">C52-B130</f>
        <v>0</v>
      </c>
      <c r="C208" s="2">
        <f t="shared" si="38"/>
        <v>0</v>
      </c>
      <c r="D208" s="2">
        <f t="shared" si="38"/>
        <v>0</v>
      </c>
      <c r="E208" s="2">
        <f t="shared" si="38"/>
        <v>0</v>
      </c>
      <c r="F208" s="2">
        <f t="shared" si="38"/>
        <v>0</v>
      </c>
      <c r="G208" s="2">
        <f t="shared" si="38"/>
        <v>1670</v>
      </c>
      <c r="H208" s="2">
        <f t="shared" si="38"/>
        <v>3989</v>
      </c>
      <c r="I208" s="2">
        <f t="shared" si="38"/>
        <v>3259</v>
      </c>
      <c r="J208" s="2">
        <f t="shared" si="38"/>
        <v>922</v>
      </c>
      <c r="K208" s="2">
        <f t="shared" si="38"/>
        <v>0</v>
      </c>
      <c r="L208" s="2">
        <f t="shared" si="38"/>
        <v>0</v>
      </c>
      <c r="M208" s="2">
        <f t="shared" si="38"/>
        <v>0</v>
      </c>
      <c r="N208" s="2">
        <f>SUM(B208:M208)</f>
        <v>9840</v>
      </c>
      <c r="O208" s="12">
        <f>N208/O52</f>
        <v>0.32591414944356123</v>
      </c>
      <c r="P208" s="12">
        <f>O208+O130</f>
        <v>1</v>
      </c>
    </row>
    <row r="209" spans="1:16">
      <c r="A209" s="6">
        <v>1990</v>
      </c>
      <c r="B209" s="2">
        <f t="shared" ref="B209:M209" si="39">C53-B131</f>
        <v>0</v>
      </c>
      <c r="C209" s="2">
        <f t="shared" si="39"/>
        <v>0</v>
      </c>
      <c r="D209" s="2">
        <f t="shared" si="39"/>
        <v>0</v>
      </c>
      <c r="E209" s="2">
        <f t="shared" si="39"/>
        <v>0</v>
      </c>
      <c r="F209" s="2">
        <f t="shared" si="39"/>
        <v>0</v>
      </c>
      <c r="G209" s="2">
        <f t="shared" si="39"/>
        <v>2242</v>
      </c>
      <c r="H209" s="2">
        <f t="shared" si="39"/>
        <v>3977</v>
      </c>
      <c r="I209" s="2">
        <f t="shared" si="39"/>
        <v>2914</v>
      </c>
      <c r="J209" s="2">
        <f t="shared" si="39"/>
        <v>0</v>
      </c>
      <c r="K209" s="2">
        <f t="shared" si="39"/>
        <v>0</v>
      </c>
      <c r="L209" s="2">
        <f t="shared" si="39"/>
        <v>0</v>
      </c>
      <c r="M209" s="2">
        <f t="shared" si="39"/>
        <v>0</v>
      </c>
      <c r="N209" s="2">
        <f>SUM(B209:M209)</f>
        <v>9133</v>
      </c>
      <c r="O209" s="12">
        <f>N209/O53</f>
        <v>0.32183381492705615</v>
      </c>
      <c r="P209" s="12">
        <f>O209+O131</f>
        <v>1</v>
      </c>
    </row>
    <row r="210" spans="1:16">
      <c r="A210" s="6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2"/>
      <c r="P210" s="2"/>
    </row>
    <row r="211" spans="1:16">
      <c r="A211" s="6">
        <v>1991</v>
      </c>
      <c r="B211" s="2">
        <f t="shared" ref="B211:M211" si="40">C55-B133</f>
        <v>0</v>
      </c>
      <c r="C211" s="2">
        <f t="shared" si="40"/>
        <v>0</v>
      </c>
      <c r="D211" s="2">
        <f t="shared" si="40"/>
        <v>0</v>
      </c>
      <c r="E211" s="2">
        <f t="shared" si="40"/>
        <v>0</v>
      </c>
      <c r="F211" s="2">
        <f t="shared" si="40"/>
        <v>0</v>
      </c>
      <c r="G211" s="2">
        <f t="shared" si="40"/>
        <v>1875</v>
      </c>
      <c r="H211" s="2">
        <f t="shared" si="40"/>
        <v>3534</v>
      </c>
      <c r="I211" s="2">
        <f t="shared" si="40"/>
        <v>2192</v>
      </c>
      <c r="J211" s="2">
        <f t="shared" si="40"/>
        <v>0</v>
      </c>
      <c r="K211" s="2">
        <f t="shared" si="40"/>
        <v>0</v>
      </c>
      <c r="L211" s="2">
        <f t="shared" si="40"/>
        <v>0</v>
      </c>
      <c r="M211" s="2">
        <f t="shared" si="40"/>
        <v>0</v>
      </c>
      <c r="N211" s="2">
        <f>SUM(B211:M211)</f>
        <v>7601</v>
      </c>
      <c r="O211" s="12">
        <f>N211/O55</f>
        <v>0.29457814982753944</v>
      </c>
      <c r="P211" s="12">
        <f>O211+O133</f>
        <v>1</v>
      </c>
    </row>
    <row r="212" spans="1:16">
      <c r="A212" s="6">
        <v>1992</v>
      </c>
      <c r="B212" s="2">
        <f t="shared" ref="B212:M212" si="41">C56-B134</f>
        <v>0</v>
      </c>
      <c r="C212" s="2">
        <f t="shared" si="41"/>
        <v>0</v>
      </c>
      <c r="D212" s="2">
        <f t="shared" si="41"/>
        <v>0</v>
      </c>
      <c r="E212" s="2">
        <f t="shared" si="41"/>
        <v>0</v>
      </c>
      <c r="F212" s="2">
        <f t="shared" si="41"/>
        <v>0</v>
      </c>
      <c r="G212" s="2">
        <f t="shared" si="41"/>
        <v>816</v>
      </c>
      <c r="H212" s="2">
        <f t="shared" si="41"/>
        <v>3962</v>
      </c>
      <c r="I212" s="2">
        <f t="shared" si="41"/>
        <v>2748</v>
      </c>
      <c r="J212" s="2">
        <f t="shared" si="41"/>
        <v>756</v>
      </c>
      <c r="K212" s="2">
        <f t="shared" si="41"/>
        <v>0</v>
      </c>
      <c r="L212" s="2">
        <f t="shared" si="41"/>
        <v>0</v>
      </c>
      <c r="M212" s="2">
        <f t="shared" si="41"/>
        <v>0</v>
      </c>
      <c r="N212" s="2">
        <f>SUM(B212:M212)</f>
        <v>8282</v>
      </c>
      <c r="O212" s="12">
        <f>N212/O56</f>
        <v>0.36966613104802715</v>
      </c>
      <c r="P212" s="12">
        <f>O212+O134</f>
        <v>1</v>
      </c>
    </row>
    <row r="213" spans="1:16">
      <c r="A213" s="6">
        <v>1993</v>
      </c>
      <c r="B213" s="2">
        <f t="shared" ref="B213:M213" si="42">C57-B135</f>
        <v>0</v>
      </c>
      <c r="C213" s="2">
        <f t="shared" si="42"/>
        <v>0</v>
      </c>
      <c r="D213" s="2">
        <f t="shared" si="42"/>
        <v>0</v>
      </c>
      <c r="E213" s="2">
        <f t="shared" si="42"/>
        <v>0</v>
      </c>
      <c r="F213" s="2">
        <f t="shared" si="42"/>
        <v>0</v>
      </c>
      <c r="G213" s="2">
        <f t="shared" si="42"/>
        <v>1987</v>
      </c>
      <c r="H213" s="2">
        <f t="shared" si="42"/>
        <v>3594</v>
      </c>
      <c r="I213" s="2">
        <f t="shared" si="42"/>
        <v>2672</v>
      </c>
      <c r="J213" s="2">
        <f t="shared" si="42"/>
        <v>890</v>
      </c>
      <c r="K213" s="2">
        <f t="shared" si="42"/>
        <v>0</v>
      </c>
      <c r="L213" s="2">
        <f t="shared" si="42"/>
        <v>0</v>
      </c>
      <c r="M213" s="2">
        <f t="shared" si="42"/>
        <v>0</v>
      </c>
      <c r="N213" s="2">
        <f>SUM(B213:M213)</f>
        <v>9143</v>
      </c>
      <c r="O213" s="12">
        <f>N213/O57</f>
        <v>0.64820985466146752</v>
      </c>
      <c r="P213" s="12">
        <f>O213+O135</f>
        <v>1</v>
      </c>
    </row>
    <row r="214" spans="1:16">
      <c r="A214" s="6">
        <v>1994</v>
      </c>
      <c r="B214" s="2">
        <f t="shared" ref="B214:M214" si="43">C58-B136</f>
        <v>0</v>
      </c>
      <c r="C214" s="2">
        <f t="shared" si="43"/>
        <v>0</v>
      </c>
      <c r="D214" s="2">
        <f t="shared" si="43"/>
        <v>0</v>
      </c>
      <c r="E214" s="2">
        <f t="shared" si="43"/>
        <v>0</v>
      </c>
      <c r="F214" s="2">
        <f t="shared" si="43"/>
        <v>2513</v>
      </c>
      <c r="G214" s="2">
        <f t="shared" si="43"/>
        <v>3736</v>
      </c>
      <c r="H214" s="2">
        <f t="shared" si="43"/>
        <v>3244</v>
      </c>
      <c r="I214" s="2">
        <f t="shared" si="43"/>
        <v>3446</v>
      </c>
      <c r="J214" s="2">
        <f t="shared" si="43"/>
        <v>59</v>
      </c>
      <c r="K214" s="2">
        <f t="shared" si="43"/>
        <v>0</v>
      </c>
      <c r="L214" s="2">
        <f t="shared" si="43"/>
        <v>0</v>
      </c>
      <c r="M214" s="2">
        <f t="shared" si="43"/>
        <v>0</v>
      </c>
      <c r="N214" s="2">
        <f>SUM(B214:M214)</f>
        <v>12998</v>
      </c>
      <c r="O214" s="12">
        <f>N214/O58</f>
        <v>0.44011783428706869</v>
      </c>
      <c r="P214" s="12">
        <f>O214+O136</f>
        <v>1</v>
      </c>
    </row>
    <row r="215" spans="1:16">
      <c r="A215" s="6">
        <v>1995</v>
      </c>
      <c r="B215" s="2">
        <f t="shared" ref="B215:M215" si="44">C59-B137</f>
        <v>0</v>
      </c>
      <c r="C215" s="2">
        <f t="shared" si="44"/>
        <v>0</v>
      </c>
      <c r="D215" s="2">
        <f t="shared" si="44"/>
        <v>0</v>
      </c>
      <c r="E215" s="2">
        <f t="shared" si="44"/>
        <v>0</v>
      </c>
      <c r="F215" s="2">
        <f t="shared" si="44"/>
        <v>0</v>
      </c>
      <c r="G215" s="2">
        <f t="shared" si="44"/>
        <v>2965</v>
      </c>
      <c r="H215" s="2">
        <f t="shared" si="44"/>
        <v>4454</v>
      </c>
      <c r="I215" s="2">
        <f t="shared" si="44"/>
        <v>3070</v>
      </c>
      <c r="J215" s="2">
        <f t="shared" si="44"/>
        <v>1019</v>
      </c>
      <c r="K215" s="2">
        <f t="shared" si="44"/>
        <v>0</v>
      </c>
      <c r="L215" s="2">
        <f t="shared" si="44"/>
        <v>0</v>
      </c>
      <c r="M215" s="2">
        <f t="shared" si="44"/>
        <v>0</v>
      </c>
      <c r="N215" s="2">
        <f>SUM(B215:M215)</f>
        <v>11508</v>
      </c>
      <c r="O215" s="12">
        <f>N215/O59</f>
        <v>0.3624795262693713</v>
      </c>
      <c r="P215" s="12">
        <f>O215+O137</f>
        <v>1</v>
      </c>
    </row>
    <row r="216" spans="1:16">
      <c r="A216" s="6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2"/>
      <c r="P216" s="12"/>
    </row>
    <row r="217" spans="1:16">
      <c r="A217" s="6">
        <v>1996</v>
      </c>
      <c r="B217" s="2">
        <f t="shared" ref="B217:M217" si="45">C61-B139</f>
        <v>0</v>
      </c>
      <c r="C217" s="2">
        <f t="shared" si="45"/>
        <v>0</v>
      </c>
      <c r="D217" s="2">
        <f t="shared" si="45"/>
        <v>0</v>
      </c>
      <c r="E217" s="2">
        <f t="shared" si="45"/>
        <v>0</v>
      </c>
      <c r="F217" s="2">
        <f t="shared" si="45"/>
        <v>0</v>
      </c>
      <c r="G217" s="2">
        <f t="shared" si="45"/>
        <v>1993</v>
      </c>
      <c r="H217" s="2">
        <f t="shared" si="45"/>
        <v>4080</v>
      </c>
      <c r="I217" s="2">
        <f t="shared" si="45"/>
        <v>2429</v>
      </c>
      <c r="J217" s="2">
        <f t="shared" si="45"/>
        <v>463</v>
      </c>
      <c r="K217" s="2">
        <f t="shared" si="45"/>
        <v>0</v>
      </c>
      <c r="L217" s="2">
        <f t="shared" si="45"/>
        <v>0</v>
      </c>
      <c r="M217" s="2">
        <f t="shared" si="45"/>
        <v>0</v>
      </c>
      <c r="N217" s="2">
        <f>SUM(B217:M217)</f>
        <v>8965</v>
      </c>
      <c r="O217" s="12">
        <f>N217/O61</f>
        <v>0.61649016641452348</v>
      </c>
      <c r="P217" s="12">
        <f>O217+O139</f>
        <v>1</v>
      </c>
    </row>
    <row r="218" spans="1:16">
      <c r="A218" s="6">
        <v>1997</v>
      </c>
      <c r="B218" s="2">
        <f t="shared" ref="B218:M218" si="46">C62-B140</f>
        <v>0</v>
      </c>
      <c r="C218" s="2">
        <f t="shared" si="46"/>
        <v>0</v>
      </c>
      <c r="D218" s="2">
        <f t="shared" si="46"/>
        <v>0</v>
      </c>
      <c r="E218" s="2">
        <f t="shared" si="46"/>
        <v>0</v>
      </c>
      <c r="F218" s="2">
        <f t="shared" si="46"/>
        <v>0</v>
      </c>
      <c r="G218" s="2">
        <f t="shared" si="46"/>
        <v>3267</v>
      </c>
      <c r="H218" s="2">
        <f t="shared" si="46"/>
        <v>3385</v>
      </c>
      <c r="I218" s="2">
        <f t="shared" si="46"/>
        <v>2644</v>
      </c>
      <c r="J218" s="2">
        <f t="shared" si="46"/>
        <v>230</v>
      </c>
      <c r="K218" s="2">
        <f t="shared" si="46"/>
        <v>0</v>
      </c>
      <c r="L218" s="2">
        <f t="shared" si="46"/>
        <v>0</v>
      </c>
      <c r="M218" s="2">
        <f t="shared" si="46"/>
        <v>0</v>
      </c>
      <c r="N218" s="2">
        <f>SUM(B218:M218)</f>
        <v>9526</v>
      </c>
      <c r="O218" s="12">
        <f>N218/O62</f>
        <v>0.32261997493819217</v>
      </c>
      <c r="P218" s="12">
        <f>O218+O140</f>
        <v>1</v>
      </c>
    </row>
    <row r="219" spans="1:16">
      <c r="A219" s="6">
        <v>1998</v>
      </c>
      <c r="B219" s="2">
        <f t="shared" ref="B219:M219" si="47">C63-B141</f>
        <v>0</v>
      </c>
      <c r="C219" s="2">
        <f t="shared" si="47"/>
        <v>0</v>
      </c>
      <c r="D219" s="2">
        <f t="shared" si="47"/>
        <v>0</v>
      </c>
      <c r="E219" s="2">
        <f t="shared" si="47"/>
        <v>0</v>
      </c>
      <c r="F219" s="2">
        <f t="shared" si="47"/>
        <v>0</v>
      </c>
      <c r="G219" s="2">
        <f t="shared" si="47"/>
        <v>3432</v>
      </c>
      <c r="H219" s="2">
        <f t="shared" si="47"/>
        <v>3196</v>
      </c>
      <c r="I219" s="2">
        <f t="shared" si="47"/>
        <v>3691</v>
      </c>
      <c r="J219" s="2">
        <f t="shared" si="47"/>
        <v>280</v>
      </c>
      <c r="K219" s="2">
        <f t="shared" si="47"/>
        <v>0</v>
      </c>
      <c r="L219" s="2">
        <f t="shared" si="47"/>
        <v>0</v>
      </c>
      <c r="M219" s="2">
        <f t="shared" si="47"/>
        <v>0</v>
      </c>
      <c r="N219" s="2">
        <f>SUM(B219:M219)</f>
        <v>10599</v>
      </c>
      <c r="O219" s="12">
        <f>N219/O63</f>
        <v>0.38592339062044861</v>
      </c>
      <c r="P219" s="12">
        <f>O219+O141</f>
        <v>1</v>
      </c>
    </row>
    <row r="220" spans="1:16">
      <c r="A220" s="6">
        <v>1999</v>
      </c>
      <c r="B220" s="2">
        <f t="shared" ref="B220:M220" si="48">C64-B142</f>
        <v>0</v>
      </c>
      <c r="C220" s="2">
        <f t="shared" si="48"/>
        <v>0</v>
      </c>
      <c r="D220" s="2">
        <f t="shared" si="48"/>
        <v>0</v>
      </c>
      <c r="E220" s="2">
        <f t="shared" si="48"/>
        <v>0</v>
      </c>
      <c r="F220" s="2">
        <f t="shared" si="48"/>
        <v>0</v>
      </c>
      <c r="G220" s="2">
        <f t="shared" si="48"/>
        <v>1379</v>
      </c>
      <c r="H220" s="2">
        <f t="shared" si="48"/>
        <v>4266</v>
      </c>
      <c r="I220" s="2">
        <f t="shared" si="48"/>
        <v>2651</v>
      </c>
      <c r="J220" s="2">
        <f t="shared" si="48"/>
        <v>-227</v>
      </c>
      <c r="K220" s="2">
        <f t="shared" si="48"/>
        <v>0</v>
      </c>
      <c r="L220" s="2">
        <f t="shared" si="48"/>
        <v>0</v>
      </c>
      <c r="M220" s="2">
        <f t="shared" si="48"/>
        <v>0</v>
      </c>
      <c r="N220" s="2">
        <f>SUM(B220:M220)</f>
        <v>8069</v>
      </c>
      <c r="O220" s="12">
        <f>N220/O64</f>
        <v>0.37467496285289748</v>
      </c>
      <c r="P220" s="12">
        <f>O220+O142</f>
        <v>1</v>
      </c>
    </row>
    <row r="221" spans="1:16">
      <c r="A221" s="6">
        <v>2000</v>
      </c>
      <c r="B221" s="2">
        <f t="shared" ref="B221:M221" si="49">C65-B143</f>
        <v>0</v>
      </c>
      <c r="C221" s="2">
        <f t="shared" si="49"/>
        <v>0</v>
      </c>
      <c r="D221" s="2">
        <f t="shared" si="49"/>
        <v>0</v>
      </c>
      <c r="E221" s="2">
        <f t="shared" si="49"/>
        <v>0</v>
      </c>
      <c r="F221" s="2">
        <f t="shared" si="49"/>
        <v>3021</v>
      </c>
      <c r="G221" s="2">
        <f t="shared" si="49"/>
        <v>2854</v>
      </c>
      <c r="H221" s="2">
        <f t="shared" si="49"/>
        <v>3486</v>
      </c>
      <c r="I221" s="2">
        <f t="shared" si="49"/>
        <v>2148</v>
      </c>
      <c r="J221" s="2">
        <f t="shared" si="49"/>
        <v>0</v>
      </c>
      <c r="K221" s="2">
        <f t="shared" si="49"/>
        <v>0</v>
      </c>
      <c r="L221" s="2">
        <f t="shared" si="49"/>
        <v>0</v>
      </c>
      <c r="M221" s="2">
        <f t="shared" si="49"/>
        <v>0</v>
      </c>
      <c r="N221" s="2">
        <f>SUM(B221:M221)</f>
        <v>11509</v>
      </c>
      <c r="O221" s="12">
        <f>N221/O65</f>
        <v>0.43773771489426444</v>
      </c>
      <c r="P221" s="12">
        <f>O221+O143</f>
        <v>1</v>
      </c>
    </row>
    <row r="222" spans="1:16">
      <c r="A222" s="6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2"/>
      <c r="P222" s="12"/>
    </row>
    <row r="223" spans="1:16">
      <c r="A223" s="6">
        <v>2001</v>
      </c>
      <c r="B223" s="2">
        <f t="shared" ref="B223:M223" si="50">C67-B145</f>
        <v>0</v>
      </c>
      <c r="C223" s="2">
        <f t="shared" si="50"/>
        <v>0</v>
      </c>
      <c r="D223" s="2">
        <f t="shared" si="50"/>
        <v>0</v>
      </c>
      <c r="E223" s="2">
        <f t="shared" si="50"/>
        <v>0</v>
      </c>
      <c r="F223" s="2">
        <f t="shared" si="50"/>
        <v>0</v>
      </c>
      <c r="G223" s="2">
        <f t="shared" si="50"/>
        <v>2203</v>
      </c>
      <c r="H223" s="2">
        <f t="shared" si="50"/>
        <v>3340</v>
      </c>
      <c r="I223" s="2">
        <f t="shared" si="50"/>
        <v>2502</v>
      </c>
      <c r="J223" s="2">
        <f t="shared" si="50"/>
        <v>0</v>
      </c>
      <c r="K223" s="2">
        <f t="shared" si="50"/>
        <v>0</v>
      </c>
      <c r="L223" s="2">
        <f t="shared" si="50"/>
        <v>0</v>
      </c>
      <c r="M223" s="2">
        <f t="shared" si="50"/>
        <v>0</v>
      </c>
      <c r="N223" s="2">
        <f>SUM(B223:M223)</f>
        <v>8045</v>
      </c>
      <c r="O223" s="12">
        <f>N223/O67</f>
        <v>0.40985276886239747</v>
      </c>
      <c r="P223" s="12">
        <f>O223+O145</f>
        <v>1</v>
      </c>
    </row>
    <row r="224" spans="1:16">
      <c r="A224" s="6">
        <v>2002</v>
      </c>
      <c r="B224" s="2">
        <f t="shared" ref="B224:M224" si="51">C68-B146</f>
        <v>0</v>
      </c>
      <c r="C224" s="2">
        <f t="shared" si="51"/>
        <v>0</v>
      </c>
      <c r="D224" s="2">
        <f t="shared" si="51"/>
        <v>0</v>
      </c>
      <c r="E224" s="2">
        <f t="shared" si="51"/>
        <v>0</v>
      </c>
      <c r="F224" s="2">
        <f t="shared" si="51"/>
        <v>0</v>
      </c>
      <c r="G224" s="2">
        <f t="shared" si="51"/>
        <v>2136</v>
      </c>
      <c r="H224" s="2">
        <f t="shared" si="51"/>
        <v>3697</v>
      </c>
      <c r="I224" s="2">
        <f t="shared" si="51"/>
        <v>2310</v>
      </c>
      <c r="J224" s="2">
        <f t="shared" si="51"/>
        <v>0</v>
      </c>
      <c r="K224" s="2">
        <f t="shared" si="51"/>
        <v>0</v>
      </c>
      <c r="L224" s="2">
        <f t="shared" si="51"/>
        <v>0</v>
      </c>
      <c r="M224" s="2">
        <f t="shared" si="51"/>
        <v>0</v>
      </c>
      <c r="N224" s="2">
        <f>SUM(B224:M224)</f>
        <v>8143</v>
      </c>
      <c r="O224" s="12">
        <f>N224/O68</f>
        <v>0.38497541603630864</v>
      </c>
      <c r="P224" s="12">
        <f>O224+O146</f>
        <v>1</v>
      </c>
    </row>
    <row r="225" spans="1:16">
      <c r="A225" s="6">
        <v>2003</v>
      </c>
      <c r="B225" s="2">
        <f t="shared" ref="B225:M225" si="52">C69-B147</f>
        <v>0</v>
      </c>
      <c r="C225" s="2">
        <f t="shared" si="52"/>
        <v>0</v>
      </c>
      <c r="D225" s="2">
        <f t="shared" si="52"/>
        <v>0</v>
      </c>
      <c r="E225" s="2">
        <f t="shared" si="52"/>
        <v>0</v>
      </c>
      <c r="F225" s="2">
        <f t="shared" si="52"/>
        <v>0</v>
      </c>
      <c r="G225" s="2">
        <f t="shared" si="52"/>
        <v>487</v>
      </c>
      <c r="H225" s="2">
        <f t="shared" si="52"/>
        <v>5085</v>
      </c>
      <c r="I225" s="2">
        <f t="shared" si="52"/>
        <v>2737</v>
      </c>
      <c r="J225" s="2">
        <f t="shared" si="52"/>
        <v>0</v>
      </c>
      <c r="K225" s="2">
        <f t="shared" si="52"/>
        <v>0</v>
      </c>
      <c r="L225" s="2">
        <f t="shared" si="52"/>
        <v>0</v>
      </c>
      <c r="M225" s="2">
        <f t="shared" si="52"/>
        <v>0</v>
      </c>
      <c r="N225" s="2">
        <f>SUM(B225:M225)</f>
        <v>8309</v>
      </c>
      <c r="O225" s="12">
        <f>N225/O69</f>
        <v>0.45325114553785728</v>
      </c>
      <c r="P225" s="12">
        <f>O225+O147</f>
        <v>1</v>
      </c>
    </row>
    <row r="226" spans="1:16">
      <c r="A226" s="6">
        <v>2004</v>
      </c>
      <c r="B226" s="2">
        <f t="shared" ref="B226:M226" si="53">C70-B148</f>
        <v>0</v>
      </c>
      <c r="C226" s="2">
        <f t="shared" si="53"/>
        <v>0</v>
      </c>
      <c r="D226" s="2">
        <f t="shared" si="53"/>
        <v>0</v>
      </c>
      <c r="E226" s="2">
        <f t="shared" si="53"/>
        <v>0</v>
      </c>
      <c r="F226" s="2">
        <f t="shared" si="53"/>
        <v>0</v>
      </c>
      <c r="G226" s="2">
        <f t="shared" si="53"/>
        <v>1932</v>
      </c>
      <c r="H226" s="2">
        <f t="shared" si="53"/>
        <v>4348</v>
      </c>
      <c r="I226" s="2">
        <f t="shared" si="53"/>
        <v>4128</v>
      </c>
      <c r="J226" s="2">
        <f t="shared" si="53"/>
        <v>252</v>
      </c>
      <c r="K226" s="2">
        <f t="shared" si="53"/>
        <v>0</v>
      </c>
      <c r="L226" s="2">
        <f t="shared" si="53"/>
        <v>0</v>
      </c>
      <c r="M226" s="2">
        <f t="shared" si="53"/>
        <v>0</v>
      </c>
      <c r="N226" s="2">
        <f>SUM(B226:M226)</f>
        <v>10660</v>
      </c>
      <c r="O226" s="12">
        <f>N226/O70</f>
        <v>0.48533964669459118</v>
      </c>
      <c r="P226" s="12">
        <f>O226+O148</f>
        <v>1</v>
      </c>
    </row>
    <row r="227" spans="1:16">
      <c r="A227" s="6">
        <v>2005</v>
      </c>
      <c r="B227" s="2">
        <v>0</v>
      </c>
      <c r="C227" s="2">
        <v>0</v>
      </c>
      <c r="D227" s="2">
        <v>0</v>
      </c>
      <c r="E227" s="2">
        <v>0</v>
      </c>
      <c r="F227" s="2">
        <v>0</v>
      </c>
      <c r="G227" s="2">
        <v>1739</v>
      </c>
      <c r="H227" s="2">
        <v>4636</v>
      </c>
      <c r="I227" s="2">
        <v>3599</v>
      </c>
      <c r="J227" s="2">
        <v>0</v>
      </c>
      <c r="K227" s="2">
        <v>0</v>
      </c>
      <c r="L227" s="2">
        <v>0</v>
      </c>
      <c r="M227" s="2">
        <v>0</v>
      </c>
      <c r="N227" s="2">
        <f>SUM(B227:M227)</f>
        <v>9974</v>
      </c>
      <c r="O227" s="12">
        <f>N227/O71</f>
        <v>0.50547334279343203</v>
      </c>
      <c r="P227" s="12">
        <f>O227+O149</f>
        <v>1</v>
      </c>
    </row>
    <row r="228" spans="1:16">
      <c r="A228" s="6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2"/>
      <c r="P228" s="12"/>
    </row>
    <row r="229" spans="1:16">
      <c r="A229" s="6">
        <v>2006</v>
      </c>
      <c r="B229" s="2">
        <v>0</v>
      </c>
      <c r="C229" s="2">
        <v>0</v>
      </c>
      <c r="D229" s="2">
        <v>0</v>
      </c>
      <c r="E229" s="2">
        <v>0</v>
      </c>
      <c r="F229" s="2">
        <v>0</v>
      </c>
      <c r="G229" s="2">
        <v>1038</v>
      </c>
      <c r="H229" s="2">
        <v>5767</v>
      </c>
      <c r="I229" s="2">
        <v>3745</v>
      </c>
      <c r="J229" s="2">
        <v>-36</v>
      </c>
      <c r="K229" s="2">
        <v>0</v>
      </c>
      <c r="L229" s="2">
        <v>0</v>
      </c>
      <c r="M229" s="2">
        <v>0</v>
      </c>
      <c r="N229" s="2">
        <f>SUM(B229:M229)</f>
        <v>10514</v>
      </c>
      <c r="O229" s="12">
        <f>N229/O73</f>
        <v>0.53392240503757871</v>
      </c>
      <c r="P229" s="12">
        <f>O229+O151</f>
        <v>1</v>
      </c>
    </row>
    <row r="230" spans="1:16">
      <c r="A230" s="6">
        <v>2007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f>SUM(B230:M230)</f>
        <v>0</v>
      </c>
      <c r="O230" s="12">
        <v>0</v>
      </c>
      <c r="P230" s="12">
        <v>0</v>
      </c>
    </row>
    <row r="231" spans="1:16">
      <c r="A231" s="6">
        <v>2008</v>
      </c>
      <c r="B231" s="2">
        <f t="shared" ref="B231:M231" si="54">C75-B153</f>
        <v>0</v>
      </c>
      <c r="C231" s="2">
        <f t="shared" si="54"/>
        <v>0</v>
      </c>
      <c r="D231" s="2">
        <f t="shared" si="54"/>
        <v>0</v>
      </c>
      <c r="E231" s="2">
        <f t="shared" si="54"/>
        <v>0</v>
      </c>
      <c r="F231" s="2">
        <f t="shared" si="54"/>
        <v>0</v>
      </c>
      <c r="G231" s="2">
        <f t="shared" si="54"/>
        <v>1472</v>
      </c>
      <c r="H231" s="2">
        <f t="shared" si="54"/>
        <v>4561</v>
      </c>
      <c r="I231" s="2">
        <f t="shared" si="54"/>
        <v>3787</v>
      </c>
      <c r="J231" s="2">
        <f t="shared" si="54"/>
        <v>808</v>
      </c>
      <c r="K231" s="2">
        <f t="shared" si="54"/>
        <v>0</v>
      </c>
      <c r="L231" s="2">
        <f t="shared" si="54"/>
        <v>0</v>
      </c>
      <c r="M231" s="2">
        <f t="shared" si="54"/>
        <v>0</v>
      </c>
      <c r="N231" s="2">
        <f>SUM(B231:M231)</f>
        <v>10628</v>
      </c>
      <c r="O231" s="12">
        <f>N231/O75</f>
        <v>0.54820240367256412</v>
      </c>
      <c r="P231" s="12">
        <f>O231+O153</f>
        <v>1</v>
      </c>
    </row>
    <row r="232" spans="1:16">
      <c r="A232" s="6">
        <v>2009</v>
      </c>
      <c r="B232" s="2">
        <f t="shared" ref="B232" si="55">C76-B154</f>
        <v>0</v>
      </c>
      <c r="C232" s="2">
        <f t="shared" ref="C232" si="56">D76-C154</f>
        <v>0</v>
      </c>
      <c r="D232" s="2">
        <f t="shared" ref="D232" si="57">E76-D154</f>
        <v>0</v>
      </c>
      <c r="E232" s="2">
        <f t="shared" ref="E232" si="58">F76-E154</f>
        <v>0</v>
      </c>
      <c r="F232" s="2">
        <f t="shared" ref="F232" si="59">G76-F154</f>
        <v>1489</v>
      </c>
      <c r="G232" s="2">
        <f t="shared" ref="G232" si="60">H76-G154</f>
        <v>4822</v>
      </c>
      <c r="H232" s="2">
        <f t="shared" ref="H232" si="61">I76-H154</f>
        <v>3948</v>
      </c>
      <c r="I232" s="2">
        <f t="shared" ref="I232" si="62">J76-I154</f>
        <v>4464</v>
      </c>
      <c r="J232" s="2">
        <f t="shared" ref="J232" si="63">K76-J154</f>
        <v>392</v>
      </c>
      <c r="K232" s="2">
        <f t="shared" ref="K232" si="64">L76-K154</f>
        <v>0</v>
      </c>
      <c r="L232" s="2">
        <f t="shared" ref="L232" si="65">M76-L154</f>
        <v>0</v>
      </c>
      <c r="M232" s="2">
        <f t="shared" ref="M232" si="66">N76-M154</f>
        <v>0</v>
      </c>
      <c r="N232" s="2">
        <f>SUM(B232:M232)</f>
        <v>15115</v>
      </c>
      <c r="O232" s="12">
        <f>N232/O76</f>
        <v>0.63081674387546427</v>
      </c>
      <c r="P232" s="12">
        <f>O232+O154</f>
        <v>1</v>
      </c>
    </row>
    <row r="233" spans="1:16">
      <c r="A233" s="6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2"/>
      <c r="P233" s="12"/>
    </row>
    <row r="234" spans="1:16" ht="15.75" thickBot="1">
      <c r="A234" s="21" t="s">
        <v>1</v>
      </c>
      <c r="B234" s="16">
        <f t="shared" ref="B234:M234" si="67">SUM(B163:B233)</f>
        <v>0</v>
      </c>
      <c r="C234" s="16">
        <f t="shared" si="67"/>
        <v>0</v>
      </c>
      <c r="D234" s="16">
        <f t="shared" si="67"/>
        <v>0</v>
      </c>
      <c r="E234" s="16">
        <f t="shared" si="67"/>
        <v>4303</v>
      </c>
      <c r="F234" s="16">
        <f t="shared" si="67"/>
        <v>48921</v>
      </c>
      <c r="G234" s="16">
        <f t="shared" si="67"/>
        <v>120991</v>
      </c>
      <c r="H234" s="16">
        <f t="shared" si="67"/>
        <v>216549</v>
      </c>
      <c r="I234" s="16">
        <f t="shared" si="67"/>
        <v>172158</v>
      </c>
      <c r="J234" s="16">
        <f t="shared" si="67"/>
        <v>42032</v>
      </c>
      <c r="K234" s="16">
        <f t="shared" si="67"/>
        <v>8152</v>
      </c>
      <c r="L234" s="16">
        <f t="shared" si="67"/>
        <v>327</v>
      </c>
      <c r="M234" s="16">
        <f t="shared" si="67"/>
        <v>0</v>
      </c>
      <c r="N234" s="16">
        <f>SUM(N163:N233)</f>
        <v>613433</v>
      </c>
      <c r="O234" s="17">
        <f>N234/O78</f>
        <v>0.40697607303149019</v>
      </c>
      <c r="P234" s="12">
        <f>O234+O156</f>
        <v>1</v>
      </c>
    </row>
    <row r="235" spans="1:16" ht="16.5" thickTop="1" thickBot="1">
      <c r="A235" s="29" t="s">
        <v>2</v>
      </c>
      <c r="B235" s="26">
        <f t="shared" ref="B235:O235" si="68">AVERAGE(B163:B233)</f>
        <v>0</v>
      </c>
      <c r="C235" s="26">
        <f t="shared" si="68"/>
        <v>0</v>
      </c>
      <c r="D235" s="26">
        <f t="shared" si="68"/>
        <v>0</v>
      </c>
      <c r="E235" s="26">
        <f t="shared" si="68"/>
        <v>72.932203389830505</v>
      </c>
      <c r="F235" s="26">
        <f t="shared" si="68"/>
        <v>829.16949152542372</v>
      </c>
      <c r="G235" s="26">
        <f t="shared" si="68"/>
        <v>2050.6949152542375</v>
      </c>
      <c r="H235" s="26">
        <f t="shared" si="68"/>
        <v>3670.3220338983051</v>
      </c>
      <c r="I235" s="26">
        <f t="shared" si="68"/>
        <v>2917.9322033898306</v>
      </c>
      <c r="J235" s="26">
        <f t="shared" si="68"/>
        <v>712.40677966101691</v>
      </c>
      <c r="K235" s="26">
        <f t="shared" si="68"/>
        <v>138.16949152542372</v>
      </c>
      <c r="L235" s="26">
        <f t="shared" si="68"/>
        <v>5.5423728813559325</v>
      </c>
      <c r="M235" s="26">
        <f t="shared" si="68"/>
        <v>0</v>
      </c>
      <c r="N235" s="26">
        <f t="shared" si="68"/>
        <v>10397.169491525423</v>
      </c>
      <c r="O235" s="27">
        <f t="shared" si="68"/>
        <v>0.42794218839530901</v>
      </c>
      <c r="P235" s="12"/>
    </row>
    <row r="236" spans="1:16" ht="15.75" thickTop="1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</row>
  </sheetData>
  <mergeCells count="9">
    <mergeCell ref="B2:O2"/>
    <mergeCell ref="B3:O3"/>
    <mergeCell ref="B4:O4"/>
    <mergeCell ref="A80:O80"/>
    <mergeCell ref="A160:O160"/>
    <mergeCell ref="A81:O81"/>
    <mergeCell ref="A82:O82"/>
    <mergeCell ref="A158:O158"/>
    <mergeCell ref="A159:O159"/>
  </mergeCells>
  <phoneticPr fontId="3" type="noConversion"/>
  <pageMargins left="0.75" right="0.5" top="0.75" bottom="0.5" header="0.5" footer="0.5"/>
  <pageSetup scale="61" fitToHeight="0" orientation="portrait" horizontalDpi="0" r:id="rId1"/>
  <headerFooter alignWithMargins="0"/>
  <rowBreaks count="2" manualBreakCount="2">
    <brk id="79" max="16383" man="1"/>
    <brk id="15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60"/>
    <pageSetUpPr fitToPage="1"/>
  </sheetPr>
  <dimension ref="A1:R233"/>
  <sheetViews>
    <sheetView topLeftCell="A206" zoomScale="70" workbookViewId="0">
      <selection activeCell="A220" sqref="A220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8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</row>
    <row r="2" spans="1:18">
      <c r="A2" s="7"/>
      <c r="B2" s="32" t="s">
        <v>33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  <c r="Q2" s="1"/>
      <c r="R2" s="1"/>
    </row>
    <row r="3" spans="1:18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  <c r="Q3" s="1"/>
      <c r="R3" s="1"/>
    </row>
    <row r="4" spans="1:18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  <c r="Q4" s="1"/>
      <c r="R4" s="1"/>
    </row>
    <row r="5" spans="1:18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  <c r="Q5" s="1"/>
      <c r="R5" s="1"/>
    </row>
    <row r="6" spans="1:18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  <c r="Q6" s="1"/>
      <c r="R6" s="1"/>
    </row>
    <row r="7" spans="1:18">
      <c r="A7" s="7"/>
      <c r="B7" s="13">
        <v>1952</v>
      </c>
      <c r="C7" s="5">
        <v>0</v>
      </c>
      <c r="D7" s="5">
        <v>0</v>
      </c>
      <c r="E7" s="5">
        <v>0</v>
      </c>
      <c r="F7" s="5">
        <v>0</v>
      </c>
      <c r="G7" s="5">
        <v>968</v>
      </c>
      <c r="H7" s="5">
        <v>1821</v>
      </c>
      <c r="I7" s="5">
        <v>1765</v>
      </c>
      <c r="J7" s="5">
        <v>2247</v>
      </c>
      <c r="K7" s="5">
        <v>2334</v>
      </c>
      <c r="L7" s="5">
        <v>1238</v>
      </c>
      <c r="M7" s="5">
        <v>0</v>
      </c>
      <c r="N7" s="5">
        <v>0</v>
      </c>
      <c r="O7" s="5">
        <f>SUM(C7:N7)</f>
        <v>10373</v>
      </c>
      <c r="P7" s="7"/>
      <c r="Q7" s="1"/>
      <c r="R7" s="1"/>
    </row>
    <row r="8" spans="1:18">
      <c r="A8" s="7"/>
      <c r="B8" s="18">
        <v>1953</v>
      </c>
      <c r="C8" s="18">
        <v>0</v>
      </c>
      <c r="D8" s="18">
        <v>0</v>
      </c>
      <c r="E8" s="18">
        <v>0</v>
      </c>
      <c r="F8" s="18">
        <v>0</v>
      </c>
      <c r="G8" s="18">
        <v>1156</v>
      </c>
      <c r="H8" s="18">
        <v>1579</v>
      </c>
      <c r="I8" s="18">
        <v>1829</v>
      </c>
      <c r="J8" s="18">
        <v>2025</v>
      </c>
      <c r="K8" s="18">
        <v>1781</v>
      </c>
      <c r="L8" s="18">
        <v>1936</v>
      </c>
      <c r="M8" s="18">
        <v>0</v>
      </c>
      <c r="N8" s="18">
        <v>0</v>
      </c>
      <c r="O8" s="2">
        <f>SUM(C8:N8)</f>
        <v>10306</v>
      </c>
      <c r="P8" s="7"/>
      <c r="Q8" s="1"/>
      <c r="R8" s="1"/>
    </row>
    <row r="9" spans="1:18">
      <c r="A9" s="7"/>
      <c r="B9" s="18">
        <v>1954</v>
      </c>
      <c r="C9" s="2">
        <v>0</v>
      </c>
      <c r="D9" s="2">
        <v>0</v>
      </c>
      <c r="E9" s="2">
        <v>0</v>
      </c>
      <c r="F9" s="2">
        <v>420</v>
      </c>
      <c r="G9" s="2">
        <v>746</v>
      </c>
      <c r="H9" s="2">
        <v>1777</v>
      </c>
      <c r="I9" s="2">
        <v>2233</v>
      </c>
      <c r="J9" s="2">
        <v>2912</v>
      </c>
      <c r="K9" s="2">
        <v>2313</v>
      </c>
      <c r="L9" s="2">
        <v>974</v>
      </c>
      <c r="M9" s="2">
        <v>0</v>
      </c>
      <c r="N9" s="2">
        <v>0</v>
      </c>
      <c r="O9" s="2">
        <f>SUM(C9:N9)</f>
        <v>11375</v>
      </c>
      <c r="P9" s="7"/>
      <c r="Q9" s="1"/>
      <c r="R9" s="1"/>
    </row>
    <row r="10" spans="1:18">
      <c r="A10" s="7"/>
      <c r="B10" s="18">
        <v>1955</v>
      </c>
      <c r="C10" s="2">
        <v>0</v>
      </c>
      <c r="D10" s="2">
        <v>0</v>
      </c>
      <c r="E10" s="2">
        <v>0</v>
      </c>
      <c r="F10" s="2">
        <v>0</v>
      </c>
      <c r="G10" s="2">
        <v>1934</v>
      </c>
      <c r="H10" s="2">
        <v>1180</v>
      </c>
      <c r="I10" s="2">
        <v>2715</v>
      </c>
      <c r="J10" s="2">
        <v>2997</v>
      </c>
      <c r="K10" s="2">
        <v>2122</v>
      </c>
      <c r="L10" s="2">
        <v>678</v>
      </c>
      <c r="M10" s="2">
        <v>0</v>
      </c>
      <c r="N10" s="2">
        <v>0</v>
      </c>
      <c r="O10" s="2">
        <f>SUM(C10:N10)</f>
        <v>11626</v>
      </c>
      <c r="P10" s="7"/>
      <c r="Q10" s="1"/>
      <c r="R10" s="1"/>
    </row>
    <row r="11" spans="1:18">
      <c r="A11" s="7"/>
      <c r="B11" s="18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7"/>
      <c r="Q11" s="1"/>
      <c r="R11" s="1"/>
    </row>
    <row r="12" spans="1:18">
      <c r="A12" s="7"/>
      <c r="B12" s="18">
        <v>1956</v>
      </c>
      <c r="C12" s="2">
        <v>0</v>
      </c>
      <c r="D12" s="2">
        <v>0</v>
      </c>
      <c r="E12" s="2">
        <v>0</v>
      </c>
      <c r="F12" s="2">
        <v>0</v>
      </c>
      <c r="G12" s="2">
        <v>1872</v>
      </c>
      <c r="H12" s="2">
        <v>2108</v>
      </c>
      <c r="I12" s="2">
        <v>3219</v>
      </c>
      <c r="J12" s="2">
        <v>2902</v>
      </c>
      <c r="K12" s="2">
        <v>2491</v>
      </c>
      <c r="L12" s="2">
        <v>1238</v>
      </c>
      <c r="M12" s="2">
        <v>0</v>
      </c>
      <c r="N12" s="2">
        <v>0</v>
      </c>
      <c r="O12" s="2">
        <f>SUM(C12:N12)</f>
        <v>13830</v>
      </c>
      <c r="P12" s="7"/>
      <c r="Q12" s="1"/>
      <c r="R12" s="1"/>
    </row>
    <row r="13" spans="1:18">
      <c r="A13" s="7"/>
      <c r="B13" s="18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351</v>
      </c>
      <c r="I13" s="2">
        <v>3009</v>
      </c>
      <c r="J13" s="2">
        <v>5008</v>
      </c>
      <c r="K13" s="2">
        <v>2983</v>
      </c>
      <c r="L13" s="2">
        <v>1032</v>
      </c>
      <c r="M13" s="2">
        <v>0</v>
      </c>
      <c r="N13" s="2">
        <v>0</v>
      </c>
      <c r="O13" s="2">
        <f>SUM(C13:N13)</f>
        <v>12383</v>
      </c>
      <c r="P13" s="7"/>
      <c r="Q13" s="1"/>
      <c r="R13" s="1"/>
    </row>
    <row r="14" spans="1:18">
      <c r="A14" s="7"/>
      <c r="B14" s="18">
        <v>1958</v>
      </c>
      <c r="C14" s="2">
        <v>0</v>
      </c>
      <c r="D14" s="2">
        <v>0</v>
      </c>
      <c r="E14" s="2">
        <v>0</v>
      </c>
      <c r="F14" s="2">
        <v>0</v>
      </c>
      <c r="G14" s="2">
        <v>664</v>
      </c>
      <c r="H14" s="2">
        <v>2608</v>
      </c>
      <c r="I14" s="2">
        <v>3994</v>
      </c>
      <c r="J14" s="2">
        <v>6327</v>
      </c>
      <c r="K14" s="2">
        <v>4047</v>
      </c>
      <c r="L14" s="2">
        <v>631</v>
      </c>
      <c r="M14" s="2">
        <v>0</v>
      </c>
      <c r="N14" s="2">
        <v>0</v>
      </c>
      <c r="O14" s="2">
        <f>SUM(C14:N14)</f>
        <v>18271</v>
      </c>
      <c r="P14" s="7"/>
      <c r="Q14" s="1"/>
      <c r="R14" s="1"/>
    </row>
    <row r="15" spans="1:18">
      <c r="A15" s="7"/>
      <c r="B15" s="18">
        <v>1959</v>
      </c>
      <c r="C15" s="2">
        <v>0</v>
      </c>
      <c r="D15" s="2">
        <v>0</v>
      </c>
      <c r="E15" s="2">
        <v>0</v>
      </c>
      <c r="F15" s="2">
        <v>0</v>
      </c>
      <c r="G15" s="2">
        <v>2035</v>
      </c>
      <c r="H15" s="2">
        <v>2862</v>
      </c>
      <c r="I15" s="2">
        <v>9108</v>
      </c>
      <c r="J15" s="2">
        <v>10429</v>
      </c>
      <c r="K15" s="2">
        <v>5003</v>
      </c>
      <c r="L15" s="2">
        <v>704</v>
      </c>
      <c r="M15" s="2">
        <v>0</v>
      </c>
      <c r="N15" s="2">
        <v>0</v>
      </c>
      <c r="O15" s="2">
        <f>SUM(C15:N15)</f>
        <v>30141</v>
      </c>
      <c r="P15" s="7"/>
      <c r="Q15" s="1"/>
      <c r="R15" s="1"/>
    </row>
    <row r="16" spans="1:18">
      <c r="A16" s="7"/>
      <c r="B16" s="18">
        <v>1960</v>
      </c>
      <c r="C16" s="2">
        <v>0</v>
      </c>
      <c r="D16" s="2">
        <v>0</v>
      </c>
      <c r="E16" s="2">
        <v>0</v>
      </c>
      <c r="F16" s="2">
        <v>0</v>
      </c>
      <c r="G16" s="2">
        <v>1610</v>
      </c>
      <c r="H16" s="2">
        <v>1860</v>
      </c>
      <c r="I16" s="2">
        <v>11710</v>
      </c>
      <c r="J16" s="2">
        <v>13310</v>
      </c>
      <c r="K16" s="2">
        <v>4610</v>
      </c>
      <c r="L16" s="2">
        <v>860</v>
      </c>
      <c r="M16" s="2">
        <v>0</v>
      </c>
      <c r="N16" s="2">
        <v>0</v>
      </c>
      <c r="O16" s="2">
        <f>SUM(C16:N16)</f>
        <v>33960</v>
      </c>
      <c r="P16" s="7"/>
      <c r="Q16" s="1"/>
      <c r="R16" s="1"/>
    </row>
    <row r="17" spans="1:18">
      <c r="A17" s="7"/>
      <c r="B17" s="18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7"/>
      <c r="Q17" s="1"/>
      <c r="R17" s="1"/>
    </row>
    <row r="18" spans="1:18">
      <c r="A18" s="7"/>
      <c r="B18" s="18">
        <v>1961</v>
      </c>
      <c r="C18" s="2">
        <v>0</v>
      </c>
      <c r="D18" s="2">
        <v>0</v>
      </c>
      <c r="E18" s="2">
        <v>0</v>
      </c>
      <c r="F18" s="2">
        <v>0</v>
      </c>
      <c r="G18" s="2">
        <v>1442</v>
      </c>
      <c r="H18" s="2">
        <v>1315</v>
      </c>
      <c r="I18" s="2">
        <v>12750</v>
      </c>
      <c r="J18" s="2">
        <v>11276</v>
      </c>
      <c r="K18" s="2">
        <v>4292</v>
      </c>
      <c r="L18" s="2">
        <v>460</v>
      </c>
      <c r="M18" s="2">
        <v>0</v>
      </c>
      <c r="N18" s="2">
        <v>0</v>
      </c>
      <c r="O18" s="2">
        <f>SUM(C18:N18)</f>
        <v>31535</v>
      </c>
      <c r="P18" s="7"/>
      <c r="Q18" s="1"/>
      <c r="R18" s="1"/>
    </row>
    <row r="19" spans="1:18">
      <c r="A19" s="7"/>
      <c r="B19" s="18">
        <v>1962</v>
      </c>
      <c r="C19" s="2">
        <v>0</v>
      </c>
      <c r="D19" s="2">
        <v>0</v>
      </c>
      <c r="E19" s="2">
        <v>0</v>
      </c>
      <c r="F19" s="2">
        <v>0</v>
      </c>
      <c r="G19" s="2">
        <v>1928</v>
      </c>
      <c r="H19" s="2">
        <v>730</v>
      </c>
      <c r="I19" s="2">
        <v>6972</v>
      </c>
      <c r="J19" s="2">
        <v>11044</v>
      </c>
      <c r="K19" s="2">
        <v>4858</v>
      </c>
      <c r="L19" s="2">
        <v>317</v>
      </c>
      <c r="M19" s="2">
        <v>0</v>
      </c>
      <c r="N19" s="2">
        <v>0</v>
      </c>
      <c r="O19" s="2">
        <f>SUM(C19:N19)</f>
        <v>25849</v>
      </c>
      <c r="P19" s="7"/>
      <c r="Q19" s="1"/>
      <c r="R19" s="1"/>
    </row>
    <row r="20" spans="1:18">
      <c r="A20" s="7"/>
      <c r="B20" s="18">
        <v>1963</v>
      </c>
      <c r="C20" s="2">
        <v>0</v>
      </c>
      <c r="D20" s="2">
        <v>0</v>
      </c>
      <c r="E20" s="2">
        <v>0</v>
      </c>
      <c r="F20" s="2">
        <v>0</v>
      </c>
      <c r="G20" s="2">
        <v>4126</v>
      </c>
      <c r="H20" s="2">
        <v>5387</v>
      </c>
      <c r="I20" s="2">
        <v>17578</v>
      </c>
      <c r="J20" s="2">
        <v>11130</v>
      </c>
      <c r="K20" s="2">
        <v>2442</v>
      </c>
      <c r="L20" s="2">
        <v>0</v>
      </c>
      <c r="M20" s="2">
        <v>0</v>
      </c>
      <c r="N20" s="2">
        <v>0</v>
      </c>
      <c r="O20" s="2">
        <f>SUM(C20:N20)</f>
        <v>40663</v>
      </c>
      <c r="P20" s="7"/>
      <c r="Q20" s="1"/>
      <c r="R20" s="1"/>
    </row>
    <row r="21" spans="1:18">
      <c r="A21" s="7"/>
      <c r="B21" s="18">
        <v>1964</v>
      </c>
      <c r="C21" s="2">
        <v>0</v>
      </c>
      <c r="D21" s="2">
        <v>0</v>
      </c>
      <c r="E21" s="2">
        <v>0</v>
      </c>
      <c r="F21" s="2">
        <v>0</v>
      </c>
      <c r="G21" s="2">
        <v>2261</v>
      </c>
      <c r="H21" s="2">
        <v>3239</v>
      </c>
      <c r="I21" s="2">
        <v>12482</v>
      </c>
      <c r="J21" s="2">
        <v>11139</v>
      </c>
      <c r="K21" s="2">
        <v>5133</v>
      </c>
      <c r="L21" s="2">
        <v>0</v>
      </c>
      <c r="M21" s="2">
        <v>0</v>
      </c>
      <c r="N21" s="2">
        <v>0</v>
      </c>
      <c r="O21" s="2">
        <f>SUM(C21:N21)</f>
        <v>34254</v>
      </c>
      <c r="P21" s="7"/>
      <c r="Q21" s="1"/>
      <c r="R21" s="1"/>
    </row>
    <row r="22" spans="1:18">
      <c r="A22" s="7"/>
      <c r="B22" s="18">
        <v>1965</v>
      </c>
      <c r="C22" s="2">
        <v>0</v>
      </c>
      <c r="D22" s="2">
        <v>0</v>
      </c>
      <c r="E22" s="2">
        <v>0</v>
      </c>
      <c r="F22" s="2">
        <v>1452</v>
      </c>
      <c r="G22" s="2">
        <v>4429</v>
      </c>
      <c r="H22" s="2">
        <v>1166</v>
      </c>
      <c r="I22" s="2">
        <v>8694</v>
      </c>
      <c r="J22" s="2">
        <v>11839</v>
      </c>
      <c r="K22" s="2">
        <v>1868</v>
      </c>
      <c r="L22" s="2">
        <v>0</v>
      </c>
      <c r="M22" s="2">
        <v>0</v>
      </c>
      <c r="N22" s="2">
        <v>0</v>
      </c>
      <c r="O22" s="2">
        <f>SUM(C22:N22)</f>
        <v>29448</v>
      </c>
      <c r="P22" s="7"/>
      <c r="Q22" s="1"/>
      <c r="R22" s="1"/>
    </row>
    <row r="23" spans="1:18">
      <c r="A23" s="7"/>
      <c r="B23" s="18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7"/>
      <c r="Q23" s="1"/>
      <c r="R23" s="1"/>
    </row>
    <row r="24" spans="1:18">
      <c r="A24" s="7"/>
      <c r="B24" s="18">
        <v>1966</v>
      </c>
      <c r="C24" s="2">
        <v>0</v>
      </c>
      <c r="D24" s="2">
        <v>0</v>
      </c>
      <c r="E24" s="2">
        <v>0</v>
      </c>
      <c r="F24" s="2">
        <v>0</v>
      </c>
      <c r="G24" s="2">
        <v>4151</v>
      </c>
      <c r="H24" s="2">
        <v>3864</v>
      </c>
      <c r="I24" s="2">
        <v>13252</v>
      </c>
      <c r="J24" s="2">
        <v>9217</v>
      </c>
      <c r="K24" s="2">
        <v>3548</v>
      </c>
      <c r="L24" s="2">
        <v>740</v>
      </c>
      <c r="M24" s="2">
        <v>0</v>
      </c>
      <c r="N24" s="2">
        <v>0</v>
      </c>
      <c r="O24" s="2">
        <f>SUM(C24:N24)</f>
        <v>34772</v>
      </c>
      <c r="P24" s="7"/>
      <c r="Q24" s="1"/>
      <c r="R24" s="1"/>
    </row>
    <row r="25" spans="1:18">
      <c r="A25" s="7"/>
      <c r="B25" s="18">
        <v>1967</v>
      </c>
      <c r="C25" s="2">
        <v>0</v>
      </c>
      <c r="D25" s="2">
        <v>0</v>
      </c>
      <c r="E25" s="2">
        <v>0</v>
      </c>
      <c r="F25" s="2">
        <v>908</v>
      </c>
      <c r="G25" s="2">
        <v>2697</v>
      </c>
      <c r="H25" s="2">
        <v>1800</v>
      </c>
      <c r="I25" s="2">
        <v>8021</v>
      </c>
      <c r="J25" s="2">
        <v>14260</v>
      </c>
      <c r="K25" s="2">
        <v>4836</v>
      </c>
      <c r="L25" s="2">
        <v>0</v>
      </c>
      <c r="M25" s="2">
        <v>0</v>
      </c>
      <c r="N25" s="2">
        <v>0</v>
      </c>
      <c r="O25" s="2">
        <f>SUM(C25:N25)</f>
        <v>32522</v>
      </c>
      <c r="P25" s="7"/>
      <c r="Q25" s="1"/>
      <c r="R25" s="1"/>
    </row>
    <row r="26" spans="1:18">
      <c r="A26" s="7"/>
      <c r="B26" s="18">
        <v>1968</v>
      </c>
      <c r="C26" s="2">
        <v>0</v>
      </c>
      <c r="D26" s="2">
        <v>0</v>
      </c>
      <c r="E26" s="2">
        <v>0</v>
      </c>
      <c r="F26" s="2">
        <v>1754</v>
      </c>
      <c r="G26" s="2">
        <v>2028</v>
      </c>
      <c r="H26" s="2">
        <v>3334</v>
      </c>
      <c r="I26" s="2">
        <v>17498</v>
      </c>
      <c r="J26" s="2">
        <v>9251</v>
      </c>
      <c r="K26" s="2">
        <v>1687</v>
      </c>
      <c r="L26" s="2">
        <v>0</v>
      </c>
      <c r="M26" s="2">
        <v>0</v>
      </c>
      <c r="N26" s="2">
        <v>0</v>
      </c>
      <c r="O26" s="2">
        <f>SUM(C26:N26)</f>
        <v>35552</v>
      </c>
      <c r="P26" s="7"/>
      <c r="Q26" s="1"/>
      <c r="R26" s="1"/>
    </row>
    <row r="27" spans="1:18">
      <c r="A27" s="7"/>
      <c r="B27" s="18">
        <v>1969</v>
      </c>
      <c r="C27" s="2">
        <v>0</v>
      </c>
      <c r="D27" s="2">
        <v>0</v>
      </c>
      <c r="E27" s="2">
        <v>0</v>
      </c>
      <c r="F27" s="2">
        <v>130</v>
      </c>
      <c r="G27" s="2">
        <v>620</v>
      </c>
      <c r="H27" s="2">
        <v>2610</v>
      </c>
      <c r="I27" s="2">
        <v>13171</v>
      </c>
      <c r="J27" s="2">
        <v>13429</v>
      </c>
      <c r="K27" s="2">
        <v>4041</v>
      </c>
      <c r="L27" s="2">
        <v>0</v>
      </c>
      <c r="M27" s="2">
        <v>0</v>
      </c>
      <c r="N27" s="2">
        <v>0</v>
      </c>
      <c r="O27" s="2">
        <f>SUM(C27:N27)</f>
        <v>34001</v>
      </c>
      <c r="P27" s="7"/>
      <c r="Q27" s="1"/>
      <c r="R27" s="1"/>
    </row>
    <row r="28" spans="1:18">
      <c r="A28" s="7"/>
      <c r="B28" s="18">
        <v>1970</v>
      </c>
      <c r="C28" s="2">
        <v>0</v>
      </c>
      <c r="D28" s="2">
        <v>0</v>
      </c>
      <c r="E28" s="2">
        <v>0</v>
      </c>
      <c r="F28" s="18">
        <v>0</v>
      </c>
      <c r="G28" s="2">
        <v>2803</v>
      </c>
      <c r="H28" s="2">
        <v>2633</v>
      </c>
      <c r="I28" s="2">
        <v>18889</v>
      </c>
      <c r="J28" s="2">
        <v>14317</v>
      </c>
      <c r="K28" s="2">
        <v>4254</v>
      </c>
      <c r="L28" s="2">
        <v>64</v>
      </c>
      <c r="M28" s="2">
        <v>0</v>
      </c>
      <c r="N28" s="2">
        <v>0</v>
      </c>
      <c r="O28" s="2">
        <f>SUM(C28:N28)</f>
        <v>42960</v>
      </c>
      <c r="P28" s="7"/>
      <c r="Q28" s="1"/>
      <c r="R28" s="1"/>
    </row>
    <row r="29" spans="1:18">
      <c r="A29" s="7"/>
      <c r="B29" s="18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7"/>
      <c r="Q29" s="1"/>
      <c r="R29" s="1"/>
    </row>
    <row r="30" spans="1:18">
      <c r="A30" s="7"/>
      <c r="B30" s="18">
        <v>1971</v>
      </c>
      <c r="C30" s="2">
        <v>0</v>
      </c>
      <c r="D30" s="2">
        <v>0</v>
      </c>
      <c r="E30" s="2">
        <v>0</v>
      </c>
      <c r="F30" s="2">
        <v>0</v>
      </c>
      <c r="G30" s="2">
        <v>1620</v>
      </c>
      <c r="H30" s="2">
        <v>2836</v>
      </c>
      <c r="I30" s="2">
        <v>16188</v>
      </c>
      <c r="J30" s="2">
        <v>16681</v>
      </c>
      <c r="K30" s="2">
        <v>4385</v>
      </c>
      <c r="L30" s="2">
        <v>0</v>
      </c>
      <c r="M30" s="2">
        <v>0</v>
      </c>
      <c r="N30" s="2">
        <v>0</v>
      </c>
      <c r="O30" s="2">
        <f>SUM(C30:N30)</f>
        <v>41710</v>
      </c>
      <c r="P30" s="7"/>
      <c r="Q30" s="1"/>
      <c r="R30" s="1"/>
    </row>
    <row r="31" spans="1:18">
      <c r="A31" s="7"/>
      <c r="B31" s="18">
        <v>1972</v>
      </c>
      <c r="C31" s="2">
        <v>0</v>
      </c>
      <c r="D31" s="2">
        <v>0</v>
      </c>
      <c r="E31" s="2">
        <v>0</v>
      </c>
      <c r="F31" s="2">
        <v>0</v>
      </c>
      <c r="G31" s="2">
        <v>2001</v>
      </c>
      <c r="H31" s="2">
        <v>3588</v>
      </c>
      <c r="I31" s="2">
        <v>13325</v>
      </c>
      <c r="J31" s="2">
        <v>15297</v>
      </c>
      <c r="K31" s="2">
        <v>3316</v>
      </c>
      <c r="L31" s="2">
        <v>0</v>
      </c>
      <c r="M31" s="2">
        <v>0</v>
      </c>
      <c r="N31" s="2">
        <v>0</v>
      </c>
      <c r="O31" s="2">
        <f>SUM(C31:N31)</f>
        <v>37527</v>
      </c>
      <c r="P31" s="7"/>
      <c r="Q31" s="1"/>
      <c r="R31" s="1"/>
    </row>
    <row r="32" spans="1:18">
      <c r="A32" s="7"/>
      <c r="B32" s="18">
        <v>1973</v>
      </c>
      <c r="C32" s="2">
        <v>0</v>
      </c>
      <c r="D32" s="2">
        <v>0</v>
      </c>
      <c r="E32" s="2">
        <v>0</v>
      </c>
      <c r="F32" s="2">
        <v>0</v>
      </c>
      <c r="G32" s="2">
        <v>424</v>
      </c>
      <c r="H32" s="2">
        <v>3360</v>
      </c>
      <c r="I32" s="2">
        <v>15101</v>
      </c>
      <c r="J32" s="2">
        <v>16199</v>
      </c>
      <c r="K32" s="2">
        <v>2218</v>
      </c>
      <c r="L32" s="2">
        <v>83</v>
      </c>
      <c r="M32" s="2">
        <v>0</v>
      </c>
      <c r="N32" s="2">
        <v>0</v>
      </c>
      <c r="O32" s="2">
        <f>SUM(C32:N32)</f>
        <v>37385</v>
      </c>
      <c r="P32" s="7"/>
      <c r="Q32" s="1"/>
      <c r="R32" s="1"/>
    </row>
    <row r="33" spans="1:18">
      <c r="A33" s="7"/>
      <c r="B33" s="18">
        <v>1974</v>
      </c>
      <c r="C33" s="2">
        <v>0</v>
      </c>
      <c r="D33" s="2">
        <v>0</v>
      </c>
      <c r="E33" s="2">
        <v>0</v>
      </c>
      <c r="F33" s="2">
        <v>0</v>
      </c>
      <c r="G33" s="2">
        <v>1392</v>
      </c>
      <c r="H33" s="2">
        <v>4707</v>
      </c>
      <c r="I33" s="2">
        <v>19559</v>
      </c>
      <c r="J33" s="2">
        <v>11680</v>
      </c>
      <c r="K33" s="2">
        <v>2378</v>
      </c>
      <c r="L33" s="2">
        <v>0</v>
      </c>
      <c r="M33" s="2">
        <v>0</v>
      </c>
      <c r="N33" s="2">
        <v>0</v>
      </c>
      <c r="O33" s="2">
        <f>SUM(C33:N33)</f>
        <v>39716</v>
      </c>
      <c r="P33" s="7"/>
      <c r="Q33" s="1"/>
      <c r="R33" s="1"/>
    </row>
    <row r="34" spans="1:18">
      <c r="A34" s="7"/>
      <c r="B34" s="18">
        <v>1975</v>
      </c>
      <c r="C34" s="2">
        <v>0</v>
      </c>
      <c r="D34" s="2">
        <v>0</v>
      </c>
      <c r="E34" s="2">
        <v>0</v>
      </c>
      <c r="F34" s="2">
        <v>0</v>
      </c>
      <c r="G34" s="2">
        <v>1534</v>
      </c>
      <c r="H34" s="2">
        <v>1765</v>
      </c>
      <c r="I34" s="2">
        <v>18645</v>
      </c>
      <c r="J34" s="2">
        <v>16174</v>
      </c>
      <c r="K34" s="2">
        <v>3516</v>
      </c>
      <c r="L34" s="2">
        <v>0</v>
      </c>
      <c r="M34" s="2">
        <v>0</v>
      </c>
      <c r="N34" s="2">
        <v>0</v>
      </c>
      <c r="O34" s="2">
        <f>SUM(C34:N34)</f>
        <v>41634</v>
      </c>
      <c r="P34" s="7"/>
      <c r="Q34" s="1"/>
      <c r="R34" s="1"/>
    </row>
    <row r="35" spans="1:18">
      <c r="A35" s="7"/>
      <c r="B35" s="18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7"/>
      <c r="Q35" s="1"/>
      <c r="R35" s="1"/>
    </row>
    <row r="36" spans="1:18">
      <c r="A36" s="7"/>
      <c r="B36" s="18">
        <v>1976</v>
      </c>
      <c r="C36" s="2">
        <v>0</v>
      </c>
      <c r="D36" s="2">
        <v>0</v>
      </c>
      <c r="E36" s="2">
        <v>0</v>
      </c>
      <c r="F36" s="2">
        <v>0</v>
      </c>
      <c r="G36" s="2">
        <v>545</v>
      </c>
      <c r="H36" s="2">
        <v>4447</v>
      </c>
      <c r="I36" s="2">
        <v>17930</v>
      </c>
      <c r="J36" s="2">
        <v>16429</v>
      </c>
      <c r="K36" s="2">
        <v>2826</v>
      </c>
      <c r="L36" s="2">
        <v>0</v>
      </c>
      <c r="M36" s="2">
        <v>0</v>
      </c>
      <c r="N36" s="2">
        <v>0</v>
      </c>
      <c r="O36" s="2">
        <f>SUM(C36:N36)</f>
        <v>42177</v>
      </c>
      <c r="P36" s="7"/>
      <c r="Q36" s="1"/>
      <c r="R36" s="1"/>
    </row>
    <row r="37" spans="1:18">
      <c r="A37" s="7"/>
      <c r="B37" s="18">
        <v>1977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4227</v>
      </c>
      <c r="I37" s="2">
        <v>15975</v>
      </c>
      <c r="J37" s="2">
        <v>7774</v>
      </c>
      <c r="K37" s="2">
        <v>449</v>
      </c>
      <c r="L37" s="2">
        <v>0</v>
      </c>
      <c r="M37" s="2">
        <v>0</v>
      </c>
      <c r="N37" s="2">
        <v>0</v>
      </c>
      <c r="O37" s="2">
        <f>SUM(C37:N37)</f>
        <v>28425</v>
      </c>
      <c r="P37" s="7"/>
      <c r="Q37" s="1"/>
      <c r="R37" s="1"/>
    </row>
    <row r="38" spans="1:18">
      <c r="A38" s="7"/>
      <c r="B38" s="18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5816</v>
      </c>
      <c r="I38" s="2">
        <v>16462</v>
      </c>
      <c r="J38" s="2">
        <v>11545</v>
      </c>
      <c r="K38" s="2">
        <v>1001</v>
      </c>
      <c r="L38" s="2">
        <v>0</v>
      </c>
      <c r="M38" s="2">
        <v>0</v>
      </c>
      <c r="N38" s="2">
        <v>0</v>
      </c>
      <c r="O38" s="2">
        <f>SUM(C38:N38)</f>
        <v>34824</v>
      </c>
      <c r="P38" s="7"/>
      <c r="Q38" s="1"/>
      <c r="R38" s="1"/>
    </row>
    <row r="39" spans="1:18">
      <c r="A39" s="7"/>
      <c r="B39" s="18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760</v>
      </c>
      <c r="I39" s="2">
        <v>6958</v>
      </c>
      <c r="J39" s="2">
        <v>13893</v>
      </c>
      <c r="K39" s="2">
        <v>2723</v>
      </c>
      <c r="L39" s="2">
        <v>0</v>
      </c>
      <c r="M39" s="2">
        <v>0</v>
      </c>
      <c r="N39" s="2">
        <v>0</v>
      </c>
      <c r="O39" s="2">
        <f>SUM(C39:N39)</f>
        <v>24334</v>
      </c>
      <c r="P39" s="7"/>
      <c r="Q39" s="1"/>
      <c r="R39" s="1"/>
    </row>
    <row r="40" spans="1:18">
      <c r="A40" s="7"/>
      <c r="B40" s="18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1609</v>
      </c>
      <c r="I40" s="2">
        <v>17852</v>
      </c>
      <c r="J40" s="2">
        <v>10090</v>
      </c>
      <c r="K40" s="2">
        <v>1303</v>
      </c>
      <c r="L40" s="2">
        <v>0</v>
      </c>
      <c r="M40" s="2">
        <v>0</v>
      </c>
      <c r="N40" s="2">
        <v>0</v>
      </c>
      <c r="O40" s="2">
        <f>SUM(C40:N40)</f>
        <v>30854</v>
      </c>
      <c r="P40" s="7"/>
      <c r="Q40" s="1"/>
      <c r="R40" s="1"/>
    </row>
    <row r="41" spans="1:18">
      <c r="A41" s="7"/>
      <c r="B41" s="18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7"/>
      <c r="Q41" s="1"/>
      <c r="R41" s="1"/>
    </row>
    <row r="42" spans="1:18">
      <c r="A42" s="7"/>
      <c r="B42" s="18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2343</v>
      </c>
      <c r="I42" s="2">
        <v>13138</v>
      </c>
      <c r="J42" s="2">
        <v>11351</v>
      </c>
      <c r="K42" s="2">
        <v>3119</v>
      </c>
      <c r="L42" s="2">
        <v>0</v>
      </c>
      <c r="M42" s="2">
        <v>0</v>
      </c>
      <c r="N42" s="2">
        <v>0</v>
      </c>
      <c r="O42" s="2">
        <f>SUM(C42:N42)</f>
        <v>29951</v>
      </c>
      <c r="P42" s="7"/>
      <c r="Q42" s="1"/>
      <c r="R42" s="1"/>
    </row>
    <row r="43" spans="1:18">
      <c r="A43" s="7"/>
      <c r="B43" s="18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1289</v>
      </c>
      <c r="I43" s="2">
        <v>12631</v>
      </c>
      <c r="J43" s="2">
        <v>10762</v>
      </c>
      <c r="K43" s="2">
        <v>2643</v>
      </c>
      <c r="L43" s="2">
        <v>0</v>
      </c>
      <c r="M43" s="2">
        <v>0</v>
      </c>
      <c r="N43" s="2">
        <v>0</v>
      </c>
      <c r="O43" s="2">
        <f>SUM(C43:N43)</f>
        <v>27325</v>
      </c>
      <c r="P43" s="7"/>
      <c r="Q43" s="1"/>
      <c r="R43" s="1"/>
    </row>
    <row r="44" spans="1:18">
      <c r="A44" s="7"/>
      <c r="B44" s="18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1470</v>
      </c>
      <c r="I44" s="2">
        <v>12471</v>
      </c>
      <c r="J44" s="2">
        <v>12875</v>
      </c>
      <c r="K44" s="2">
        <v>3488</v>
      </c>
      <c r="L44" s="2">
        <v>0</v>
      </c>
      <c r="M44" s="2">
        <v>0</v>
      </c>
      <c r="N44" s="2">
        <v>0</v>
      </c>
      <c r="O44" s="2">
        <f>SUM(C44:N44)</f>
        <v>30304</v>
      </c>
      <c r="P44" s="7"/>
      <c r="Q44" s="1"/>
      <c r="R44" s="1"/>
    </row>
    <row r="45" spans="1:18">
      <c r="A45" s="7"/>
      <c r="B45" s="18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829</v>
      </c>
      <c r="I45" s="2">
        <v>14114</v>
      </c>
      <c r="J45" s="2">
        <v>13997</v>
      </c>
      <c r="K45" s="2">
        <v>2985</v>
      </c>
      <c r="L45" s="2">
        <v>0</v>
      </c>
      <c r="M45" s="2">
        <v>0</v>
      </c>
      <c r="N45" s="2">
        <v>0</v>
      </c>
      <c r="O45" s="2">
        <f>SUM(C45:N45)</f>
        <v>31925</v>
      </c>
      <c r="P45" s="7"/>
      <c r="Q45" s="1"/>
      <c r="R45" s="1"/>
    </row>
    <row r="46" spans="1:18">
      <c r="A46" s="7"/>
      <c r="B46" s="18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3555</v>
      </c>
      <c r="I46" s="2">
        <v>12054</v>
      </c>
      <c r="J46" s="2">
        <v>12918</v>
      </c>
      <c r="K46" s="2">
        <v>2685</v>
      </c>
      <c r="L46" s="2">
        <v>0</v>
      </c>
      <c r="M46" s="2">
        <v>0</v>
      </c>
      <c r="N46" s="2">
        <v>0</v>
      </c>
      <c r="O46" s="2">
        <f>SUM(C46:N46)</f>
        <v>31212</v>
      </c>
      <c r="P46" s="7"/>
      <c r="Q46" s="2"/>
      <c r="R46" s="2"/>
    </row>
    <row r="47" spans="1:18">
      <c r="A47" s="7"/>
      <c r="B47" s="18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7"/>
      <c r="Q47" s="1"/>
      <c r="R47" s="1"/>
    </row>
    <row r="48" spans="1:18">
      <c r="A48" s="7"/>
      <c r="B48" s="18">
        <v>1986</v>
      </c>
      <c r="C48" s="2">
        <v>0</v>
      </c>
      <c r="D48" s="2">
        <v>0</v>
      </c>
      <c r="E48" s="2">
        <v>0</v>
      </c>
      <c r="F48" s="2">
        <v>0</v>
      </c>
      <c r="G48" s="2">
        <v>1729</v>
      </c>
      <c r="H48" s="2">
        <v>5456</v>
      </c>
      <c r="I48" s="2">
        <v>14208</v>
      </c>
      <c r="J48" s="2">
        <v>10884</v>
      </c>
      <c r="K48" s="2">
        <v>639</v>
      </c>
      <c r="L48" s="2">
        <v>0</v>
      </c>
      <c r="M48" s="2">
        <v>0</v>
      </c>
      <c r="N48" s="2">
        <v>0</v>
      </c>
      <c r="O48" s="2">
        <f>SUM(C48:N48)</f>
        <v>32916</v>
      </c>
      <c r="P48" s="7"/>
      <c r="Q48" s="2"/>
      <c r="R48" s="2"/>
    </row>
    <row r="49" spans="1:18">
      <c r="A49" s="7"/>
      <c r="B49" s="18">
        <v>1987</v>
      </c>
      <c r="C49" s="2">
        <v>0</v>
      </c>
      <c r="D49" s="2">
        <v>0</v>
      </c>
      <c r="E49" s="2">
        <v>0</v>
      </c>
      <c r="F49" s="2">
        <v>0</v>
      </c>
      <c r="G49" s="18">
        <v>0</v>
      </c>
      <c r="H49" s="2">
        <v>4772</v>
      </c>
      <c r="I49" s="2">
        <v>14002</v>
      </c>
      <c r="J49" s="2">
        <v>10907</v>
      </c>
      <c r="K49" s="2">
        <v>663</v>
      </c>
      <c r="L49" s="2">
        <v>0</v>
      </c>
      <c r="M49" s="2">
        <v>0</v>
      </c>
      <c r="N49" s="2">
        <v>0</v>
      </c>
      <c r="O49" s="2">
        <f>SUM(C49:N49)</f>
        <v>30344</v>
      </c>
      <c r="P49" s="7"/>
      <c r="Q49" s="2"/>
      <c r="R49" s="2"/>
    </row>
    <row r="50" spans="1:18">
      <c r="A50" s="7"/>
      <c r="B50" s="18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8064</v>
      </c>
      <c r="I50" s="2">
        <v>9322</v>
      </c>
      <c r="J50" s="2">
        <v>10616</v>
      </c>
      <c r="K50" s="2">
        <v>322</v>
      </c>
      <c r="L50" s="2">
        <v>0</v>
      </c>
      <c r="M50" s="2">
        <v>0</v>
      </c>
      <c r="N50" s="2">
        <v>0</v>
      </c>
      <c r="O50" s="2">
        <f>SUM(C50:N50)</f>
        <v>28324</v>
      </c>
      <c r="P50" s="7"/>
      <c r="Q50" s="2"/>
      <c r="R50" s="2"/>
    </row>
    <row r="51" spans="1:18">
      <c r="A51" s="7"/>
      <c r="B51" s="18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3179</v>
      </c>
      <c r="I51" s="2">
        <v>13719</v>
      </c>
      <c r="J51" s="2">
        <v>10207</v>
      </c>
      <c r="K51" s="2">
        <v>2617</v>
      </c>
      <c r="L51" s="2">
        <v>0</v>
      </c>
      <c r="M51" s="2">
        <v>0</v>
      </c>
      <c r="N51" s="2">
        <v>0</v>
      </c>
      <c r="O51" s="2">
        <f>SUM(C51:N51)</f>
        <v>29722</v>
      </c>
      <c r="P51" s="7"/>
      <c r="Q51" s="2"/>
      <c r="R51" s="2"/>
    </row>
    <row r="52" spans="1:18">
      <c r="A52" s="7"/>
      <c r="B52" s="6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3058</v>
      </c>
      <c r="I52" s="2">
        <v>16692</v>
      </c>
      <c r="J52" s="2">
        <v>12551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32301</v>
      </c>
      <c r="P52" s="7"/>
      <c r="Q52" s="2"/>
      <c r="R52" s="2"/>
    </row>
    <row r="53" spans="1:18">
      <c r="A53" s="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7"/>
      <c r="Q53" s="2"/>
      <c r="R53" s="2"/>
    </row>
    <row r="54" spans="1:18">
      <c r="A54" s="7"/>
      <c r="B54" s="18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3308</v>
      </c>
      <c r="I54" s="2">
        <v>12812</v>
      </c>
      <c r="J54" s="2">
        <v>9783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25903</v>
      </c>
      <c r="P54" s="7"/>
      <c r="Q54" s="2"/>
      <c r="R54" s="2"/>
    </row>
    <row r="55" spans="1:18">
      <c r="A55" s="7"/>
      <c r="B55" s="18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1068</v>
      </c>
      <c r="I55" s="2">
        <v>12052</v>
      </c>
      <c r="J55" s="2">
        <v>5241</v>
      </c>
      <c r="K55" s="2">
        <v>1833</v>
      </c>
      <c r="L55" s="2">
        <v>0</v>
      </c>
      <c r="M55" s="2">
        <v>0</v>
      </c>
      <c r="N55" s="2">
        <v>0</v>
      </c>
      <c r="O55" s="2">
        <f>SUM(C55:N55)</f>
        <v>20194</v>
      </c>
      <c r="P55" s="7"/>
      <c r="Q55" s="2"/>
      <c r="R55" s="2"/>
    </row>
    <row r="56" spans="1:18">
      <c r="A56" s="7"/>
      <c r="B56" s="18">
        <v>1993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2801</v>
      </c>
      <c r="I56" s="2">
        <v>10243</v>
      </c>
      <c r="J56" s="2">
        <v>9943</v>
      </c>
      <c r="K56" s="2">
        <v>1681</v>
      </c>
      <c r="L56" s="2">
        <v>0</v>
      </c>
      <c r="M56" s="2">
        <v>0</v>
      </c>
      <c r="N56" s="2">
        <v>0</v>
      </c>
      <c r="O56" s="2">
        <f>SUM(C56:N56)</f>
        <v>24668</v>
      </c>
      <c r="P56" s="2"/>
      <c r="Q56" s="2"/>
      <c r="R56" s="2"/>
    </row>
    <row r="57" spans="1:18">
      <c r="A57" s="7"/>
      <c r="B57" s="18">
        <v>1994</v>
      </c>
      <c r="C57" s="18">
        <v>0</v>
      </c>
      <c r="D57" s="18">
        <v>0</v>
      </c>
      <c r="E57" s="18">
        <v>0</v>
      </c>
      <c r="F57" s="18">
        <v>0</v>
      </c>
      <c r="G57" s="18">
        <v>1442</v>
      </c>
      <c r="H57" s="18">
        <v>9375</v>
      </c>
      <c r="I57" s="18">
        <v>13166</v>
      </c>
      <c r="J57" s="18">
        <v>11513</v>
      </c>
      <c r="K57" s="18">
        <v>360</v>
      </c>
      <c r="L57" s="18">
        <v>0</v>
      </c>
      <c r="M57" s="18">
        <v>0</v>
      </c>
      <c r="N57" s="18">
        <v>0</v>
      </c>
      <c r="O57" s="2">
        <f>SUM(C57:N57)</f>
        <v>35856</v>
      </c>
      <c r="P57" s="7"/>
      <c r="Q57" s="2"/>
      <c r="R57" s="2"/>
    </row>
    <row r="58" spans="1:18">
      <c r="A58" s="7"/>
      <c r="B58" s="18">
        <v>1995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1988</v>
      </c>
      <c r="I58" s="18">
        <v>13833</v>
      </c>
      <c r="J58" s="18">
        <v>15363</v>
      </c>
      <c r="K58" s="18">
        <v>4187</v>
      </c>
      <c r="L58" s="18">
        <v>0</v>
      </c>
      <c r="M58" s="18">
        <v>0</v>
      </c>
      <c r="N58" s="18">
        <v>0</v>
      </c>
      <c r="O58" s="2">
        <f>SUM(C58:N58)</f>
        <v>35371</v>
      </c>
      <c r="P58" s="7"/>
      <c r="Q58" s="2"/>
      <c r="R58" s="2"/>
    </row>
    <row r="59" spans="1:18">
      <c r="A59" s="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2"/>
      <c r="P59" s="7"/>
      <c r="Q59" s="1"/>
      <c r="R59" s="1"/>
    </row>
    <row r="60" spans="1:18">
      <c r="A60" s="7"/>
      <c r="B60" s="18">
        <v>1996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1951</v>
      </c>
      <c r="I60" s="18">
        <v>12876</v>
      </c>
      <c r="J60" s="18">
        <v>10648</v>
      </c>
      <c r="K60" s="18">
        <v>1523</v>
      </c>
      <c r="L60" s="18">
        <v>0</v>
      </c>
      <c r="M60" s="18">
        <v>0</v>
      </c>
      <c r="N60" s="18">
        <v>0</v>
      </c>
      <c r="O60" s="2">
        <f>SUM(C60:N60)</f>
        <v>26998</v>
      </c>
      <c r="P60" s="7"/>
      <c r="Q60" s="1"/>
      <c r="R60" s="1"/>
    </row>
    <row r="61" spans="1:18">
      <c r="A61" s="7"/>
      <c r="B61" s="18">
        <v>1997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2863</v>
      </c>
      <c r="I61" s="18">
        <v>16383</v>
      </c>
      <c r="J61" s="18">
        <v>11205</v>
      </c>
      <c r="K61" s="18">
        <v>1767</v>
      </c>
      <c r="L61" s="18">
        <v>0</v>
      </c>
      <c r="M61" s="18">
        <v>0</v>
      </c>
      <c r="N61" s="18">
        <v>0</v>
      </c>
      <c r="O61" s="2">
        <f>SUM(C61:N61)</f>
        <v>32218</v>
      </c>
      <c r="P61" s="7"/>
      <c r="Q61" s="2"/>
      <c r="R61" s="2"/>
    </row>
    <row r="62" spans="1:18" ht="15.75">
      <c r="A62" s="7"/>
      <c r="B62" s="18">
        <v>1998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6991</v>
      </c>
      <c r="I62" s="18">
        <v>11831</v>
      </c>
      <c r="J62" s="18">
        <v>9971</v>
      </c>
      <c r="K62" s="18">
        <v>1351</v>
      </c>
      <c r="L62" s="18">
        <v>0</v>
      </c>
      <c r="M62" s="18">
        <v>0</v>
      </c>
      <c r="N62" s="18">
        <v>0</v>
      </c>
      <c r="O62" s="2">
        <f>SUM(C62:N62)</f>
        <v>30144</v>
      </c>
      <c r="P62" s="7"/>
      <c r="Q62" s="10"/>
      <c r="R62" s="1"/>
    </row>
    <row r="63" spans="1:18">
      <c r="A63" s="7"/>
      <c r="B63" s="18">
        <v>1999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1493</v>
      </c>
      <c r="I63" s="18">
        <v>11345</v>
      </c>
      <c r="J63" s="18">
        <v>9749</v>
      </c>
      <c r="K63" s="18">
        <v>615</v>
      </c>
      <c r="L63" s="18">
        <v>0</v>
      </c>
      <c r="M63" s="18">
        <v>0</v>
      </c>
      <c r="N63" s="18">
        <v>0</v>
      </c>
      <c r="O63" s="2">
        <f>SUM(C63:N63)</f>
        <v>23202</v>
      </c>
      <c r="P63" s="7"/>
      <c r="Q63" s="1"/>
      <c r="R63" s="1"/>
    </row>
    <row r="64" spans="1:18">
      <c r="A64" s="7"/>
      <c r="B64" s="18">
        <v>2000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6835</v>
      </c>
      <c r="I64" s="18">
        <v>11909</v>
      </c>
      <c r="J64" s="18">
        <v>8785</v>
      </c>
      <c r="K64" s="18">
        <v>0</v>
      </c>
      <c r="L64" s="18">
        <v>0</v>
      </c>
      <c r="M64" s="18">
        <v>0</v>
      </c>
      <c r="N64" s="18">
        <v>0</v>
      </c>
      <c r="O64" s="2">
        <f>SUM(C64:N64)</f>
        <v>27529</v>
      </c>
      <c r="P64" s="7"/>
      <c r="Q64" s="1"/>
      <c r="R64" s="1"/>
    </row>
    <row r="65" spans="1:18">
      <c r="A65" s="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2"/>
      <c r="P65" s="7"/>
      <c r="Q65" s="1"/>
      <c r="R65" s="1"/>
    </row>
    <row r="66" spans="1:18">
      <c r="A66" s="7"/>
      <c r="B66" s="18">
        <v>2001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18">
        <v>2750</v>
      </c>
      <c r="I66" s="18">
        <v>9645</v>
      </c>
      <c r="J66" s="18">
        <v>5421</v>
      </c>
      <c r="K66" s="18">
        <v>0</v>
      </c>
      <c r="L66" s="18">
        <v>0</v>
      </c>
      <c r="M66" s="18">
        <v>0</v>
      </c>
      <c r="N66" s="18">
        <v>0</v>
      </c>
      <c r="O66" s="2">
        <f>SUM(C66:N66)</f>
        <v>17816</v>
      </c>
      <c r="P66" s="7"/>
      <c r="Q66" s="1"/>
      <c r="R66" s="1"/>
    </row>
    <row r="67" spans="1:18">
      <c r="A67" s="7"/>
      <c r="B67" s="18">
        <v>2002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932</v>
      </c>
      <c r="I67" s="18">
        <v>8962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2">
        <f>SUM(C67:N67)</f>
        <v>9894</v>
      </c>
      <c r="P67" s="7"/>
      <c r="Q67" s="1"/>
      <c r="R67" s="1"/>
    </row>
    <row r="68" spans="1:18">
      <c r="A68" s="7"/>
      <c r="B68" s="18">
        <v>2003</v>
      </c>
      <c r="C68" s="18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2">
        <f>SUM(C68:N68)</f>
        <v>0</v>
      </c>
      <c r="P68" s="7"/>
      <c r="Q68" s="1"/>
      <c r="R68" s="1"/>
    </row>
    <row r="69" spans="1:18">
      <c r="A69" s="7"/>
      <c r="B69" s="18">
        <v>2004</v>
      </c>
      <c r="C69" s="18">
        <v>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2">
        <f>SUM(C69:N69)</f>
        <v>0</v>
      </c>
      <c r="P69" s="7"/>
      <c r="Q69" s="1"/>
      <c r="R69" s="1"/>
    </row>
    <row r="70" spans="1:18">
      <c r="A70" s="7"/>
      <c r="B70" s="18">
        <v>2005</v>
      </c>
      <c r="C70" s="18">
        <v>0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2">
        <f>SUM(C70:N70)</f>
        <v>0</v>
      </c>
      <c r="P70" s="7"/>
      <c r="Q70" s="1"/>
      <c r="R70" s="1"/>
    </row>
    <row r="71" spans="1:18">
      <c r="A71" s="7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2"/>
      <c r="P71" s="7"/>
      <c r="Q71" s="1"/>
      <c r="R71" s="1"/>
    </row>
    <row r="72" spans="1:18">
      <c r="A72" s="7"/>
      <c r="B72" s="18">
        <v>2006</v>
      </c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2">
        <f>SUM(C72:N72)</f>
        <v>0</v>
      </c>
      <c r="P72" s="7"/>
      <c r="Q72" s="1"/>
      <c r="R72" s="1"/>
    </row>
    <row r="73" spans="1:18">
      <c r="A73" s="7"/>
      <c r="B73" s="18">
        <v>2007</v>
      </c>
      <c r="C73" s="18">
        <v>0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2">
        <f>SUM(C73:N73)</f>
        <v>0</v>
      </c>
      <c r="P73" s="7"/>
      <c r="Q73" s="1"/>
      <c r="R73" s="1"/>
    </row>
    <row r="74" spans="1:18">
      <c r="A74" s="7"/>
      <c r="B74" s="18">
        <v>2008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2">
        <f>SUM(C74:N74)</f>
        <v>0</v>
      </c>
      <c r="P74" s="7"/>
      <c r="Q74" s="1"/>
      <c r="R74" s="1"/>
    </row>
    <row r="75" spans="1:18">
      <c r="A75" s="7"/>
      <c r="B75" s="18">
        <v>2009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4555</v>
      </c>
      <c r="I75" s="18">
        <v>10307</v>
      </c>
      <c r="J75" s="18">
        <v>8412</v>
      </c>
      <c r="K75" s="18">
        <v>0</v>
      </c>
      <c r="L75" s="18">
        <v>0</v>
      </c>
      <c r="M75" s="18">
        <v>0</v>
      </c>
      <c r="N75" s="18">
        <v>0</v>
      </c>
      <c r="O75" s="2">
        <f>SUM(C75:N75)</f>
        <v>23274</v>
      </c>
      <c r="P75" s="7"/>
      <c r="Q75" s="1"/>
      <c r="R75" s="1"/>
    </row>
    <row r="76" spans="1:18">
      <c r="A76" s="7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2"/>
      <c r="P76" s="7"/>
      <c r="Q76" s="1"/>
      <c r="R76" s="1"/>
    </row>
    <row r="77" spans="1:18" ht="16.5" thickBot="1">
      <c r="A77" s="7"/>
      <c r="B77" s="15" t="s">
        <v>1</v>
      </c>
      <c r="C77" s="16">
        <f>SUM(C7:C75)</f>
        <v>0</v>
      </c>
      <c r="D77" s="16">
        <f>SUM(D7:D75)</f>
        <v>0</v>
      </c>
      <c r="E77" s="16">
        <f>SUM(E7:E75)</f>
        <v>0</v>
      </c>
      <c r="F77" s="16">
        <f>SUM(F7:F75)</f>
        <v>4664</v>
      </c>
      <c r="G77" s="16">
        <f>SUM(G7:G75)</f>
        <v>48157</v>
      </c>
      <c r="H77" s="16">
        <f>SUM(H7:H75)</f>
        <v>156264</v>
      </c>
      <c r="I77" s="16">
        <f>SUM(I7:I75)</f>
        <v>614599</v>
      </c>
      <c r="J77" s="16">
        <f>SUM(J7:J75)</f>
        <v>533923</v>
      </c>
      <c r="K77" s="16">
        <f>SUM(K7:K75)</f>
        <v>121236</v>
      </c>
      <c r="L77" s="16">
        <f>SUM(L7:L75)</f>
        <v>10955</v>
      </c>
      <c r="M77" s="16">
        <f>SUM(M7:M75)</f>
        <v>0</v>
      </c>
      <c r="N77" s="16">
        <f>SUM(N7:N75)</f>
        <v>0</v>
      </c>
      <c r="O77" s="16">
        <f>SUM(O7:O75)</f>
        <v>1489798</v>
      </c>
      <c r="P77" s="9" t="s">
        <v>23</v>
      </c>
      <c r="Q77" s="1"/>
      <c r="R77" s="1"/>
    </row>
    <row r="78" spans="1:18" ht="17.25" thickTop="1" thickBot="1">
      <c r="A78" s="7"/>
      <c r="B78" s="25" t="s">
        <v>2</v>
      </c>
      <c r="C78" s="26">
        <f>AVERAGE(C7:C75)</f>
        <v>0</v>
      </c>
      <c r="D78" s="26">
        <f>AVERAGE(D7:D75)</f>
        <v>0</v>
      </c>
      <c r="E78" s="26">
        <f>AVERAGE(E7:E75)</f>
        <v>0</v>
      </c>
      <c r="F78" s="26">
        <f>AVERAGE(F7:F75)</f>
        <v>80.41379310344827</v>
      </c>
      <c r="G78" s="26">
        <f>AVERAGE(G7:G75)</f>
        <v>830.29310344827582</v>
      </c>
      <c r="H78" s="26">
        <f>AVERAGE(H7:H75)</f>
        <v>2694.2068965517242</v>
      </c>
      <c r="I78" s="26">
        <f>AVERAGE(I7:I75)</f>
        <v>10596.534482758621</v>
      </c>
      <c r="J78" s="26">
        <f>AVERAGE(J7:J75)</f>
        <v>9205.5689655172409</v>
      </c>
      <c r="K78" s="26">
        <f>AVERAGE(K7:K75)</f>
        <v>2090.2758620689656</v>
      </c>
      <c r="L78" s="26">
        <f>AVERAGE(L7:L75)</f>
        <v>188.87931034482759</v>
      </c>
      <c r="M78" s="26">
        <f>AVERAGE(M7:M75)</f>
        <v>0</v>
      </c>
      <c r="N78" s="26">
        <f>AVERAGE(N7:N75)</f>
        <v>0</v>
      </c>
      <c r="O78" s="26">
        <f>AVERAGE(O7:O75)</f>
        <v>25686.172413793105</v>
      </c>
      <c r="P78" s="9"/>
      <c r="Q78" s="1"/>
      <c r="R78" s="1"/>
    </row>
    <row r="79" spans="1:18" ht="15.75" thickTop="1">
      <c r="A79" s="32" t="s">
        <v>33</v>
      </c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7"/>
      <c r="Q79" s="1"/>
      <c r="R79" s="1"/>
    </row>
    <row r="80" spans="1:18">
      <c r="A80" s="32" t="s">
        <v>31</v>
      </c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7"/>
      <c r="Q80" s="1"/>
      <c r="R80" s="1"/>
    </row>
    <row r="81" spans="1:18">
      <c r="A81" s="32" t="s">
        <v>30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3"/>
      <c r="P81" s="7"/>
      <c r="Q81" s="1"/>
      <c r="R81" s="1"/>
    </row>
    <row r="82" spans="1:18">
      <c r="A82" s="7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18" t="s">
        <v>25</v>
      </c>
      <c r="P82" s="7"/>
      <c r="Q82" s="1"/>
      <c r="R82" s="1"/>
    </row>
    <row r="83" spans="1:18">
      <c r="A83" s="23" t="s">
        <v>0</v>
      </c>
      <c r="B83" s="14" t="s">
        <v>3</v>
      </c>
      <c r="C83" s="14" t="s">
        <v>4</v>
      </c>
      <c r="D83" s="14" t="s">
        <v>5</v>
      </c>
      <c r="E83" s="14" t="s">
        <v>6</v>
      </c>
      <c r="F83" s="14" t="s">
        <v>7</v>
      </c>
      <c r="G83" s="14" t="s">
        <v>8</v>
      </c>
      <c r="H83" s="14" t="s">
        <v>9</v>
      </c>
      <c r="I83" s="14" t="s">
        <v>10</v>
      </c>
      <c r="J83" s="14" t="s">
        <v>11</v>
      </c>
      <c r="K83" s="14" t="s">
        <v>12</v>
      </c>
      <c r="L83" s="14" t="s">
        <v>13</v>
      </c>
      <c r="M83" s="14" t="s">
        <v>14</v>
      </c>
      <c r="N83" s="14" t="s">
        <v>15</v>
      </c>
      <c r="O83" s="19" t="s">
        <v>19</v>
      </c>
      <c r="P83" s="8"/>
      <c r="Q83" s="1"/>
      <c r="R83" s="1"/>
    </row>
    <row r="84" spans="1:18">
      <c r="A84" s="13">
        <v>1952</v>
      </c>
      <c r="B84" s="5">
        <v>0</v>
      </c>
      <c r="C84" s="5">
        <v>0</v>
      </c>
      <c r="D84" s="5">
        <v>0</v>
      </c>
      <c r="E84" s="5">
        <v>0</v>
      </c>
      <c r="F84" s="5">
        <v>283</v>
      </c>
      <c r="G84" s="5">
        <v>1219</v>
      </c>
      <c r="H84" s="5">
        <v>953</v>
      </c>
      <c r="I84" s="5">
        <v>1804</v>
      </c>
      <c r="J84" s="5">
        <v>1695</v>
      </c>
      <c r="K84" s="5">
        <v>738</v>
      </c>
      <c r="L84" s="5">
        <v>0</v>
      </c>
      <c r="M84" s="5">
        <v>0</v>
      </c>
      <c r="N84" s="5">
        <f>SUM(B84:M84)</f>
        <v>6692</v>
      </c>
      <c r="O84" s="11">
        <f>N84/O7</f>
        <v>0.64513641183842674</v>
      </c>
      <c r="P84" s="7"/>
      <c r="Q84" s="1"/>
      <c r="R84" s="1"/>
    </row>
    <row r="85" spans="1:18">
      <c r="A85" s="7">
        <v>1953</v>
      </c>
      <c r="B85" s="2">
        <v>0</v>
      </c>
      <c r="C85" s="2">
        <v>0</v>
      </c>
      <c r="D85" s="2">
        <v>0</v>
      </c>
      <c r="E85" s="2">
        <v>0</v>
      </c>
      <c r="F85" s="2">
        <v>662</v>
      </c>
      <c r="G85" s="2">
        <v>1190</v>
      </c>
      <c r="H85" s="2">
        <v>1468</v>
      </c>
      <c r="I85" s="2">
        <v>1746</v>
      </c>
      <c r="J85" s="2">
        <v>1527</v>
      </c>
      <c r="K85" s="2">
        <v>1668</v>
      </c>
      <c r="L85" s="2">
        <v>0</v>
      </c>
      <c r="M85" s="2">
        <v>0</v>
      </c>
      <c r="N85" s="2">
        <f>SUM(B85:M85)</f>
        <v>8261</v>
      </c>
      <c r="O85" s="12">
        <f>N85/O8</f>
        <v>0.80157189986415678</v>
      </c>
      <c r="P85" s="7"/>
      <c r="Q85" s="1"/>
      <c r="R85" s="1"/>
    </row>
    <row r="86" spans="1:18">
      <c r="A86" s="7">
        <v>1954</v>
      </c>
      <c r="B86" s="2">
        <v>0</v>
      </c>
      <c r="C86" s="2">
        <v>0</v>
      </c>
      <c r="D86" s="2">
        <v>0</v>
      </c>
      <c r="E86" s="2">
        <v>262</v>
      </c>
      <c r="F86" s="2">
        <v>230</v>
      </c>
      <c r="G86" s="2">
        <v>1303</v>
      </c>
      <c r="H86" s="2">
        <v>1808</v>
      </c>
      <c r="I86" s="2">
        <v>2299</v>
      </c>
      <c r="J86" s="2">
        <v>1518</v>
      </c>
      <c r="K86" s="2">
        <v>609</v>
      </c>
      <c r="L86" s="2">
        <v>0</v>
      </c>
      <c r="M86" s="2">
        <v>0</v>
      </c>
      <c r="N86" s="2">
        <f>SUM(B86:M86)</f>
        <v>8029</v>
      </c>
      <c r="O86" s="12">
        <f>N86/O9</f>
        <v>0.7058461538461539</v>
      </c>
      <c r="P86" s="7"/>
      <c r="Q86" s="1"/>
      <c r="R86" s="1"/>
    </row>
    <row r="87" spans="1:18">
      <c r="A87" s="7">
        <v>1955</v>
      </c>
      <c r="B87" s="2">
        <v>0</v>
      </c>
      <c r="C87" s="2">
        <v>0</v>
      </c>
      <c r="D87" s="2">
        <v>0</v>
      </c>
      <c r="E87" s="2">
        <v>0</v>
      </c>
      <c r="F87" s="2">
        <v>1181</v>
      </c>
      <c r="G87" s="2">
        <v>589</v>
      </c>
      <c r="H87" s="2">
        <v>2168</v>
      </c>
      <c r="I87" s="2">
        <v>2417</v>
      </c>
      <c r="J87" s="2">
        <v>1496</v>
      </c>
      <c r="K87" s="2">
        <v>445</v>
      </c>
      <c r="L87" s="2">
        <v>0</v>
      </c>
      <c r="M87" s="2">
        <v>0</v>
      </c>
      <c r="N87" s="2">
        <f>SUM(B87:M87)</f>
        <v>8296</v>
      </c>
      <c r="O87" s="12">
        <f>N87/O10</f>
        <v>0.71357302597626016</v>
      </c>
      <c r="P87" s="7"/>
      <c r="Q87" s="1"/>
      <c r="R87" s="1"/>
    </row>
    <row r="88" spans="1:18">
      <c r="A88" s="7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2"/>
      <c r="P88" s="7"/>
      <c r="Q88" s="1"/>
      <c r="R88" s="1"/>
    </row>
    <row r="89" spans="1:18">
      <c r="A89" s="7">
        <v>1956</v>
      </c>
      <c r="B89" s="2">
        <v>0</v>
      </c>
      <c r="C89" s="2">
        <v>0</v>
      </c>
      <c r="D89" s="2">
        <v>0</v>
      </c>
      <c r="E89" s="2">
        <v>0</v>
      </c>
      <c r="F89" s="2">
        <v>1374</v>
      </c>
      <c r="G89" s="2">
        <v>1579</v>
      </c>
      <c r="H89" s="2">
        <v>2596</v>
      </c>
      <c r="I89" s="2">
        <v>2353</v>
      </c>
      <c r="J89" s="2">
        <v>2007</v>
      </c>
      <c r="K89" s="2">
        <v>980</v>
      </c>
      <c r="L89" s="2">
        <v>0</v>
      </c>
      <c r="M89" s="2">
        <v>0</v>
      </c>
      <c r="N89" s="2">
        <f>SUM(B89:M89)</f>
        <v>10889</v>
      </c>
      <c r="O89" s="12">
        <f>N89/O12</f>
        <v>0.78734634851771512</v>
      </c>
      <c r="P89" s="7"/>
      <c r="Q89" s="1"/>
      <c r="R89" s="1"/>
    </row>
    <row r="90" spans="1:18">
      <c r="A90" s="7">
        <v>1957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65</v>
      </c>
      <c r="I90" s="2">
        <v>479</v>
      </c>
      <c r="J90" s="2">
        <v>189</v>
      </c>
      <c r="K90" s="2">
        <v>0</v>
      </c>
      <c r="L90" s="2">
        <v>0</v>
      </c>
      <c r="M90" s="2">
        <v>0</v>
      </c>
      <c r="N90" s="2">
        <f>SUM(B90:M90)</f>
        <v>733</v>
      </c>
      <c r="O90" s="12">
        <f>N90/O13</f>
        <v>5.9194056367600743E-2</v>
      </c>
      <c r="P90" s="7"/>
      <c r="Q90" s="1"/>
      <c r="R90" s="1"/>
    </row>
    <row r="91" spans="1:18">
      <c r="A91" s="7">
        <v>1958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2</v>
      </c>
      <c r="H91" s="2">
        <v>400</v>
      </c>
      <c r="I91" s="2">
        <v>1334</v>
      </c>
      <c r="J91" s="2">
        <v>422</v>
      </c>
      <c r="K91" s="2">
        <v>2</v>
      </c>
      <c r="L91" s="2">
        <v>0</v>
      </c>
      <c r="M91" s="2">
        <v>0</v>
      </c>
      <c r="N91" s="2">
        <f>SUM(B91:M91)</f>
        <v>2160</v>
      </c>
      <c r="O91" s="12">
        <f>N91/O14</f>
        <v>0.11822013026106945</v>
      </c>
      <c r="P91" s="7"/>
      <c r="Q91" s="1"/>
      <c r="R91" s="1"/>
    </row>
    <row r="92" spans="1:18">
      <c r="A92" s="7">
        <v>1959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361</v>
      </c>
      <c r="H92" s="2">
        <v>5130</v>
      </c>
      <c r="I92" s="2">
        <v>6343</v>
      </c>
      <c r="J92" s="2">
        <v>1319</v>
      </c>
      <c r="K92" s="2">
        <v>64</v>
      </c>
      <c r="L92" s="2">
        <v>0</v>
      </c>
      <c r="M92" s="2">
        <v>0</v>
      </c>
      <c r="N92" s="2">
        <f>SUM(B92:M92)</f>
        <v>13217</v>
      </c>
      <c r="O92" s="12">
        <f>N92/O15</f>
        <v>0.43850568992402378</v>
      </c>
      <c r="P92" s="7"/>
      <c r="Q92" s="1"/>
      <c r="R92" s="1"/>
    </row>
    <row r="93" spans="1:18">
      <c r="A93" s="7">
        <v>1960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97</v>
      </c>
      <c r="H93" s="2">
        <v>7673</v>
      </c>
      <c r="I93" s="2">
        <v>9743</v>
      </c>
      <c r="J93" s="2">
        <v>3438</v>
      </c>
      <c r="K93" s="2">
        <v>433</v>
      </c>
      <c r="L93" s="2">
        <v>0</v>
      </c>
      <c r="M93" s="2">
        <v>0</v>
      </c>
      <c r="N93" s="2">
        <f>SUM(B93:M93)</f>
        <v>21384</v>
      </c>
      <c r="O93" s="12">
        <f>N93/O16</f>
        <v>0.62968197879858656</v>
      </c>
      <c r="P93" s="7"/>
      <c r="Q93" s="1"/>
      <c r="R93" s="1"/>
    </row>
    <row r="94" spans="1:18">
      <c r="A94" s="7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2"/>
      <c r="P94" s="7"/>
      <c r="Q94" s="1"/>
      <c r="R94" s="1"/>
    </row>
    <row r="95" spans="1:18">
      <c r="A95" s="7">
        <v>1961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118</v>
      </c>
      <c r="H95" s="2">
        <v>9070</v>
      </c>
      <c r="I95" s="2">
        <v>8944</v>
      </c>
      <c r="J95" s="2">
        <v>3090</v>
      </c>
      <c r="K95" s="2">
        <v>108</v>
      </c>
      <c r="L95" s="2">
        <v>0</v>
      </c>
      <c r="M95" s="2">
        <v>0</v>
      </c>
      <c r="N95" s="2">
        <f>SUM(B95:M95)</f>
        <v>21330</v>
      </c>
      <c r="O95" s="12">
        <f>N95/O18</f>
        <v>0.67639131124147778</v>
      </c>
      <c r="P95" s="7"/>
      <c r="Q95" s="1"/>
      <c r="R95" s="1"/>
    </row>
    <row r="96" spans="1:18">
      <c r="A96" s="7">
        <v>1962</v>
      </c>
      <c r="B96" s="2">
        <v>0</v>
      </c>
      <c r="C96" s="2">
        <v>0</v>
      </c>
      <c r="D96" s="2">
        <v>0</v>
      </c>
      <c r="E96" s="2">
        <v>0</v>
      </c>
      <c r="F96" s="2">
        <v>221</v>
      </c>
      <c r="G96" s="2">
        <v>4</v>
      </c>
      <c r="H96" s="2">
        <v>3088</v>
      </c>
      <c r="I96" s="2">
        <v>8869</v>
      </c>
      <c r="J96" s="2">
        <v>3641</v>
      </c>
      <c r="K96" s="2">
        <v>119</v>
      </c>
      <c r="L96" s="2">
        <v>0</v>
      </c>
      <c r="M96" s="2">
        <v>0</v>
      </c>
      <c r="N96" s="2">
        <f>SUM(B96:M96)</f>
        <v>15942</v>
      </c>
      <c r="O96" s="12">
        <f>N96/O19</f>
        <v>0.61673565708538047</v>
      </c>
      <c r="P96" s="7"/>
      <c r="Q96" s="1"/>
      <c r="R96" s="1"/>
    </row>
    <row r="97" spans="1:18">
      <c r="A97" s="7">
        <v>1963</v>
      </c>
      <c r="B97" s="2">
        <v>0</v>
      </c>
      <c r="C97" s="2">
        <v>0</v>
      </c>
      <c r="D97" s="2">
        <v>0</v>
      </c>
      <c r="E97" s="2">
        <v>0</v>
      </c>
      <c r="F97" s="2">
        <v>734</v>
      </c>
      <c r="G97" s="2">
        <v>2357</v>
      </c>
      <c r="H97" s="2">
        <v>14705</v>
      </c>
      <c r="I97" s="2">
        <v>8966</v>
      </c>
      <c r="J97" s="2">
        <v>1311</v>
      </c>
      <c r="K97" s="2">
        <v>0</v>
      </c>
      <c r="L97" s="2">
        <v>0</v>
      </c>
      <c r="M97" s="2">
        <v>0</v>
      </c>
      <c r="N97" s="2">
        <f>SUM(B97:M97)</f>
        <v>28073</v>
      </c>
      <c r="O97" s="12">
        <f>N97/O20</f>
        <v>0.69038191968128271</v>
      </c>
      <c r="P97" s="7"/>
      <c r="Q97" s="1"/>
      <c r="R97" s="1"/>
    </row>
    <row r="98" spans="1:18">
      <c r="A98" s="7">
        <v>1964</v>
      </c>
      <c r="B98" s="2">
        <v>0</v>
      </c>
      <c r="C98" s="2">
        <v>0</v>
      </c>
      <c r="D98" s="2">
        <v>0</v>
      </c>
      <c r="E98" s="2">
        <v>0</v>
      </c>
      <c r="F98" s="2">
        <v>243</v>
      </c>
      <c r="G98" s="2">
        <v>462</v>
      </c>
      <c r="H98" s="2">
        <v>8786</v>
      </c>
      <c r="I98" s="2">
        <v>8043</v>
      </c>
      <c r="J98" s="2">
        <v>3114</v>
      </c>
      <c r="K98" s="2">
        <v>0</v>
      </c>
      <c r="L98" s="2">
        <v>0</v>
      </c>
      <c r="M98" s="2">
        <v>0</v>
      </c>
      <c r="N98" s="2">
        <f>SUM(B98:M98)</f>
        <v>20648</v>
      </c>
      <c r="O98" s="12">
        <f>N98/O21</f>
        <v>0.60279091492964321</v>
      </c>
      <c r="P98" s="7"/>
      <c r="Q98" s="1"/>
      <c r="R98" s="1"/>
    </row>
    <row r="99" spans="1:18">
      <c r="A99" s="7">
        <v>1965</v>
      </c>
      <c r="B99" s="2">
        <v>0</v>
      </c>
      <c r="C99" s="2">
        <v>0</v>
      </c>
      <c r="D99" s="2">
        <v>0</v>
      </c>
      <c r="E99" s="2">
        <v>135</v>
      </c>
      <c r="F99" s="2">
        <v>1177</v>
      </c>
      <c r="G99" s="2">
        <v>11</v>
      </c>
      <c r="H99" s="2">
        <v>4771</v>
      </c>
      <c r="I99" s="2">
        <v>8536</v>
      </c>
      <c r="J99" s="2">
        <v>601</v>
      </c>
      <c r="K99" s="2">
        <v>0</v>
      </c>
      <c r="L99" s="2">
        <v>0</v>
      </c>
      <c r="M99" s="2">
        <v>0</v>
      </c>
      <c r="N99" s="2">
        <f>SUM(B99:M99)</f>
        <v>15231</v>
      </c>
      <c r="O99" s="12">
        <f>N99/O22</f>
        <v>0.51721678891605538</v>
      </c>
      <c r="P99" s="7"/>
      <c r="Q99" s="1"/>
      <c r="R99" s="1"/>
    </row>
    <row r="100" spans="1:18">
      <c r="A100" s="7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2"/>
      <c r="P100" s="7"/>
      <c r="Q100" s="1"/>
      <c r="R100" s="1"/>
    </row>
    <row r="101" spans="1:18">
      <c r="A101" s="7">
        <v>1966</v>
      </c>
      <c r="B101" s="2">
        <v>0</v>
      </c>
      <c r="C101" s="2">
        <v>0</v>
      </c>
      <c r="D101" s="2">
        <v>0</v>
      </c>
      <c r="E101" s="2">
        <v>0</v>
      </c>
      <c r="F101" s="2">
        <v>696</v>
      </c>
      <c r="G101" s="2">
        <v>133</v>
      </c>
      <c r="H101" s="2">
        <v>9442</v>
      </c>
      <c r="I101" s="2">
        <v>6377</v>
      </c>
      <c r="J101" s="2">
        <v>1955</v>
      </c>
      <c r="K101" s="2">
        <v>388</v>
      </c>
      <c r="L101" s="2">
        <v>0</v>
      </c>
      <c r="M101" s="2">
        <v>0</v>
      </c>
      <c r="N101" s="2">
        <f>SUM(B101:M101)</f>
        <v>18991</v>
      </c>
      <c r="O101" s="12">
        <f>N101/O24</f>
        <v>0.54615782813758196</v>
      </c>
      <c r="P101" s="7"/>
      <c r="Q101" s="1"/>
      <c r="R101" s="1"/>
    </row>
    <row r="102" spans="1:18">
      <c r="A102" s="7">
        <v>1967</v>
      </c>
      <c r="B102" s="2">
        <v>0</v>
      </c>
      <c r="C102" s="2">
        <v>0</v>
      </c>
      <c r="D102" s="2">
        <v>0</v>
      </c>
      <c r="E102" s="2">
        <v>36</v>
      </c>
      <c r="F102" s="2">
        <v>435</v>
      </c>
      <c r="G102" s="2">
        <v>4</v>
      </c>
      <c r="H102" s="2">
        <v>4788</v>
      </c>
      <c r="I102" s="2">
        <v>11034</v>
      </c>
      <c r="J102" s="2">
        <v>3312</v>
      </c>
      <c r="K102" s="2">
        <v>0</v>
      </c>
      <c r="L102" s="2">
        <v>0</v>
      </c>
      <c r="M102" s="2">
        <v>0</v>
      </c>
      <c r="N102" s="2">
        <f>SUM(B102:M102)</f>
        <v>19609</v>
      </c>
      <c r="O102" s="12">
        <f>N102/O25</f>
        <v>0.60294569829653777</v>
      </c>
      <c r="P102" s="7"/>
      <c r="Q102" s="1"/>
      <c r="R102" s="1"/>
    </row>
    <row r="103" spans="1:18">
      <c r="A103" s="7">
        <v>1968</v>
      </c>
      <c r="B103" s="2">
        <v>0</v>
      </c>
      <c r="C103" s="2">
        <v>0</v>
      </c>
      <c r="D103" s="2">
        <v>0</v>
      </c>
      <c r="E103" s="2">
        <v>63</v>
      </c>
      <c r="F103" s="2">
        <v>168</v>
      </c>
      <c r="G103" s="2">
        <v>781</v>
      </c>
      <c r="H103" s="2">
        <v>13296</v>
      </c>
      <c r="I103" s="2">
        <v>7218</v>
      </c>
      <c r="J103" s="2">
        <v>438</v>
      </c>
      <c r="K103" s="2">
        <v>0</v>
      </c>
      <c r="L103" s="2">
        <v>0</v>
      </c>
      <c r="M103" s="2">
        <v>0</v>
      </c>
      <c r="N103" s="2">
        <f>SUM(B103:M103)</f>
        <v>21964</v>
      </c>
      <c r="O103" s="12">
        <f>N103/O26</f>
        <v>0.61779927992799277</v>
      </c>
      <c r="P103" s="7"/>
      <c r="Q103" s="1"/>
      <c r="R103" s="1"/>
    </row>
    <row r="104" spans="1:18">
      <c r="A104" s="7">
        <v>1969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129</v>
      </c>
      <c r="H104" s="2">
        <v>8959</v>
      </c>
      <c r="I104" s="2">
        <v>10324</v>
      </c>
      <c r="J104" s="2">
        <v>2450</v>
      </c>
      <c r="K104" s="2">
        <v>0</v>
      </c>
      <c r="L104" s="2">
        <v>0</v>
      </c>
      <c r="M104" s="2">
        <v>0</v>
      </c>
      <c r="N104" s="2">
        <f>SUM(B104:M104)</f>
        <v>21862</v>
      </c>
      <c r="O104" s="12">
        <f>N104/O27</f>
        <v>0.64298108879150617</v>
      </c>
      <c r="P104" s="7"/>
      <c r="Q104" s="1"/>
      <c r="R104" s="1"/>
    </row>
    <row r="105" spans="1:18">
      <c r="A105" s="7">
        <v>1970</v>
      </c>
      <c r="B105" s="2">
        <v>0</v>
      </c>
      <c r="C105" s="2">
        <v>0</v>
      </c>
      <c r="D105" s="2">
        <v>0</v>
      </c>
      <c r="E105" s="2">
        <v>0</v>
      </c>
      <c r="F105" s="2">
        <v>250</v>
      </c>
      <c r="G105" s="2">
        <v>353</v>
      </c>
      <c r="H105" s="2">
        <v>14316</v>
      </c>
      <c r="I105" s="2">
        <v>10376</v>
      </c>
      <c r="J105" s="2">
        <v>2172</v>
      </c>
      <c r="K105" s="2">
        <v>22</v>
      </c>
      <c r="L105" s="2">
        <v>0</v>
      </c>
      <c r="M105" s="2">
        <v>0</v>
      </c>
      <c r="N105" s="2">
        <f>SUM(B105:M105)</f>
        <v>27489</v>
      </c>
      <c r="O105" s="12">
        <f>N105/O28</f>
        <v>0.6398743016759777</v>
      </c>
      <c r="P105" s="7"/>
      <c r="Q105" s="1"/>
      <c r="R105" s="1"/>
    </row>
    <row r="106" spans="1:18">
      <c r="A106" s="7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2"/>
      <c r="P106" s="7"/>
      <c r="Q106" s="1"/>
      <c r="R106" s="1"/>
    </row>
    <row r="107" spans="1:18">
      <c r="A107" s="7">
        <v>1971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390</v>
      </c>
      <c r="H107" s="2">
        <v>10929</v>
      </c>
      <c r="I107" s="2">
        <v>12706</v>
      </c>
      <c r="J107" s="2">
        <v>2468</v>
      </c>
      <c r="K107" s="2">
        <v>0</v>
      </c>
      <c r="L107" s="2">
        <v>0</v>
      </c>
      <c r="M107" s="2">
        <v>0</v>
      </c>
      <c r="N107" s="2">
        <f>SUM(B107:M107)</f>
        <v>26493</v>
      </c>
      <c r="O107" s="12">
        <f>N107/O30</f>
        <v>0.63517142172140972</v>
      </c>
      <c r="P107" s="7"/>
      <c r="Q107" s="1"/>
      <c r="R107" s="1"/>
    </row>
    <row r="108" spans="1:18">
      <c r="A108" s="7">
        <v>1972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136</v>
      </c>
      <c r="H108" s="2">
        <v>8571</v>
      </c>
      <c r="I108" s="2">
        <v>10797</v>
      </c>
      <c r="J108" s="2">
        <v>1181</v>
      </c>
      <c r="K108" s="2">
        <v>0</v>
      </c>
      <c r="L108" s="2">
        <v>0</v>
      </c>
      <c r="M108" s="2">
        <v>0</v>
      </c>
      <c r="N108" s="2">
        <f>SUM(B108:M108)</f>
        <v>20685</v>
      </c>
      <c r="O108" s="12">
        <f>N108/O31</f>
        <v>0.55120313374370455</v>
      </c>
      <c r="P108" s="7"/>
      <c r="Q108" s="1"/>
      <c r="R108" s="1"/>
    </row>
    <row r="109" spans="1:18">
      <c r="A109" s="7">
        <v>1973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658</v>
      </c>
      <c r="H109" s="2">
        <v>10594</v>
      </c>
      <c r="I109" s="2">
        <v>11973</v>
      </c>
      <c r="J109" s="2">
        <v>1017</v>
      </c>
      <c r="K109" s="2">
        <v>0</v>
      </c>
      <c r="L109" s="2">
        <v>0</v>
      </c>
      <c r="M109" s="2">
        <v>0</v>
      </c>
      <c r="N109" s="2">
        <f>SUM(B109:M109)</f>
        <v>24242</v>
      </c>
      <c r="O109" s="12">
        <f>N109/O32</f>
        <v>0.64844188845793771</v>
      </c>
      <c r="P109" s="7"/>
      <c r="Q109" s="1"/>
      <c r="R109" s="1"/>
    </row>
    <row r="110" spans="1:18">
      <c r="A110" s="7">
        <v>1974</v>
      </c>
      <c r="B110" s="2">
        <v>0</v>
      </c>
      <c r="C110" s="2">
        <v>0</v>
      </c>
      <c r="D110" s="2">
        <v>0</v>
      </c>
      <c r="E110" s="2">
        <v>0</v>
      </c>
      <c r="F110" s="2">
        <v>1</v>
      </c>
      <c r="G110" s="2">
        <v>1427</v>
      </c>
      <c r="H110" s="2">
        <v>14468</v>
      </c>
      <c r="I110" s="2">
        <v>8730</v>
      </c>
      <c r="J110" s="2">
        <v>1181</v>
      </c>
      <c r="K110" s="2">
        <v>0</v>
      </c>
      <c r="L110" s="2">
        <v>0</v>
      </c>
      <c r="M110" s="2">
        <v>0</v>
      </c>
      <c r="N110" s="2">
        <f>SUM(B110:M110)</f>
        <v>25807</v>
      </c>
      <c r="O110" s="12">
        <f>N110/O33</f>
        <v>0.64978849833820118</v>
      </c>
      <c r="P110" s="7"/>
      <c r="Q110" s="1"/>
      <c r="R110" s="1"/>
    </row>
    <row r="111" spans="1:18">
      <c r="A111" s="7">
        <v>1975</v>
      </c>
      <c r="B111" s="2">
        <v>0</v>
      </c>
      <c r="C111" s="2">
        <v>0</v>
      </c>
      <c r="D111" s="2">
        <v>0</v>
      </c>
      <c r="E111" s="2">
        <v>0</v>
      </c>
      <c r="F111" s="2">
        <v>8</v>
      </c>
      <c r="G111" s="2">
        <v>0</v>
      </c>
      <c r="H111" s="2">
        <v>14725</v>
      </c>
      <c r="I111" s="2">
        <v>12441</v>
      </c>
      <c r="J111" s="2">
        <v>2308</v>
      </c>
      <c r="K111" s="2">
        <v>0</v>
      </c>
      <c r="L111" s="2">
        <v>0</v>
      </c>
      <c r="M111" s="2">
        <v>0</v>
      </c>
      <c r="N111" s="2">
        <f>SUM(B111:M111)</f>
        <v>29482</v>
      </c>
      <c r="O111" s="12">
        <f>N111/O34</f>
        <v>0.70812316856415425</v>
      </c>
      <c r="P111" s="7"/>
      <c r="Q111" s="1"/>
      <c r="R111" s="1"/>
    </row>
    <row r="112" spans="1:18">
      <c r="A112" s="7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2"/>
      <c r="P112" s="7"/>
      <c r="Q112" s="1"/>
      <c r="R112" s="1"/>
    </row>
    <row r="113" spans="1:18">
      <c r="A113" s="7">
        <v>1976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851</v>
      </c>
      <c r="H113" s="2">
        <v>13782</v>
      </c>
      <c r="I113" s="2">
        <v>13326</v>
      </c>
      <c r="J113" s="2">
        <v>2366</v>
      </c>
      <c r="K113" s="2">
        <v>0</v>
      </c>
      <c r="L113" s="2">
        <v>0</v>
      </c>
      <c r="M113" s="2">
        <v>0</v>
      </c>
      <c r="N113" s="2">
        <f>SUM(B113:M113)</f>
        <v>30325</v>
      </c>
      <c r="O113" s="12">
        <f>N113/O36</f>
        <v>0.71899376437394791</v>
      </c>
      <c r="P113" s="7"/>
      <c r="Q113" s="1"/>
      <c r="R113" s="1"/>
    </row>
    <row r="114" spans="1:18">
      <c r="A114" s="7">
        <v>1977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626</v>
      </c>
      <c r="H114" s="2">
        <v>11394</v>
      </c>
      <c r="I114" s="2">
        <v>5126</v>
      </c>
      <c r="J114" s="2">
        <v>99</v>
      </c>
      <c r="K114" s="2">
        <v>0</v>
      </c>
      <c r="L114" s="2">
        <v>0</v>
      </c>
      <c r="M114" s="2">
        <v>0</v>
      </c>
      <c r="N114" s="2">
        <f>SUM(B114:M114)</f>
        <v>17245</v>
      </c>
      <c r="O114" s="12">
        <f>N114/O37</f>
        <v>0.60668425681618299</v>
      </c>
      <c r="P114" s="7"/>
      <c r="Q114" s="1"/>
      <c r="R114" s="1"/>
    </row>
    <row r="115" spans="1:18">
      <c r="A115" s="7">
        <v>1978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2521</v>
      </c>
      <c r="H115" s="2">
        <v>12238</v>
      </c>
      <c r="I115" s="2">
        <v>8670</v>
      </c>
      <c r="J115" s="2">
        <v>637</v>
      </c>
      <c r="K115" s="2">
        <v>0</v>
      </c>
      <c r="L115" s="2">
        <v>0</v>
      </c>
      <c r="M115" s="2">
        <v>0</v>
      </c>
      <c r="N115" s="2">
        <f>SUM(B115:M115)</f>
        <v>24066</v>
      </c>
      <c r="O115" s="12">
        <f>N115/O38</f>
        <v>0.69107512060647824</v>
      </c>
      <c r="P115" s="7"/>
      <c r="Q115" s="1"/>
      <c r="R115" s="1"/>
    </row>
    <row r="116" spans="1:18">
      <c r="A116" s="7">
        <v>1979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1906</v>
      </c>
      <c r="I116" s="2">
        <v>10048</v>
      </c>
      <c r="J116" s="2">
        <v>1658</v>
      </c>
      <c r="K116" s="2">
        <v>0</v>
      </c>
      <c r="L116" s="2">
        <v>0</v>
      </c>
      <c r="M116" s="2">
        <v>0</v>
      </c>
      <c r="N116" s="2">
        <f>SUM(B116:M116)</f>
        <v>13612</v>
      </c>
      <c r="O116" s="12">
        <f>N116/O39</f>
        <v>0.55938193474151399</v>
      </c>
      <c r="P116" s="2"/>
      <c r="Q116" s="1"/>
      <c r="R116" s="1"/>
    </row>
    <row r="117" spans="1:18">
      <c r="A117" s="6">
        <v>1980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20</v>
      </c>
      <c r="H117" s="2">
        <v>12215</v>
      </c>
      <c r="I117" s="2">
        <v>6100</v>
      </c>
      <c r="J117" s="2">
        <v>531</v>
      </c>
      <c r="K117" s="2">
        <v>0</v>
      </c>
      <c r="L117" s="2">
        <v>0</v>
      </c>
      <c r="M117" s="2">
        <v>0</v>
      </c>
      <c r="N117" s="2">
        <f>SUM(B117:M117)</f>
        <v>18866</v>
      </c>
      <c r="O117" s="12">
        <f>N117/O40</f>
        <v>0.61146042652492383</v>
      </c>
      <c r="P117" s="2"/>
      <c r="Q117" s="1"/>
      <c r="R117" s="1"/>
    </row>
    <row r="118" spans="1:18">
      <c r="A118" s="7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2"/>
      <c r="P118" s="2"/>
      <c r="Q118" s="1"/>
      <c r="R118" s="1"/>
    </row>
    <row r="119" spans="1:18">
      <c r="A119" s="6">
        <v>1981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25</v>
      </c>
      <c r="H119" s="2">
        <v>6988</v>
      </c>
      <c r="I119" s="2">
        <v>6759</v>
      </c>
      <c r="J119" s="2">
        <v>1668</v>
      </c>
      <c r="K119" s="2">
        <v>0</v>
      </c>
      <c r="L119" s="2">
        <v>0</v>
      </c>
      <c r="M119" s="2">
        <v>0</v>
      </c>
      <c r="N119" s="2">
        <f>SUM(B119:M119)</f>
        <v>15440</v>
      </c>
      <c r="O119" s="12">
        <f>N119/O42</f>
        <v>0.51550866415144736</v>
      </c>
      <c r="P119" s="2"/>
      <c r="Q119" s="1"/>
      <c r="R119" s="1"/>
    </row>
    <row r="120" spans="1:18">
      <c r="A120" s="6">
        <v>1982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7015</v>
      </c>
      <c r="I120" s="2">
        <v>7015</v>
      </c>
      <c r="J120" s="2">
        <v>1252</v>
      </c>
      <c r="K120" s="2">
        <v>0</v>
      </c>
      <c r="L120" s="2">
        <v>0</v>
      </c>
      <c r="M120" s="2">
        <v>0</v>
      </c>
      <c r="N120" s="2">
        <f>SUM(B120:M120)</f>
        <v>15282</v>
      </c>
      <c r="O120" s="12">
        <f>N120/O43</f>
        <v>0.55926806953339436</v>
      </c>
      <c r="P120" s="2"/>
      <c r="Q120" s="1"/>
      <c r="R120" s="1"/>
    </row>
    <row r="121" spans="1:18">
      <c r="A121" s="6">
        <v>1983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7148</v>
      </c>
      <c r="I121" s="2">
        <v>8318</v>
      </c>
      <c r="J121" s="2">
        <v>1708</v>
      </c>
      <c r="K121" s="2">
        <v>0</v>
      </c>
      <c r="L121" s="2">
        <v>0</v>
      </c>
      <c r="M121" s="2">
        <v>0</v>
      </c>
      <c r="N121" s="2">
        <f>SUM(B121:M121)</f>
        <v>17174</v>
      </c>
      <c r="O121" s="12">
        <f>N121/O44</f>
        <v>0.5667238648363252</v>
      </c>
      <c r="P121" s="2"/>
      <c r="Q121" s="1"/>
      <c r="R121" s="1"/>
    </row>
    <row r="122" spans="1:18">
      <c r="A122" s="6">
        <v>1984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9</v>
      </c>
      <c r="H122" s="2">
        <v>7704</v>
      </c>
      <c r="I122" s="2">
        <v>9158</v>
      </c>
      <c r="J122" s="2">
        <v>1794</v>
      </c>
      <c r="K122" s="2">
        <v>0</v>
      </c>
      <c r="L122" s="2">
        <v>0</v>
      </c>
      <c r="M122" s="2">
        <v>0</v>
      </c>
      <c r="N122" s="2">
        <f>SUM(B122:M122)</f>
        <v>18665</v>
      </c>
      <c r="O122" s="12">
        <f>N122/O45</f>
        <v>0.58465152701644474</v>
      </c>
      <c r="P122" s="2"/>
      <c r="Q122" s="1"/>
      <c r="R122" s="1"/>
    </row>
    <row r="123" spans="1:18">
      <c r="A123" s="6">
        <v>1985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553</v>
      </c>
      <c r="H123" s="2">
        <v>7213</v>
      </c>
      <c r="I123" s="2">
        <v>9401</v>
      </c>
      <c r="J123" s="2">
        <v>1613</v>
      </c>
      <c r="K123" s="2">
        <v>0</v>
      </c>
      <c r="L123" s="2">
        <v>0</v>
      </c>
      <c r="M123" s="2">
        <v>0</v>
      </c>
      <c r="N123" s="2">
        <f>SUM(B123:M123)</f>
        <v>18780</v>
      </c>
      <c r="O123" s="12">
        <f>N123/O46</f>
        <v>0.60169165705497885</v>
      </c>
      <c r="P123" s="2"/>
      <c r="Q123" s="1"/>
      <c r="R123" s="1"/>
    </row>
    <row r="124" spans="1:18">
      <c r="A124" s="7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2"/>
      <c r="P124" s="2"/>
      <c r="Q124" s="1"/>
      <c r="R124" s="1"/>
    </row>
    <row r="125" spans="1:18">
      <c r="A125" s="6">
        <v>1986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1244</v>
      </c>
      <c r="H125" s="2">
        <v>10118</v>
      </c>
      <c r="I125" s="2">
        <v>7956</v>
      </c>
      <c r="J125" s="2">
        <v>449</v>
      </c>
      <c r="K125" s="2">
        <v>0</v>
      </c>
      <c r="L125" s="2">
        <v>0</v>
      </c>
      <c r="M125" s="2">
        <v>0</v>
      </c>
      <c r="N125" s="2">
        <f>SUM(B125:M125)</f>
        <v>19767</v>
      </c>
      <c r="O125" s="12">
        <f>N125/O48</f>
        <v>0.60052861830113013</v>
      </c>
      <c r="P125" s="2"/>
      <c r="Q125" s="1"/>
      <c r="R125" s="1"/>
    </row>
    <row r="126" spans="1:18">
      <c r="A126" s="6">
        <v>1987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1308</v>
      </c>
      <c r="H126" s="2">
        <v>9381</v>
      </c>
      <c r="I126" s="2">
        <v>7927</v>
      </c>
      <c r="J126" s="2">
        <v>336</v>
      </c>
      <c r="K126" s="2">
        <v>0</v>
      </c>
      <c r="L126" s="2">
        <v>0</v>
      </c>
      <c r="M126" s="2">
        <v>0</v>
      </c>
      <c r="N126" s="2">
        <f>SUM(B126:M126)</f>
        <v>18952</v>
      </c>
      <c r="O126" s="12">
        <f>N126/O49</f>
        <v>0.62457157922488793</v>
      </c>
      <c r="P126" s="2"/>
      <c r="Q126" s="1"/>
      <c r="R126" s="1"/>
    </row>
    <row r="127" spans="1:18">
      <c r="A127" s="6">
        <v>1988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3612</v>
      </c>
      <c r="H127" s="2">
        <v>5530</v>
      </c>
      <c r="I127" s="2">
        <v>7435</v>
      </c>
      <c r="J127" s="2">
        <v>330</v>
      </c>
      <c r="K127" s="2">
        <v>0</v>
      </c>
      <c r="L127" s="2">
        <v>0</v>
      </c>
      <c r="M127" s="2">
        <v>0</v>
      </c>
      <c r="N127" s="2">
        <f>SUM(B127:M127)</f>
        <v>16907</v>
      </c>
      <c r="O127" s="12">
        <f>N127/O50</f>
        <v>0.59691427764440053</v>
      </c>
      <c r="P127" s="2"/>
      <c r="Q127" s="1"/>
      <c r="R127" s="1"/>
    </row>
    <row r="128" spans="1:18">
      <c r="A128" s="6">
        <v>1989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403</v>
      </c>
      <c r="H128" s="2">
        <v>9235</v>
      </c>
      <c r="I128" s="2">
        <v>7124</v>
      </c>
      <c r="J128" s="2">
        <v>2199</v>
      </c>
      <c r="K128" s="2">
        <v>0</v>
      </c>
      <c r="L128" s="2">
        <v>0</v>
      </c>
      <c r="M128" s="2">
        <v>0</v>
      </c>
      <c r="N128" s="2">
        <f>SUM(B128:M128)</f>
        <v>18961</v>
      </c>
      <c r="O128" s="12">
        <f>N128/O51</f>
        <v>0.63794495659780637</v>
      </c>
      <c r="P128" s="2"/>
      <c r="Q128" s="2"/>
      <c r="R128" s="2"/>
    </row>
    <row r="129" spans="1:18">
      <c r="A129" s="6">
        <v>1990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1074</v>
      </c>
      <c r="H129" s="2">
        <v>11715</v>
      </c>
      <c r="I129" s="2">
        <v>8777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21566</v>
      </c>
      <c r="O129" s="12">
        <f>N129/O52</f>
        <v>0.66765734806971921</v>
      </c>
      <c r="P129" s="2"/>
      <c r="Q129" s="1"/>
      <c r="R129" s="1"/>
    </row>
    <row r="130" spans="1:18">
      <c r="A130" s="7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2"/>
      <c r="P130" s="2"/>
      <c r="Q130" s="1"/>
      <c r="R130" s="1"/>
    </row>
    <row r="131" spans="1:18">
      <c r="A131" s="7">
        <v>1991</v>
      </c>
      <c r="B131" s="18">
        <v>0</v>
      </c>
      <c r="C131" s="18">
        <v>0</v>
      </c>
      <c r="D131" s="18">
        <v>0</v>
      </c>
      <c r="E131" s="18">
        <v>0</v>
      </c>
      <c r="F131" s="18">
        <v>0</v>
      </c>
      <c r="G131" s="18">
        <v>825</v>
      </c>
      <c r="H131" s="18">
        <v>7999</v>
      </c>
      <c r="I131" s="18">
        <v>7274</v>
      </c>
      <c r="J131" s="18">
        <v>0</v>
      </c>
      <c r="K131" s="18">
        <v>0</v>
      </c>
      <c r="L131" s="18">
        <v>0</v>
      </c>
      <c r="M131" s="18">
        <v>0</v>
      </c>
      <c r="N131" s="2">
        <f>SUM(B131:M131)</f>
        <v>16098</v>
      </c>
      <c r="O131" s="12">
        <f>N131/O54</f>
        <v>0.62147241632243366</v>
      </c>
      <c r="P131" s="2"/>
      <c r="Q131" s="1"/>
      <c r="R131" s="1"/>
    </row>
    <row r="132" spans="1:18">
      <c r="A132" s="7">
        <v>1992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7196</v>
      </c>
      <c r="I132" s="2">
        <v>2249</v>
      </c>
      <c r="J132" s="2">
        <v>1178</v>
      </c>
      <c r="K132" s="2">
        <v>0</v>
      </c>
      <c r="L132" s="2">
        <v>0</v>
      </c>
      <c r="M132" s="2">
        <v>0</v>
      </c>
      <c r="N132" s="2">
        <f>SUM(B132:M132)</f>
        <v>10623</v>
      </c>
      <c r="O132" s="12">
        <f>N132/O55</f>
        <v>0.52604734079429538</v>
      </c>
      <c r="P132" s="7"/>
      <c r="Q132" s="1"/>
      <c r="R132" s="1"/>
    </row>
    <row r="133" spans="1:18">
      <c r="A133" s="7">
        <v>1993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69</v>
      </c>
      <c r="H133" s="2">
        <v>5164</v>
      </c>
      <c r="I133" s="2">
        <v>6156</v>
      </c>
      <c r="J133" s="2">
        <v>719</v>
      </c>
      <c r="K133" s="2">
        <v>0</v>
      </c>
      <c r="L133" s="2">
        <v>0</v>
      </c>
      <c r="M133" s="2">
        <v>0</v>
      </c>
      <c r="N133" s="2">
        <f>SUM(B133:M133)</f>
        <v>12108</v>
      </c>
      <c r="O133" s="12">
        <f>N133/O56</f>
        <v>0.49083833306307767</v>
      </c>
      <c r="P133" s="2"/>
      <c r="Q133" s="1"/>
      <c r="R133" s="1"/>
    </row>
    <row r="134" spans="1:18">
      <c r="A134" s="7">
        <v>1994</v>
      </c>
      <c r="B134" s="18">
        <v>0</v>
      </c>
      <c r="C134" s="18">
        <v>0</v>
      </c>
      <c r="D134" s="18">
        <v>0</v>
      </c>
      <c r="E134" s="18">
        <v>0</v>
      </c>
      <c r="F134" s="18">
        <v>2</v>
      </c>
      <c r="G134" s="18">
        <v>3545</v>
      </c>
      <c r="H134" s="18">
        <v>8436</v>
      </c>
      <c r="I134" s="18">
        <v>7364</v>
      </c>
      <c r="J134" s="18">
        <v>313</v>
      </c>
      <c r="K134" s="18">
        <v>0</v>
      </c>
      <c r="L134" s="18">
        <v>0</v>
      </c>
      <c r="M134" s="18">
        <v>0</v>
      </c>
      <c r="N134" s="2">
        <f>SUM(B134:M134)</f>
        <v>19660</v>
      </c>
      <c r="O134" s="12">
        <f>N134/O57</f>
        <v>0.54830432842481036</v>
      </c>
      <c r="P134" s="7"/>
      <c r="Q134" s="1"/>
      <c r="R134" s="1"/>
    </row>
    <row r="135" spans="1:18">
      <c r="A135" s="7">
        <v>1995</v>
      </c>
      <c r="B135" s="18">
        <v>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6884</v>
      </c>
      <c r="I135" s="18">
        <v>9697</v>
      </c>
      <c r="J135" s="18">
        <v>2868</v>
      </c>
      <c r="K135" s="18">
        <v>0</v>
      </c>
      <c r="L135" s="18">
        <v>0</v>
      </c>
      <c r="M135" s="18">
        <v>0</v>
      </c>
      <c r="N135" s="2">
        <f>SUM(B135:M135)</f>
        <v>19449</v>
      </c>
      <c r="O135" s="12">
        <f>N135/O58</f>
        <v>0.54985722767238698</v>
      </c>
      <c r="P135" s="7"/>
      <c r="Q135" s="1"/>
      <c r="R135" s="1"/>
    </row>
    <row r="136" spans="1:18">
      <c r="A136" s="7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2"/>
      <c r="O136" s="12"/>
      <c r="P136" s="7"/>
      <c r="Q136" s="1"/>
      <c r="R136" s="1"/>
    </row>
    <row r="137" spans="1:18">
      <c r="A137" s="7">
        <v>1996</v>
      </c>
      <c r="B137" s="18">
        <v>0</v>
      </c>
      <c r="C137" s="18">
        <v>0</v>
      </c>
      <c r="D137" s="18">
        <v>0</v>
      </c>
      <c r="E137" s="18">
        <v>0</v>
      </c>
      <c r="F137" s="18">
        <v>0</v>
      </c>
      <c r="G137" s="18">
        <v>0</v>
      </c>
      <c r="H137" s="18">
        <v>6633</v>
      </c>
      <c r="I137" s="18">
        <v>6643</v>
      </c>
      <c r="J137" s="18">
        <v>1086</v>
      </c>
      <c r="K137" s="18">
        <v>0</v>
      </c>
      <c r="L137" s="18">
        <v>0</v>
      </c>
      <c r="M137" s="18">
        <v>0</v>
      </c>
      <c r="N137" s="2">
        <f>SUM(B137:M137)</f>
        <v>14362</v>
      </c>
      <c r="O137" s="12">
        <f>N137/O60</f>
        <v>0.53196533076524188</v>
      </c>
      <c r="P137" s="7"/>
      <c r="Q137" s="1"/>
      <c r="R137" s="1"/>
    </row>
    <row r="138" spans="1:18">
      <c r="A138" s="7">
        <v>1997</v>
      </c>
      <c r="B138" s="18">
        <v>0</v>
      </c>
      <c r="C138" s="18">
        <v>0</v>
      </c>
      <c r="D138" s="18">
        <v>0</v>
      </c>
      <c r="E138" s="18">
        <v>0</v>
      </c>
      <c r="F138" s="18">
        <v>0</v>
      </c>
      <c r="G138" s="18">
        <v>228</v>
      </c>
      <c r="H138" s="18">
        <v>10303</v>
      </c>
      <c r="I138" s="18">
        <v>6980</v>
      </c>
      <c r="J138" s="18">
        <v>1296</v>
      </c>
      <c r="K138" s="18">
        <v>0</v>
      </c>
      <c r="L138" s="18">
        <v>0</v>
      </c>
      <c r="M138" s="18">
        <v>0</v>
      </c>
      <c r="N138" s="2">
        <f>SUM(B138:M138)</f>
        <v>18807</v>
      </c>
      <c r="O138" s="12">
        <f>N138/O61</f>
        <v>0.58374200757340622</v>
      </c>
      <c r="P138" s="7"/>
      <c r="Q138" s="1"/>
      <c r="R138" s="1"/>
    </row>
    <row r="139" spans="1:18">
      <c r="A139" s="7">
        <v>1998</v>
      </c>
      <c r="B139" s="18">
        <v>0</v>
      </c>
      <c r="C139" s="18">
        <v>0</v>
      </c>
      <c r="D139" s="18">
        <v>0</v>
      </c>
      <c r="E139" s="18">
        <v>0</v>
      </c>
      <c r="F139" s="18">
        <v>0</v>
      </c>
      <c r="G139" s="18">
        <v>3224</v>
      </c>
      <c r="H139" s="18">
        <v>7308</v>
      </c>
      <c r="I139" s="18">
        <v>5683</v>
      </c>
      <c r="J139" s="18">
        <v>982</v>
      </c>
      <c r="K139" s="18">
        <v>0</v>
      </c>
      <c r="L139" s="18">
        <v>0</v>
      </c>
      <c r="M139" s="18">
        <v>0</v>
      </c>
      <c r="N139" s="2">
        <f>SUM(B139:M139)</f>
        <v>17197</v>
      </c>
      <c r="O139" s="12">
        <f>N139/O62</f>
        <v>0.57049495753715496</v>
      </c>
      <c r="P139" s="7"/>
      <c r="Q139" s="1"/>
      <c r="R139" s="1"/>
    </row>
    <row r="140" spans="1:18">
      <c r="A140" s="7">
        <v>1999</v>
      </c>
      <c r="B140" s="18">
        <v>0</v>
      </c>
      <c r="C140" s="18">
        <v>0</v>
      </c>
      <c r="D140" s="18">
        <v>0</v>
      </c>
      <c r="E140" s="18">
        <v>0</v>
      </c>
      <c r="F140" s="18">
        <v>0</v>
      </c>
      <c r="G140" s="18">
        <v>37</v>
      </c>
      <c r="H140" s="18">
        <v>7238</v>
      </c>
      <c r="I140" s="18">
        <v>6879</v>
      </c>
      <c r="J140" s="18">
        <v>503</v>
      </c>
      <c r="K140" s="18">
        <v>0</v>
      </c>
      <c r="L140" s="18">
        <v>0</v>
      </c>
      <c r="M140" s="18">
        <v>0</v>
      </c>
      <c r="N140" s="2">
        <f>SUM(B140:M140)</f>
        <v>14657</v>
      </c>
      <c r="O140" s="12">
        <f>N140/O63</f>
        <v>0.63171278338074299</v>
      </c>
      <c r="P140" s="7"/>
      <c r="Q140" s="1"/>
      <c r="R140" s="1"/>
    </row>
    <row r="141" spans="1:18">
      <c r="A141" s="7">
        <v>2000</v>
      </c>
      <c r="B141" s="18">
        <v>0</v>
      </c>
      <c r="C141" s="18">
        <v>0</v>
      </c>
      <c r="D141" s="18">
        <v>0</v>
      </c>
      <c r="E141" s="18">
        <v>0</v>
      </c>
      <c r="F141" s="18">
        <v>0</v>
      </c>
      <c r="G141" s="18">
        <v>3600</v>
      </c>
      <c r="H141" s="18">
        <v>8434</v>
      </c>
      <c r="I141" s="18">
        <v>6466</v>
      </c>
      <c r="J141" s="18">
        <v>0</v>
      </c>
      <c r="K141" s="18">
        <v>0</v>
      </c>
      <c r="L141" s="18">
        <v>0</v>
      </c>
      <c r="M141" s="18">
        <v>0</v>
      </c>
      <c r="N141" s="2">
        <f>SUM(B141:M141)</f>
        <v>18500</v>
      </c>
      <c r="O141" s="12">
        <f>N141/O64</f>
        <v>0.67201859856878199</v>
      </c>
      <c r="P141" s="7"/>
      <c r="Q141" s="1"/>
      <c r="R141" s="1"/>
    </row>
    <row r="142" spans="1:18">
      <c r="A142" s="7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2"/>
      <c r="O142" s="12"/>
      <c r="P142" s="7"/>
      <c r="Q142" s="1"/>
      <c r="R142" s="1"/>
    </row>
    <row r="143" spans="1:18">
      <c r="A143" s="7">
        <v>2001</v>
      </c>
      <c r="B143" s="18">
        <v>0</v>
      </c>
      <c r="C143" s="18">
        <v>0</v>
      </c>
      <c r="D143" s="18">
        <v>0</v>
      </c>
      <c r="E143" s="18">
        <v>0</v>
      </c>
      <c r="F143" s="18">
        <v>0</v>
      </c>
      <c r="G143" s="18">
        <v>660</v>
      </c>
      <c r="H143" s="18">
        <v>5537</v>
      </c>
      <c r="I143" s="18">
        <v>4139</v>
      </c>
      <c r="J143" s="18">
        <v>0</v>
      </c>
      <c r="K143" s="18">
        <v>0</v>
      </c>
      <c r="L143" s="18">
        <v>0</v>
      </c>
      <c r="M143" s="18">
        <v>0</v>
      </c>
      <c r="N143" s="2">
        <f>SUM(B143:M143)</f>
        <v>10336</v>
      </c>
      <c r="O143" s="12">
        <f>N143/O66</f>
        <v>0.58015267175572516</v>
      </c>
      <c r="P143" s="7"/>
      <c r="Q143" s="1"/>
      <c r="R143" s="1"/>
    </row>
    <row r="144" spans="1:18">
      <c r="A144" s="7">
        <v>2002</v>
      </c>
      <c r="B144" s="18">
        <v>0</v>
      </c>
      <c r="C144" s="18">
        <v>0</v>
      </c>
      <c r="D144" s="18">
        <v>0</v>
      </c>
      <c r="E144" s="18">
        <v>0</v>
      </c>
      <c r="F144" s="18">
        <v>0</v>
      </c>
      <c r="G144" s="18">
        <v>38</v>
      </c>
      <c r="H144" s="18">
        <v>5717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2">
        <f>SUM(B144:M144)</f>
        <v>5755</v>
      </c>
      <c r="O144" s="12">
        <f>N144/O67</f>
        <v>0.58166565595310293</v>
      </c>
      <c r="P144" s="7"/>
      <c r="Q144" s="1"/>
      <c r="R144" s="1"/>
    </row>
    <row r="145" spans="1:18">
      <c r="A145" s="7">
        <v>2003</v>
      </c>
      <c r="B145" s="18">
        <v>0</v>
      </c>
      <c r="C145" s="18">
        <v>0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2">
        <f>SUM(B145:M145)</f>
        <v>0</v>
      </c>
      <c r="O145" s="12">
        <v>0</v>
      </c>
      <c r="P145" s="7"/>
      <c r="Q145" s="1"/>
      <c r="R145" s="1"/>
    </row>
    <row r="146" spans="1:18">
      <c r="A146" s="7">
        <v>2004</v>
      </c>
      <c r="B146" s="18">
        <v>0</v>
      </c>
      <c r="C146" s="18">
        <v>0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2">
        <f>SUM(B146:M146)</f>
        <v>0</v>
      </c>
      <c r="O146" s="12">
        <v>0</v>
      </c>
      <c r="P146" s="7"/>
      <c r="Q146" s="1"/>
      <c r="R146" s="1"/>
    </row>
    <row r="147" spans="1:18">
      <c r="A147" s="7">
        <v>2005</v>
      </c>
      <c r="B147" s="18">
        <v>0</v>
      </c>
      <c r="C147" s="18">
        <v>0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2">
        <f>SUM(B147:M147)</f>
        <v>0</v>
      </c>
      <c r="O147" s="12">
        <v>0</v>
      </c>
      <c r="P147" s="7"/>
      <c r="Q147" s="1"/>
      <c r="R147" s="1"/>
    </row>
    <row r="148" spans="1:18">
      <c r="A148" s="7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2"/>
      <c r="O148" s="12"/>
      <c r="P148" s="7"/>
      <c r="Q148" s="1"/>
      <c r="R148" s="1"/>
    </row>
    <row r="149" spans="1:18">
      <c r="A149" s="7">
        <v>2006</v>
      </c>
      <c r="B149" s="18">
        <v>0</v>
      </c>
      <c r="C149" s="18">
        <v>0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2">
        <f>SUM(B149:M149)</f>
        <v>0</v>
      </c>
      <c r="O149" s="12">
        <v>0</v>
      </c>
      <c r="P149" s="7"/>
      <c r="Q149" s="1"/>
      <c r="R149" s="1"/>
    </row>
    <row r="150" spans="1:18">
      <c r="A150" s="7">
        <v>2007</v>
      </c>
      <c r="B150" s="18">
        <v>0</v>
      </c>
      <c r="C150" s="18">
        <v>0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2">
        <f>SUM(B150:M150)</f>
        <v>0</v>
      </c>
      <c r="O150" s="12">
        <v>0</v>
      </c>
      <c r="P150" s="7"/>
      <c r="Q150" s="1"/>
      <c r="R150" s="1"/>
    </row>
    <row r="151" spans="1:18">
      <c r="A151" s="7">
        <v>2008</v>
      </c>
      <c r="B151" s="18">
        <v>0</v>
      </c>
      <c r="C151" s="18">
        <v>0</v>
      </c>
      <c r="D151" s="18">
        <v>0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2">
        <f>SUM(B151:M151)</f>
        <v>0</v>
      </c>
      <c r="O151" s="12">
        <v>0</v>
      </c>
      <c r="P151" s="7"/>
      <c r="Q151" s="1"/>
      <c r="R151" s="1"/>
    </row>
    <row r="152" spans="1:18">
      <c r="A152" s="7">
        <v>2009</v>
      </c>
      <c r="B152" s="18">
        <v>0</v>
      </c>
      <c r="C152" s="18">
        <v>0</v>
      </c>
      <c r="D152" s="18">
        <v>0</v>
      </c>
      <c r="E152" s="18">
        <v>0</v>
      </c>
      <c r="F152" s="18">
        <v>0</v>
      </c>
      <c r="G152" s="18">
        <v>9</v>
      </c>
      <c r="H152" s="18">
        <v>2654</v>
      </c>
      <c r="I152" s="18">
        <v>2940</v>
      </c>
      <c r="J152" s="18">
        <v>0</v>
      </c>
      <c r="K152" s="18">
        <v>0</v>
      </c>
      <c r="L152" s="18">
        <v>0</v>
      </c>
      <c r="M152" s="18">
        <v>0</v>
      </c>
      <c r="N152" s="2">
        <f>SUM(B152:M152)</f>
        <v>5603</v>
      </c>
      <c r="O152" s="12">
        <f>N152/O75</f>
        <v>0.24074074074074073</v>
      </c>
      <c r="P152" s="7"/>
      <c r="Q152" s="1"/>
      <c r="R152" s="1"/>
    </row>
    <row r="153" spans="1:18">
      <c r="A153" s="7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2"/>
      <c r="O153" s="12"/>
      <c r="P153" s="7"/>
      <c r="Q153" s="1"/>
      <c r="R153" s="1"/>
    </row>
    <row r="154" spans="1:18" ht="16.5" thickBot="1">
      <c r="A154" s="15" t="s">
        <v>1</v>
      </c>
      <c r="B154" s="16">
        <f>SUM(B84:B152)</f>
        <v>0</v>
      </c>
      <c r="C154" s="16">
        <f>SUM(C84:C152)</f>
        <v>0</v>
      </c>
      <c r="D154" s="16">
        <f>SUM(D84:D152)</f>
        <v>0</v>
      </c>
      <c r="E154" s="16">
        <f>SUM(E84:E152)</f>
        <v>496</v>
      </c>
      <c r="F154" s="16">
        <f>SUM(F84:F152)</f>
        <v>7665</v>
      </c>
      <c r="G154" s="16">
        <f>SUM(G84:G152)</f>
        <v>37784</v>
      </c>
      <c r="H154" s="16">
        <f>SUM(H84:H152)</f>
        <v>395854</v>
      </c>
      <c r="I154" s="16">
        <f>SUM(I84:I152)</f>
        <v>369462</v>
      </c>
      <c r="J154" s="16">
        <f>SUM(J84:J152)</f>
        <v>69435</v>
      </c>
      <c r="K154" s="16">
        <f>SUM(K84:K152)</f>
        <v>5576</v>
      </c>
      <c r="L154" s="16">
        <f>SUM(L84:L152)</f>
        <v>0</v>
      </c>
      <c r="M154" s="16">
        <f>SUM(M84:M152)</f>
        <v>0</v>
      </c>
      <c r="N154" s="16">
        <f>SUM(N84:N152)</f>
        <v>886272</v>
      </c>
      <c r="O154" s="17">
        <f>N154/O77</f>
        <v>0.59489407288773377</v>
      </c>
      <c r="P154" s="10" t="s">
        <v>21</v>
      </c>
      <c r="Q154" s="1"/>
      <c r="R154" s="1"/>
    </row>
    <row r="155" spans="1:18" ht="17.25" thickTop="1" thickBot="1">
      <c r="A155" s="25" t="s">
        <v>2</v>
      </c>
      <c r="B155" s="26">
        <f>AVERAGE(B84:B152)</f>
        <v>0</v>
      </c>
      <c r="C155" s="26">
        <f>AVERAGE(C84:C152)</f>
        <v>0</v>
      </c>
      <c r="D155" s="26">
        <f>AVERAGE(D84:D152)</f>
        <v>0</v>
      </c>
      <c r="E155" s="26">
        <f>AVERAGE(E84:E152)</f>
        <v>8.5517241379310338</v>
      </c>
      <c r="F155" s="26">
        <f>AVERAGE(F84:F152)</f>
        <v>132.15517241379311</v>
      </c>
      <c r="G155" s="26">
        <f>AVERAGE(G84:G152)</f>
        <v>651.44827586206895</v>
      </c>
      <c r="H155" s="26">
        <f>AVERAGE(H84:H152)</f>
        <v>6825.0689655172409</v>
      </c>
      <c r="I155" s="26">
        <f>AVERAGE(I84:I152)</f>
        <v>6370.0344827586205</v>
      </c>
      <c r="J155" s="26">
        <f>AVERAGE(J84:J152)</f>
        <v>1197.155172413793</v>
      </c>
      <c r="K155" s="26">
        <f>AVERAGE(K84:K152)</f>
        <v>96.137931034482762</v>
      </c>
      <c r="L155" s="26">
        <f>AVERAGE(L84:L152)</f>
        <v>0</v>
      </c>
      <c r="M155" s="26">
        <f>AVERAGE(M84:M152)</f>
        <v>0</v>
      </c>
      <c r="N155" s="26">
        <f>AVERAGE(N84:N152)</f>
        <v>15280.551724137931</v>
      </c>
      <c r="O155" s="27">
        <f>AVERAGE(O84:O152)</f>
        <v>0.52615770780945381</v>
      </c>
      <c r="P155" s="10"/>
      <c r="Q155" s="1"/>
      <c r="R155" s="1"/>
    </row>
    <row r="156" spans="1:18" ht="15.75" thickTop="1">
      <c r="A156" s="33" t="s">
        <v>33</v>
      </c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7"/>
      <c r="Q156" s="1"/>
      <c r="R156" s="1"/>
    </row>
    <row r="157" spans="1:18">
      <c r="A157" s="32" t="s">
        <v>32</v>
      </c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7"/>
      <c r="Q157" s="1"/>
      <c r="R157" s="1"/>
    </row>
    <row r="158" spans="1:18">
      <c r="A158" s="32" t="s">
        <v>30</v>
      </c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3"/>
      <c r="P158" s="7"/>
      <c r="Q158" s="1"/>
      <c r="R158" s="1"/>
    </row>
    <row r="159" spans="1:18">
      <c r="A159" s="7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8" t="s">
        <v>26</v>
      </c>
      <c r="P159" s="7"/>
      <c r="Q159" s="1"/>
      <c r="R159" s="1"/>
    </row>
    <row r="160" spans="1:18">
      <c r="A160" s="23" t="s">
        <v>0</v>
      </c>
      <c r="B160" s="14" t="s">
        <v>3</v>
      </c>
      <c r="C160" s="14" t="s">
        <v>4</v>
      </c>
      <c r="D160" s="14" t="s">
        <v>5</v>
      </c>
      <c r="E160" s="14" t="s">
        <v>6</v>
      </c>
      <c r="F160" s="14" t="s">
        <v>7</v>
      </c>
      <c r="G160" s="14" t="s">
        <v>8</v>
      </c>
      <c r="H160" s="14" t="s">
        <v>9</v>
      </c>
      <c r="I160" s="14" t="s">
        <v>10</v>
      </c>
      <c r="J160" s="14" t="s">
        <v>11</v>
      </c>
      <c r="K160" s="14" t="s">
        <v>12</v>
      </c>
      <c r="L160" s="14" t="s">
        <v>13</v>
      </c>
      <c r="M160" s="14" t="s">
        <v>14</v>
      </c>
      <c r="N160" s="14" t="s">
        <v>16</v>
      </c>
      <c r="O160" s="19" t="s">
        <v>19</v>
      </c>
      <c r="P160" s="20" t="s">
        <v>22</v>
      </c>
      <c r="Q160" s="1"/>
      <c r="R160" s="1"/>
    </row>
    <row r="161" spans="1:18">
      <c r="A161" s="13">
        <v>1952</v>
      </c>
      <c r="B161" s="5">
        <f t="shared" ref="B161:M161" si="0">C7-B84</f>
        <v>0</v>
      </c>
      <c r="C161" s="5">
        <f t="shared" si="0"/>
        <v>0</v>
      </c>
      <c r="D161" s="5">
        <f t="shared" si="0"/>
        <v>0</v>
      </c>
      <c r="E161" s="5">
        <f t="shared" si="0"/>
        <v>0</v>
      </c>
      <c r="F161" s="5">
        <f t="shared" si="0"/>
        <v>685</v>
      </c>
      <c r="G161" s="5">
        <f t="shared" si="0"/>
        <v>602</v>
      </c>
      <c r="H161" s="5">
        <f t="shared" si="0"/>
        <v>812</v>
      </c>
      <c r="I161" s="5">
        <f t="shared" si="0"/>
        <v>443</v>
      </c>
      <c r="J161" s="5">
        <f t="shared" si="0"/>
        <v>639</v>
      </c>
      <c r="K161" s="5">
        <f t="shared" si="0"/>
        <v>500</v>
      </c>
      <c r="L161" s="5">
        <f t="shared" si="0"/>
        <v>0</v>
      </c>
      <c r="M161" s="5">
        <f t="shared" si="0"/>
        <v>0</v>
      </c>
      <c r="N161" s="5">
        <f>SUM(B161:M161)</f>
        <v>3681</v>
      </c>
      <c r="O161" s="11">
        <f>N161/O7</f>
        <v>0.35486358816157332</v>
      </c>
      <c r="P161" s="12">
        <f>O161+O84</f>
        <v>1</v>
      </c>
      <c r="Q161" s="1"/>
      <c r="R161" s="1"/>
    </row>
    <row r="162" spans="1:18">
      <c r="A162" s="7">
        <v>1953</v>
      </c>
      <c r="B162" s="2">
        <f t="shared" ref="B162:M162" si="1">C8-B85</f>
        <v>0</v>
      </c>
      <c r="C162" s="2">
        <f t="shared" si="1"/>
        <v>0</v>
      </c>
      <c r="D162" s="2">
        <f t="shared" si="1"/>
        <v>0</v>
      </c>
      <c r="E162" s="2">
        <f t="shared" si="1"/>
        <v>0</v>
      </c>
      <c r="F162" s="2">
        <f t="shared" si="1"/>
        <v>494</v>
      </c>
      <c r="G162" s="2">
        <f t="shared" si="1"/>
        <v>389</v>
      </c>
      <c r="H162" s="2">
        <f t="shared" si="1"/>
        <v>361</v>
      </c>
      <c r="I162" s="2">
        <f t="shared" si="1"/>
        <v>279</v>
      </c>
      <c r="J162" s="2">
        <f t="shared" si="1"/>
        <v>254</v>
      </c>
      <c r="K162" s="2">
        <f t="shared" si="1"/>
        <v>268</v>
      </c>
      <c r="L162" s="2">
        <f t="shared" si="1"/>
        <v>0</v>
      </c>
      <c r="M162" s="2">
        <f t="shared" si="1"/>
        <v>0</v>
      </c>
      <c r="N162" s="2">
        <f>SUM(B162:M162)</f>
        <v>2045</v>
      </c>
      <c r="O162" s="12">
        <f>N162/O8</f>
        <v>0.19842810013584319</v>
      </c>
      <c r="P162" s="12">
        <f>O162+O85</f>
        <v>1</v>
      </c>
      <c r="Q162" s="1"/>
      <c r="R162" s="1"/>
    </row>
    <row r="163" spans="1:18">
      <c r="A163" s="7">
        <v>1954</v>
      </c>
      <c r="B163" s="2">
        <f t="shared" ref="B163:M163" si="2">C9-B86</f>
        <v>0</v>
      </c>
      <c r="C163" s="2">
        <f t="shared" si="2"/>
        <v>0</v>
      </c>
      <c r="D163" s="2">
        <f t="shared" si="2"/>
        <v>0</v>
      </c>
      <c r="E163" s="2">
        <f t="shared" si="2"/>
        <v>158</v>
      </c>
      <c r="F163" s="2">
        <f t="shared" si="2"/>
        <v>516</v>
      </c>
      <c r="G163" s="2">
        <f t="shared" si="2"/>
        <v>474</v>
      </c>
      <c r="H163" s="2">
        <f t="shared" si="2"/>
        <v>425</v>
      </c>
      <c r="I163" s="2">
        <f t="shared" si="2"/>
        <v>613</v>
      </c>
      <c r="J163" s="2">
        <f t="shared" si="2"/>
        <v>795</v>
      </c>
      <c r="K163" s="2">
        <f t="shared" si="2"/>
        <v>365</v>
      </c>
      <c r="L163" s="2">
        <f t="shared" si="2"/>
        <v>0</v>
      </c>
      <c r="M163" s="2">
        <f t="shared" si="2"/>
        <v>0</v>
      </c>
      <c r="N163" s="2">
        <f>SUM(B163:M163)</f>
        <v>3346</v>
      </c>
      <c r="O163" s="12">
        <f>N163/O9</f>
        <v>0.29415384615384615</v>
      </c>
      <c r="P163" s="12">
        <f>O163+O86</f>
        <v>1</v>
      </c>
      <c r="Q163" s="1"/>
      <c r="R163" s="1"/>
    </row>
    <row r="164" spans="1:18">
      <c r="A164" s="7">
        <v>1955</v>
      </c>
      <c r="B164" s="2">
        <f t="shared" ref="B164:M164" si="3">C10-B87</f>
        <v>0</v>
      </c>
      <c r="C164" s="2">
        <f t="shared" si="3"/>
        <v>0</v>
      </c>
      <c r="D164" s="2">
        <f t="shared" si="3"/>
        <v>0</v>
      </c>
      <c r="E164" s="2">
        <f t="shared" si="3"/>
        <v>0</v>
      </c>
      <c r="F164" s="2">
        <f t="shared" si="3"/>
        <v>753</v>
      </c>
      <c r="G164" s="2">
        <f t="shared" si="3"/>
        <v>591</v>
      </c>
      <c r="H164" s="2">
        <f t="shared" si="3"/>
        <v>547</v>
      </c>
      <c r="I164" s="2">
        <f t="shared" si="3"/>
        <v>580</v>
      </c>
      <c r="J164" s="2">
        <f t="shared" si="3"/>
        <v>626</v>
      </c>
      <c r="K164" s="2">
        <f t="shared" si="3"/>
        <v>233</v>
      </c>
      <c r="L164" s="2">
        <f t="shared" si="3"/>
        <v>0</v>
      </c>
      <c r="M164" s="2">
        <f t="shared" si="3"/>
        <v>0</v>
      </c>
      <c r="N164" s="2">
        <f>SUM(B164:M164)</f>
        <v>3330</v>
      </c>
      <c r="O164" s="12">
        <f>N164/O10</f>
        <v>0.2864269740237399</v>
      </c>
      <c r="P164" s="12">
        <f>O164+O87</f>
        <v>1</v>
      </c>
      <c r="Q164" s="1"/>
      <c r="R164" s="1"/>
    </row>
    <row r="165" spans="1:18">
      <c r="A165" s="7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2"/>
      <c r="P165" s="12"/>
      <c r="Q165" s="1"/>
      <c r="R165" s="1"/>
    </row>
    <row r="166" spans="1:18">
      <c r="A166" s="7">
        <v>1956</v>
      </c>
      <c r="B166" s="2">
        <f t="shared" ref="B166:M166" si="4">C12-B89</f>
        <v>0</v>
      </c>
      <c r="C166" s="2">
        <f t="shared" si="4"/>
        <v>0</v>
      </c>
      <c r="D166" s="2">
        <f t="shared" si="4"/>
        <v>0</v>
      </c>
      <c r="E166" s="2">
        <f t="shared" si="4"/>
        <v>0</v>
      </c>
      <c r="F166" s="2">
        <f t="shared" si="4"/>
        <v>498</v>
      </c>
      <c r="G166" s="2">
        <f t="shared" si="4"/>
        <v>529</v>
      </c>
      <c r="H166" s="2">
        <f t="shared" si="4"/>
        <v>623</v>
      </c>
      <c r="I166" s="2">
        <f t="shared" si="4"/>
        <v>549</v>
      </c>
      <c r="J166" s="2">
        <f t="shared" si="4"/>
        <v>484</v>
      </c>
      <c r="K166" s="2">
        <f t="shared" si="4"/>
        <v>258</v>
      </c>
      <c r="L166" s="2">
        <f t="shared" si="4"/>
        <v>0</v>
      </c>
      <c r="M166" s="2">
        <f t="shared" si="4"/>
        <v>0</v>
      </c>
      <c r="N166" s="2">
        <f>SUM(B166:M166)</f>
        <v>2941</v>
      </c>
      <c r="O166" s="12">
        <f>N166/O12</f>
        <v>0.21265365148228488</v>
      </c>
      <c r="P166" s="12">
        <f>O166+O89</f>
        <v>1</v>
      </c>
      <c r="Q166" s="1"/>
      <c r="R166" s="1"/>
    </row>
    <row r="167" spans="1:18">
      <c r="A167" s="7">
        <v>1957</v>
      </c>
      <c r="B167" s="2">
        <f t="shared" ref="B167:M167" si="5">C13-B90</f>
        <v>0</v>
      </c>
      <c r="C167" s="2">
        <f t="shared" si="5"/>
        <v>0</v>
      </c>
      <c r="D167" s="2">
        <f t="shared" si="5"/>
        <v>0</v>
      </c>
      <c r="E167" s="2">
        <f t="shared" si="5"/>
        <v>0</v>
      </c>
      <c r="F167" s="2">
        <f t="shared" si="5"/>
        <v>0</v>
      </c>
      <c r="G167" s="2">
        <f t="shared" si="5"/>
        <v>351</v>
      </c>
      <c r="H167" s="2">
        <f t="shared" si="5"/>
        <v>2944</v>
      </c>
      <c r="I167" s="2">
        <f t="shared" si="5"/>
        <v>4529</v>
      </c>
      <c r="J167" s="2">
        <f t="shared" si="5"/>
        <v>2794</v>
      </c>
      <c r="K167" s="2">
        <f t="shared" si="5"/>
        <v>1032</v>
      </c>
      <c r="L167" s="2">
        <f t="shared" si="5"/>
        <v>0</v>
      </c>
      <c r="M167" s="2">
        <f t="shared" si="5"/>
        <v>0</v>
      </c>
      <c r="N167" s="2">
        <f>SUM(B167:M167)</f>
        <v>11650</v>
      </c>
      <c r="O167" s="12">
        <f>N167/O13</f>
        <v>0.94080594363239922</v>
      </c>
      <c r="P167" s="12">
        <f>O167+O90</f>
        <v>1</v>
      </c>
      <c r="Q167" s="1"/>
      <c r="R167" s="1"/>
    </row>
    <row r="168" spans="1:18">
      <c r="A168" s="7">
        <v>1958</v>
      </c>
      <c r="B168" s="2">
        <f t="shared" ref="B168:M168" si="6">C14-B91</f>
        <v>0</v>
      </c>
      <c r="C168" s="2">
        <f t="shared" si="6"/>
        <v>0</v>
      </c>
      <c r="D168" s="2">
        <f t="shared" si="6"/>
        <v>0</v>
      </c>
      <c r="E168" s="2">
        <f t="shared" si="6"/>
        <v>0</v>
      </c>
      <c r="F168" s="2">
        <f t="shared" si="6"/>
        <v>664</v>
      </c>
      <c r="G168" s="2">
        <f t="shared" si="6"/>
        <v>2606</v>
      </c>
      <c r="H168" s="2">
        <f t="shared" si="6"/>
        <v>3594</v>
      </c>
      <c r="I168" s="2">
        <f t="shared" si="6"/>
        <v>4993</v>
      </c>
      <c r="J168" s="2">
        <f t="shared" si="6"/>
        <v>3625</v>
      </c>
      <c r="K168" s="2">
        <f t="shared" si="6"/>
        <v>629</v>
      </c>
      <c r="L168" s="2">
        <f t="shared" si="6"/>
        <v>0</v>
      </c>
      <c r="M168" s="2">
        <f t="shared" si="6"/>
        <v>0</v>
      </c>
      <c r="N168" s="2">
        <f>SUM(B168:M168)</f>
        <v>16111</v>
      </c>
      <c r="O168" s="12">
        <f>N168/O14</f>
        <v>0.88177986973893052</v>
      </c>
      <c r="P168" s="12">
        <f>O168+O91</f>
        <v>1</v>
      </c>
      <c r="Q168" s="1"/>
      <c r="R168" s="1"/>
    </row>
    <row r="169" spans="1:18">
      <c r="A169" s="7">
        <v>1959</v>
      </c>
      <c r="B169" s="2">
        <f t="shared" ref="B169:M169" si="7">C15-B92</f>
        <v>0</v>
      </c>
      <c r="C169" s="2">
        <f t="shared" si="7"/>
        <v>0</v>
      </c>
      <c r="D169" s="2">
        <f t="shared" si="7"/>
        <v>0</v>
      </c>
      <c r="E169" s="2">
        <f t="shared" si="7"/>
        <v>0</v>
      </c>
      <c r="F169" s="2">
        <f t="shared" si="7"/>
        <v>2035</v>
      </c>
      <c r="G169" s="2">
        <f t="shared" si="7"/>
        <v>2501</v>
      </c>
      <c r="H169" s="2">
        <f t="shared" si="7"/>
        <v>3978</v>
      </c>
      <c r="I169" s="2">
        <f t="shared" si="7"/>
        <v>4086</v>
      </c>
      <c r="J169" s="2">
        <f t="shared" si="7"/>
        <v>3684</v>
      </c>
      <c r="K169" s="2">
        <f t="shared" si="7"/>
        <v>640</v>
      </c>
      <c r="L169" s="2">
        <f t="shared" si="7"/>
        <v>0</v>
      </c>
      <c r="M169" s="2">
        <f t="shared" si="7"/>
        <v>0</v>
      </c>
      <c r="N169" s="2">
        <f>SUM(B169:M169)</f>
        <v>16924</v>
      </c>
      <c r="O169" s="12">
        <f>N169/O15</f>
        <v>0.56149431007597628</v>
      </c>
      <c r="P169" s="12">
        <f>O169+O92</f>
        <v>1</v>
      </c>
      <c r="Q169" s="1"/>
      <c r="R169" s="1"/>
    </row>
    <row r="170" spans="1:18">
      <c r="A170" s="7">
        <v>1960</v>
      </c>
      <c r="B170" s="2">
        <f t="shared" ref="B170:M170" si="8">C16-B93</f>
        <v>0</v>
      </c>
      <c r="C170" s="2">
        <f t="shared" si="8"/>
        <v>0</v>
      </c>
      <c r="D170" s="2">
        <f t="shared" si="8"/>
        <v>0</v>
      </c>
      <c r="E170" s="2">
        <f t="shared" si="8"/>
        <v>0</v>
      </c>
      <c r="F170" s="2">
        <f t="shared" si="8"/>
        <v>1610</v>
      </c>
      <c r="G170" s="2">
        <f t="shared" si="8"/>
        <v>1763</v>
      </c>
      <c r="H170" s="2">
        <f t="shared" si="8"/>
        <v>4037</v>
      </c>
      <c r="I170" s="2">
        <f t="shared" si="8"/>
        <v>3567</v>
      </c>
      <c r="J170" s="2">
        <f t="shared" si="8"/>
        <v>1172</v>
      </c>
      <c r="K170" s="2">
        <f t="shared" si="8"/>
        <v>427</v>
      </c>
      <c r="L170" s="2">
        <f t="shared" si="8"/>
        <v>0</v>
      </c>
      <c r="M170" s="2">
        <f t="shared" si="8"/>
        <v>0</v>
      </c>
      <c r="N170" s="2">
        <f>SUM(B170:M170)</f>
        <v>12576</v>
      </c>
      <c r="O170" s="12">
        <f>N170/O16</f>
        <v>0.37031802120141344</v>
      </c>
      <c r="P170" s="12">
        <f>O170+O93</f>
        <v>1</v>
      </c>
      <c r="Q170" s="1"/>
      <c r="R170" s="1"/>
    </row>
    <row r="171" spans="1:18">
      <c r="A171" s="7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2"/>
      <c r="P171" s="12"/>
      <c r="Q171" s="1"/>
      <c r="R171" s="1"/>
    </row>
    <row r="172" spans="1:18">
      <c r="A172" s="7">
        <v>1961</v>
      </c>
      <c r="B172" s="2">
        <f t="shared" ref="B172:M172" si="9">C18-B95</f>
        <v>0</v>
      </c>
      <c r="C172" s="2">
        <f t="shared" si="9"/>
        <v>0</v>
      </c>
      <c r="D172" s="2">
        <f t="shared" si="9"/>
        <v>0</v>
      </c>
      <c r="E172" s="2">
        <f t="shared" si="9"/>
        <v>0</v>
      </c>
      <c r="F172" s="2">
        <f t="shared" si="9"/>
        <v>1442</v>
      </c>
      <c r="G172" s="2">
        <f t="shared" si="9"/>
        <v>1197</v>
      </c>
      <c r="H172" s="2">
        <f t="shared" si="9"/>
        <v>3680</v>
      </c>
      <c r="I172" s="2">
        <f t="shared" si="9"/>
        <v>2332</v>
      </c>
      <c r="J172" s="2">
        <f t="shared" si="9"/>
        <v>1202</v>
      </c>
      <c r="K172" s="2">
        <f t="shared" si="9"/>
        <v>352</v>
      </c>
      <c r="L172" s="2">
        <f t="shared" si="9"/>
        <v>0</v>
      </c>
      <c r="M172" s="2">
        <f t="shared" si="9"/>
        <v>0</v>
      </c>
      <c r="N172" s="2">
        <f>SUM(B172:M172)</f>
        <v>10205</v>
      </c>
      <c r="O172" s="12">
        <f>N172/O18</f>
        <v>0.32360868875852228</v>
      </c>
      <c r="P172" s="12">
        <f>O172+O95</f>
        <v>1</v>
      </c>
      <c r="Q172" s="1"/>
      <c r="R172" s="1"/>
    </row>
    <row r="173" spans="1:18">
      <c r="A173" s="7">
        <v>1962</v>
      </c>
      <c r="B173" s="2">
        <f t="shared" ref="B173:M173" si="10">C19-B96</f>
        <v>0</v>
      </c>
      <c r="C173" s="2">
        <f t="shared" si="10"/>
        <v>0</v>
      </c>
      <c r="D173" s="2">
        <f t="shared" si="10"/>
        <v>0</v>
      </c>
      <c r="E173" s="2">
        <f t="shared" si="10"/>
        <v>0</v>
      </c>
      <c r="F173" s="2">
        <f t="shared" si="10"/>
        <v>1707</v>
      </c>
      <c r="G173" s="2">
        <f t="shared" si="10"/>
        <v>726</v>
      </c>
      <c r="H173" s="2">
        <f t="shared" si="10"/>
        <v>3884</v>
      </c>
      <c r="I173" s="2">
        <f t="shared" si="10"/>
        <v>2175</v>
      </c>
      <c r="J173" s="2">
        <f t="shared" si="10"/>
        <v>1217</v>
      </c>
      <c r="K173" s="2">
        <f t="shared" si="10"/>
        <v>198</v>
      </c>
      <c r="L173" s="2">
        <f t="shared" si="10"/>
        <v>0</v>
      </c>
      <c r="M173" s="2">
        <f t="shared" si="10"/>
        <v>0</v>
      </c>
      <c r="N173" s="2">
        <f>SUM(B173:M173)</f>
        <v>9907</v>
      </c>
      <c r="O173" s="12">
        <f>N173/O19</f>
        <v>0.38326434291461953</v>
      </c>
      <c r="P173" s="12">
        <f>O173+O96</f>
        <v>1</v>
      </c>
      <c r="Q173" s="1"/>
      <c r="R173" s="1"/>
    </row>
    <row r="174" spans="1:18">
      <c r="A174" s="7">
        <v>1963</v>
      </c>
      <c r="B174" s="2">
        <f t="shared" ref="B174:M174" si="11">C20-B97</f>
        <v>0</v>
      </c>
      <c r="C174" s="2">
        <f t="shared" si="11"/>
        <v>0</v>
      </c>
      <c r="D174" s="2">
        <f t="shared" si="11"/>
        <v>0</v>
      </c>
      <c r="E174" s="2">
        <f t="shared" si="11"/>
        <v>0</v>
      </c>
      <c r="F174" s="2">
        <f t="shared" si="11"/>
        <v>3392</v>
      </c>
      <c r="G174" s="2">
        <f t="shared" si="11"/>
        <v>3030</v>
      </c>
      <c r="H174" s="2">
        <f t="shared" si="11"/>
        <v>2873</v>
      </c>
      <c r="I174" s="2">
        <f t="shared" si="11"/>
        <v>2164</v>
      </c>
      <c r="J174" s="2">
        <f t="shared" si="11"/>
        <v>1131</v>
      </c>
      <c r="K174" s="2">
        <f t="shared" si="11"/>
        <v>0</v>
      </c>
      <c r="L174" s="2">
        <f t="shared" si="11"/>
        <v>0</v>
      </c>
      <c r="M174" s="2">
        <f t="shared" si="11"/>
        <v>0</v>
      </c>
      <c r="N174" s="2">
        <f>SUM(B174:M174)</f>
        <v>12590</v>
      </c>
      <c r="O174" s="12">
        <f>N174/O20</f>
        <v>0.30961808031871724</v>
      </c>
      <c r="P174" s="12">
        <f>O174+O97</f>
        <v>1</v>
      </c>
      <c r="Q174" s="1"/>
      <c r="R174" s="1"/>
    </row>
    <row r="175" spans="1:18">
      <c r="A175" s="7">
        <v>1964</v>
      </c>
      <c r="B175" s="2">
        <f t="shared" ref="B175:M175" si="12">C21-B98</f>
        <v>0</v>
      </c>
      <c r="C175" s="2">
        <f t="shared" si="12"/>
        <v>0</v>
      </c>
      <c r="D175" s="2">
        <f t="shared" si="12"/>
        <v>0</v>
      </c>
      <c r="E175" s="2">
        <f t="shared" si="12"/>
        <v>0</v>
      </c>
      <c r="F175" s="2">
        <f t="shared" si="12"/>
        <v>2018</v>
      </c>
      <c r="G175" s="2">
        <f t="shared" si="12"/>
        <v>2777</v>
      </c>
      <c r="H175" s="2">
        <f t="shared" si="12"/>
        <v>3696</v>
      </c>
      <c r="I175" s="2">
        <f t="shared" si="12"/>
        <v>3096</v>
      </c>
      <c r="J175" s="2">
        <f t="shared" si="12"/>
        <v>2019</v>
      </c>
      <c r="K175" s="2">
        <f t="shared" si="12"/>
        <v>0</v>
      </c>
      <c r="L175" s="2">
        <f t="shared" si="12"/>
        <v>0</v>
      </c>
      <c r="M175" s="2">
        <f t="shared" si="12"/>
        <v>0</v>
      </c>
      <c r="N175" s="2">
        <f>SUM(B175:M175)</f>
        <v>13606</v>
      </c>
      <c r="O175" s="12">
        <f>N175/O21</f>
        <v>0.39720908507035674</v>
      </c>
      <c r="P175" s="12">
        <f>O175+O98</f>
        <v>1</v>
      </c>
      <c r="Q175" s="1"/>
      <c r="R175" s="1"/>
    </row>
    <row r="176" spans="1:18">
      <c r="A176" s="7">
        <v>1965</v>
      </c>
      <c r="B176" s="2">
        <f t="shared" ref="B176:M176" si="13">C22-B99</f>
        <v>0</v>
      </c>
      <c r="C176" s="2">
        <f t="shared" si="13"/>
        <v>0</v>
      </c>
      <c r="D176" s="2">
        <f t="shared" si="13"/>
        <v>0</v>
      </c>
      <c r="E176" s="2">
        <f t="shared" si="13"/>
        <v>1317</v>
      </c>
      <c r="F176" s="2">
        <f t="shared" si="13"/>
        <v>3252</v>
      </c>
      <c r="G176" s="2">
        <f t="shared" si="13"/>
        <v>1155</v>
      </c>
      <c r="H176" s="2">
        <f t="shared" si="13"/>
        <v>3923</v>
      </c>
      <c r="I176" s="2">
        <f t="shared" si="13"/>
        <v>3303</v>
      </c>
      <c r="J176" s="2">
        <f t="shared" si="13"/>
        <v>1267</v>
      </c>
      <c r="K176" s="2">
        <f t="shared" si="13"/>
        <v>0</v>
      </c>
      <c r="L176" s="2">
        <f t="shared" si="13"/>
        <v>0</v>
      </c>
      <c r="M176" s="2">
        <f t="shared" si="13"/>
        <v>0</v>
      </c>
      <c r="N176" s="2">
        <f>SUM(B176:M176)</f>
        <v>14217</v>
      </c>
      <c r="O176" s="12">
        <f>N176/O22</f>
        <v>0.48278321108394456</v>
      </c>
      <c r="P176" s="12">
        <f>O176+O99</f>
        <v>1</v>
      </c>
      <c r="Q176" s="1"/>
      <c r="R176" s="1"/>
    </row>
    <row r="177" spans="1:18">
      <c r="A177" s="7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2"/>
      <c r="P177" s="12"/>
      <c r="Q177" s="1"/>
      <c r="R177" s="1"/>
    </row>
    <row r="178" spans="1:18">
      <c r="A178" s="7">
        <v>1966</v>
      </c>
      <c r="B178" s="2">
        <f t="shared" ref="B178:M178" si="14">C24-B101</f>
        <v>0</v>
      </c>
      <c r="C178" s="2">
        <f t="shared" si="14"/>
        <v>0</v>
      </c>
      <c r="D178" s="2">
        <f t="shared" si="14"/>
        <v>0</v>
      </c>
      <c r="E178" s="2">
        <f t="shared" si="14"/>
        <v>0</v>
      </c>
      <c r="F178" s="2">
        <f t="shared" si="14"/>
        <v>3455</v>
      </c>
      <c r="G178" s="2">
        <f t="shared" si="14"/>
        <v>3731</v>
      </c>
      <c r="H178" s="2">
        <f t="shared" si="14"/>
        <v>3810</v>
      </c>
      <c r="I178" s="2">
        <f t="shared" si="14"/>
        <v>2840</v>
      </c>
      <c r="J178" s="2">
        <f t="shared" si="14"/>
        <v>1593</v>
      </c>
      <c r="K178" s="2">
        <f t="shared" si="14"/>
        <v>352</v>
      </c>
      <c r="L178" s="2">
        <f t="shared" si="14"/>
        <v>0</v>
      </c>
      <c r="M178" s="2">
        <f t="shared" si="14"/>
        <v>0</v>
      </c>
      <c r="N178" s="2">
        <f>SUM(B178:M178)</f>
        <v>15781</v>
      </c>
      <c r="O178" s="12">
        <f>N178/O24</f>
        <v>0.45384217186241804</v>
      </c>
      <c r="P178" s="12">
        <f>O178+O101</f>
        <v>1</v>
      </c>
      <c r="Q178" s="1"/>
      <c r="R178" s="1"/>
    </row>
    <row r="179" spans="1:18">
      <c r="A179" s="7">
        <v>1967</v>
      </c>
      <c r="B179" s="2">
        <f t="shared" ref="B179:M179" si="15">C25-B102</f>
        <v>0</v>
      </c>
      <c r="C179" s="2">
        <f t="shared" si="15"/>
        <v>0</v>
      </c>
      <c r="D179" s="2">
        <f t="shared" si="15"/>
        <v>0</v>
      </c>
      <c r="E179" s="2">
        <f t="shared" si="15"/>
        <v>872</v>
      </c>
      <c r="F179" s="2">
        <f t="shared" si="15"/>
        <v>2262</v>
      </c>
      <c r="G179" s="2">
        <f t="shared" si="15"/>
        <v>1796</v>
      </c>
      <c r="H179" s="2">
        <f t="shared" si="15"/>
        <v>3233</v>
      </c>
      <c r="I179" s="2">
        <f t="shared" si="15"/>
        <v>3226</v>
      </c>
      <c r="J179" s="2">
        <f t="shared" si="15"/>
        <v>1524</v>
      </c>
      <c r="K179" s="2">
        <f t="shared" si="15"/>
        <v>0</v>
      </c>
      <c r="L179" s="2">
        <f t="shared" si="15"/>
        <v>0</v>
      </c>
      <c r="M179" s="2">
        <f t="shared" si="15"/>
        <v>0</v>
      </c>
      <c r="N179" s="2">
        <f>SUM(B179:M179)</f>
        <v>12913</v>
      </c>
      <c r="O179" s="12">
        <f>N179/O25</f>
        <v>0.39705430170346229</v>
      </c>
      <c r="P179" s="12">
        <f>O179+O102</f>
        <v>1</v>
      </c>
      <c r="Q179" s="1"/>
      <c r="R179" s="1"/>
    </row>
    <row r="180" spans="1:18">
      <c r="A180" s="7">
        <v>1968</v>
      </c>
      <c r="B180" s="2">
        <f t="shared" ref="B180:M180" si="16">C26-B103</f>
        <v>0</v>
      </c>
      <c r="C180" s="2">
        <f t="shared" si="16"/>
        <v>0</v>
      </c>
      <c r="D180" s="2">
        <f t="shared" si="16"/>
        <v>0</v>
      </c>
      <c r="E180" s="2">
        <f t="shared" si="16"/>
        <v>1691</v>
      </c>
      <c r="F180" s="2">
        <f t="shared" si="16"/>
        <v>1860</v>
      </c>
      <c r="G180" s="2">
        <f t="shared" si="16"/>
        <v>2553</v>
      </c>
      <c r="H180" s="2">
        <f t="shared" si="16"/>
        <v>4202</v>
      </c>
      <c r="I180" s="2">
        <f t="shared" si="16"/>
        <v>2033</v>
      </c>
      <c r="J180" s="2">
        <f t="shared" si="16"/>
        <v>1249</v>
      </c>
      <c r="K180" s="2">
        <f t="shared" si="16"/>
        <v>0</v>
      </c>
      <c r="L180" s="2">
        <f t="shared" si="16"/>
        <v>0</v>
      </c>
      <c r="M180" s="2">
        <f t="shared" si="16"/>
        <v>0</v>
      </c>
      <c r="N180" s="2">
        <f>SUM(B180:M180)</f>
        <v>13588</v>
      </c>
      <c r="O180" s="12">
        <f>N180/O26</f>
        <v>0.38220072007200723</v>
      </c>
      <c r="P180" s="12">
        <f>O180+O103</f>
        <v>1</v>
      </c>
      <c r="Q180" s="1"/>
      <c r="R180" s="1"/>
    </row>
    <row r="181" spans="1:18">
      <c r="A181" s="7">
        <v>1969</v>
      </c>
      <c r="B181" s="2">
        <f t="shared" ref="B181:M181" si="17">C27-B104</f>
        <v>0</v>
      </c>
      <c r="C181" s="2">
        <f t="shared" si="17"/>
        <v>0</v>
      </c>
      <c r="D181" s="2">
        <f t="shared" si="17"/>
        <v>0</v>
      </c>
      <c r="E181" s="2">
        <f t="shared" si="17"/>
        <v>130</v>
      </c>
      <c r="F181" s="2">
        <f t="shared" si="17"/>
        <v>620</v>
      </c>
      <c r="G181" s="2">
        <f t="shared" si="17"/>
        <v>2481</v>
      </c>
      <c r="H181" s="2">
        <f t="shared" si="17"/>
        <v>4212</v>
      </c>
      <c r="I181" s="2">
        <f t="shared" si="17"/>
        <v>3105</v>
      </c>
      <c r="J181" s="2">
        <f t="shared" si="17"/>
        <v>1591</v>
      </c>
      <c r="K181" s="2">
        <f t="shared" si="17"/>
        <v>0</v>
      </c>
      <c r="L181" s="2">
        <f t="shared" si="17"/>
        <v>0</v>
      </c>
      <c r="M181" s="2">
        <f t="shared" si="17"/>
        <v>0</v>
      </c>
      <c r="N181" s="2">
        <f>SUM(B181:M181)</f>
        <v>12139</v>
      </c>
      <c r="O181" s="12">
        <f>N181/O27</f>
        <v>0.35701891120849388</v>
      </c>
      <c r="P181" s="12">
        <f>O181+O104</f>
        <v>1</v>
      </c>
      <c r="Q181" s="1"/>
      <c r="R181" s="1"/>
    </row>
    <row r="182" spans="1:18">
      <c r="A182" s="7">
        <v>1970</v>
      </c>
      <c r="B182" s="2">
        <f>C28-B105</f>
        <v>0</v>
      </c>
      <c r="C182" s="2">
        <f>D28-C105</f>
        <v>0</v>
      </c>
      <c r="D182" s="2">
        <f>E28-D105</f>
        <v>0</v>
      </c>
      <c r="E182" s="2">
        <f t="shared" ref="E182:K182" si="18">G28-E105</f>
        <v>2803</v>
      </c>
      <c r="F182" s="2">
        <f t="shared" si="18"/>
        <v>2383</v>
      </c>
      <c r="G182" s="2">
        <f t="shared" si="18"/>
        <v>18536</v>
      </c>
      <c r="H182" s="2">
        <f t="shared" si="18"/>
        <v>1</v>
      </c>
      <c r="I182" s="2">
        <f t="shared" si="18"/>
        <v>-6122</v>
      </c>
      <c r="J182" s="2">
        <f t="shared" si="18"/>
        <v>-2108</v>
      </c>
      <c r="K182" s="2">
        <f t="shared" si="18"/>
        <v>-22</v>
      </c>
      <c r="L182" s="2">
        <f>M28-L105</f>
        <v>0</v>
      </c>
      <c r="M182" s="2">
        <f>N28-M105</f>
        <v>0</v>
      </c>
      <c r="N182" s="2">
        <f>SUM(B182:M182)</f>
        <v>15471</v>
      </c>
      <c r="O182" s="12">
        <f>N182/O28</f>
        <v>0.36012569832402236</v>
      </c>
      <c r="P182" s="12">
        <f>O182+O105</f>
        <v>1</v>
      </c>
      <c r="Q182" s="1"/>
      <c r="R182" s="1"/>
    </row>
    <row r="183" spans="1:18">
      <c r="A183" s="7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2"/>
      <c r="P183" s="12"/>
      <c r="Q183" s="1"/>
      <c r="R183" s="1"/>
    </row>
    <row r="184" spans="1:18">
      <c r="A184" s="7">
        <v>1971</v>
      </c>
      <c r="B184" s="2">
        <f t="shared" ref="B184:M184" si="19">C30-B107</f>
        <v>0</v>
      </c>
      <c r="C184" s="2">
        <f t="shared" si="19"/>
        <v>0</v>
      </c>
      <c r="D184" s="2">
        <f t="shared" si="19"/>
        <v>0</v>
      </c>
      <c r="E184" s="2">
        <f t="shared" si="19"/>
        <v>0</v>
      </c>
      <c r="F184" s="2">
        <f t="shared" si="19"/>
        <v>1620</v>
      </c>
      <c r="G184" s="2">
        <f t="shared" si="19"/>
        <v>2446</v>
      </c>
      <c r="H184" s="2">
        <f t="shared" si="19"/>
        <v>5259</v>
      </c>
      <c r="I184" s="2">
        <f t="shared" si="19"/>
        <v>3975</v>
      </c>
      <c r="J184" s="2">
        <f t="shared" si="19"/>
        <v>1917</v>
      </c>
      <c r="K184" s="2">
        <f t="shared" si="19"/>
        <v>0</v>
      </c>
      <c r="L184" s="2">
        <f t="shared" si="19"/>
        <v>0</v>
      </c>
      <c r="M184" s="2">
        <f t="shared" si="19"/>
        <v>0</v>
      </c>
      <c r="N184" s="2">
        <f>SUM(B184:M184)</f>
        <v>15217</v>
      </c>
      <c r="O184" s="12">
        <f>N184/O30</f>
        <v>0.36482857827859028</v>
      </c>
      <c r="P184" s="12">
        <f>O184+O107</f>
        <v>1</v>
      </c>
      <c r="Q184" s="1"/>
      <c r="R184" s="1"/>
    </row>
    <row r="185" spans="1:18">
      <c r="A185" s="7">
        <v>1972</v>
      </c>
      <c r="B185" s="2">
        <f t="shared" ref="B185:M185" si="20">C31-B108</f>
        <v>0</v>
      </c>
      <c r="C185" s="2">
        <f t="shared" si="20"/>
        <v>0</v>
      </c>
      <c r="D185" s="2">
        <f t="shared" si="20"/>
        <v>0</v>
      </c>
      <c r="E185" s="2">
        <f t="shared" si="20"/>
        <v>0</v>
      </c>
      <c r="F185" s="2">
        <f t="shared" si="20"/>
        <v>2001</v>
      </c>
      <c r="G185" s="2">
        <f t="shared" si="20"/>
        <v>3452</v>
      </c>
      <c r="H185" s="2">
        <f t="shared" si="20"/>
        <v>4754</v>
      </c>
      <c r="I185" s="2">
        <f t="shared" si="20"/>
        <v>4500</v>
      </c>
      <c r="J185" s="2">
        <f t="shared" si="20"/>
        <v>2135</v>
      </c>
      <c r="K185" s="2">
        <f t="shared" si="20"/>
        <v>0</v>
      </c>
      <c r="L185" s="2">
        <f t="shared" si="20"/>
        <v>0</v>
      </c>
      <c r="M185" s="2">
        <f t="shared" si="20"/>
        <v>0</v>
      </c>
      <c r="N185" s="2">
        <f>SUM(B185:M185)</f>
        <v>16842</v>
      </c>
      <c r="O185" s="12">
        <f>N185/O31</f>
        <v>0.44879686625629545</v>
      </c>
      <c r="P185" s="12">
        <f>O185+O108</f>
        <v>1</v>
      </c>
      <c r="Q185" s="1"/>
      <c r="R185" s="1"/>
    </row>
    <row r="186" spans="1:18">
      <c r="A186" s="7">
        <v>1973</v>
      </c>
      <c r="B186" s="2">
        <f t="shared" ref="B186:M186" si="21">C32-B109</f>
        <v>0</v>
      </c>
      <c r="C186" s="2">
        <f t="shared" si="21"/>
        <v>0</v>
      </c>
      <c r="D186" s="2">
        <f t="shared" si="21"/>
        <v>0</v>
      </c>
      <c r="E186" s="2">
        <f t="shared" si="21"/>
        <v>0</v>
      </c>
      <c r="F186" s="2">
        <f t="shared" si="21"/>
        <v>424</v>
      </c>
      <c r="G186" s="2">
        <f t="shared" si="21"/>
        <v>2702</v>
      </c>
      <c r="H186" s="2">
        <f t="shared" si="21"/>
        <v>4507</v>
      </c>
      <c r="I186" s="2">
        <f t="shared" si="21"/>
        <v>4226</v>
      </c>
      <c r="J186" s="2">
        <f t="shared" si="21"/>
        <v>1201</v>
      </c>
      <c r="K186" s="2">
        <f t="shared" si="21"/>
        <v>83</v>
      </c>
      <c r="L186" s="2">
        <f t="shared" si="21"/>
        <v>0</v>
      </c>
      <c r="M186" s="2">
        <f t="shared" si="21"/>
        <v>0</v>
      </c>
      <c r="N186" s="2">
        <f>SUM(B186:M186)</f>
        <v>13143</v>
      </c>
      <c r="O186" s="12">
        <f>N186/O32</f>
        <v>0.35155811154206235</v>
      </c>
      <c r="P186" s="12">
        <f>O186+O109</f>
        <v>1</v>
      </c>
      <c r="Q186" s="1"/>
      <c r="R186" s="1"/>
    </row>
    <row r="187" spans="1:18">
      <c r="A187" s="7">
        <v>1974</v>
      </c>
      <c r="B187" s="2">
        <f t="shared" ref="B187:M187" si="22">C33-B110</f>
        <v>0</v>
      </c>
      <c r="C187" s="2">
        <f t="shared" si="22"/>
        <v>0</v>
      </c>
      <c r="D187" s="2">
        <f t="shared" si="22"/>
        <v>0</v>
      </c>
      <c r="E187" s="2">
        <f t="shared" si="22"/>
        <v>0</v>
      </c>
      <c r="F187" s="2">
        <f t="shared" si="22"/>
        <v>1391</v>
      </c>
      <c r="G187" s="2">
        <f t="shared" si="22"/>
        <v>3280</v>
      </c>
      <c r="H187" s="2">
        <f t="shared" si="22"/>
        <v>5091</v>
      </c>
      <c r="I187" s="2">
        <f t="shared" si="22"/>
        <v>2950</v>
      </c>
      <c r="J187" s="2">
        <f t="shared" si="22"/>
        <v>1197</v>
      </c>
      <c r="K187" s="2">
        <f t="shared" si="22"/>
        <v>0</v>
      </c>
      <c r="L187" s="2">
        <f t="shared" si="22"/>
        <v>0</v>
      </c>
      <c r="M187" s="2">
        <f t="shared" si="22"/>
        <v>0</v>
      </c>
      <c r="N187" s="2">
        <f>SUM(B187:M187)</f>
        <v>13909</v>
      </c>
      <c r="O187" s="12">
        <f>N187/O33</f>
        <v>0.35021150166179876</v>
      </c>
      <c r="P187" s="12">
        <f>O187+O110</f>
        <v>1</v>
      </c>
      <c r="Q187" s="1"/>
      <c r="R187" s="1"/>
    </row>
    <row r="188" spans="1:18">
      <c r="A188" s="7">
        <v>1975</v>
      </c>
      <c r="B188" s="2">
        <f t="shared" ref="B188:M188" si="23">C34-B111</f>
        <v>0</v>
      </c>
      <c r="C188" s="2">
        <f t="shared" si="23"/>
        <v>0</v>
      </c>
      <c r="D188" s="2">
        <f t="shared" si="23"/>
        <v>0</v>
      </c>
      <c r="E188" s="2">
        <f t="shared" si="23"/>
        <v>0</v>
      </c>
      <c r="F188" s="2">
        <f t="shared" si="23"/>
        <v>1526</v>
      </c>
      <c r="G188" s="2">
        <f t="shared" si="23"/>
        <v>1765</v>
      </c>
      <c r="H188" s="2">
        <f t="shared" si="23"/>
        <v>3920</v>
      </c>
      <c r="I188" s="2">
        <f t="shared" si="23"/>
        <v>3733</v>
      </c>
      <c r="J188" s="2">
        <f t="shared" si="23"/>
        <v>1208</v>
      </c>
      <c r="K188" s="2">
        <f t="shared" si="23"/>
        <v>0</v>
      </c>
      <c r="L188" s="2">
        <f t="shared" si="23"/>
        <v>0</v>
      </c>
      <c r="M188" s="2">
        <f t="shared" si="23"/>
        <v>0</v>
      </c>
      <c r="N188" s="2">
        <f>SUM(B188:M188)</f>
        <v>12152</v>
      </c>
      <c r="O188" s="12">
        <f>N188/O34</f>
        <v>0.2918768314358457</v>
      </c>
      <c r="P188" s="12">
        <f>O188+O111</f>
        <v>1</v>
      </c>
      <c r="Q188" s="1"/>
      <c r="R188" s="1"/>
    </row>
    <row r="189" spans="1:18">
      <c r="A189" s="7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2"/>
      <c r="P189" s="12"/>
      <c r="Q189" s="1"/>
      <c r="R189" s="1"/>
    </row>
    <row r="190" spans="1:18">
      <c r="A190" s="7">
        <v>1976</v>
      </c>
      <c r="B190" s="2">
        <f t="shared" ref="B190:M190" si="24">C36-B113</f>
        <v>0</v>
      </c>
      <c r="C190" s="2">
        <f t="shared" si="24"/>
        <v>0</v>
      </c>
      <c r="D190" s="2">
        <f t="shared" si="24"/>
        <v>0</v>
      </c>
      <c r="E190" s="2">
        <f t="shared" si="24"/>
        <v>0</v>
      </c>
      <c r="F190" s="2">
        <f t="shared" si="24"/>
        <v>545</v>
      </c>
      <c r="G190" s="2">
        <f t="shared" si="24"/>
        <v>3596</v>
      </c>
      <c r="H190" s="2">
        <f t="shared" si="24"/>
        <v>4148</v>
      </c>
      <c r="I190" s="2">
        <f t="shared" si="24"/>
        <v>3103</v>
      </c>
      <c r="J190" s="2">
        <f t="shared" si="24"/>
        <v>460</v>
      </c>
      <c r="K190" s="2">
        <f t="shared" si="24"/>
        <v>0</v>
      </c>
      <c r="L190" s="2">
        <f t="shared" si="24"/>
        <v>0</v>
      </c>
      <c r="M190" s="2">
        <f t="shared" si="24"/>
        <v>0</v>
      </c>
      <c r="N190" s="2">
        <f>SUM(B190:M190)</f>
        <v>11852</v>
      </c>
      <c r="O190" s="12">
        <f>N190/O36</f>
        <v>0.28100623562605209</v>
      </c>
      <c r="P190" s="12">
        <f>O190+O113</f>
        <v>1</v>
      </c>
      <c r="Q190" s="1"/>
      <c r="R190" s="1"/>
    </row>
    <row r="191" spans="1:18">
      <c r="A191" s="7">
        <v>1977</v>
      </c>
      <c r="B191" s="2">
        <f t="shared" ref="B191:M191" si="25">C37-B114</f>
        <v>0</v>
      </c>
      <c r="C191" s="2">
        <f t="shared" si="25"/>
        <v>0</v>
      </c>
      <c r="D191" s="2">
        <f t="shared" si="25"/>
        <v>0</v>
      </c>
      <c r="E191" s="2">
        <f t="shared" si="25"/>
        <v>0</v>
      </c>
      <c r="F191" s="2">
        <f t="shared" si="25"/>
        <v>0</v>
      </c>
      <c r="G191" s="2">
        <f t="shared" si="25"/>
        <v>3601</v>
      </c>
      <c r="H191" s="2">
        <f t="shared" si="25"/>
        <v>4581</v>
      </c>
      <c r="I191" s="2">
        <f t="shared" si="25"/>
        <v>2648</v>
      </c>
      <c r="J191" s="2">
        <f t="shared" si="25"/>
        <v>350</v>
      </c>
      <c r="K191" s="2">
        <f t="shared" si="25"/>
        <v>0</v>
      </c>
      <c r="L191" s="2">
        <f t="shared" si="25"/>
        <v>0</v>
      </c>
      <c r="M191" s="2">
        <f t="shared" si="25"/>
        <v>0</v>
      </c>
      <c r="N191" s="2">
        <f>SUM(B191:M191)</f>
        <v>11180</v>
      </c>
      <c r="O191" s="12">
        <f>N191/O37</f>
        <v>0.39331574318381707</v>
      </c>
      <c r="P191" s="12">
        <f>O191+O114</f>
        <v>1</v>
      </c>
      <c r="Q191" s="1"/>
      <c r="R191" s="1"/>
    </row>
    <row r="192" spans="1:18">
      <c r="A192" s="7">
        <v>1978</v>
      </c>
      <c r="B192" s="2">
        <f t="shared" ref="B192:M192" si="26">C38-B115</f>
        <v>0</v>
      </c>
      <c r="C192" s="2">
        <f t="shared" si="26"/>
        <v>0</v>
      </c>
      <c r="D192" s="2">
        <f t="shared" si="26"/>
        <v>0</v>
      </c>
      <c r="E192" s="2">
        <f t="shared" si="26"/>
        <v>0</v>
      </c>
      <c r="F192" s="2">
        <f t="shared" si="26"/>
        <v>0</v>
      </c>
      <c r="G192" s="2">
        <f t="shared" si="26"/>
        <v>3295</v>
      </c>
      <c r="H192" s="2">
        <f t="shared" si="26"/>
        <v>4224</v>
      </c>
      <c r="I192" s="2">
        <f t="shared" si="26"/>
        <v>2875</v>
      </c>
      <c r="J192" s="2">
        <f t="shared" si="26"/>
        <v>364</v>
      </c>
      <c r="K192" s="2">
        <f t="shared" si="26"/>
        <v>0</v>
      </c>
      <c r="L192" s="2">
        <f t="shared" si="26"/>
        <v>0</v>
      </c>
      <c r="M192" s="2">
        <f t="shared" si="26"/>
        <v>0</v>
      </c>
      <c r="N192" s="2">
        <f>SUM(B192:M192)</f>
        <v>10758</v>
      </c>
      <c r="O192" s="12">
        <f>N192/O38</f>
        <v>0.3089248793935217</v>
      </c>
      <c r="P192" s="12">
        <f>O192+O115</f>
        <v>1</v>
      </c>
      <c r="Q192" s="1"/>
      <c r="R192" s="1"/>
    </row>
    <row r="193" spans="1:18">
      <c r="A193" s="6">
        <v>1979</v>
      </c>
      <c r="B193" s="2">
        <f t="shared" ref="B193:M193" si="27">C39-B116</f>
        <v>0</v>
      </c>
      <c r="C193" s="2">
        <f t="shared" si="27"/>
        <v>0</v>
      </c>
      <c r="D193" s="2">
        <f t="shared" si="27"/>
        <v>0</v>
      </c>
      <c r="E193" s="2">
        <f t="shared" si="27"/>
        <v>0</v>
      </c>
      <c r="F193" s="2">
        <f t="shared" si="27"/>
        <v>0</v>
      </c>
      <c r="G193" s="2">
        <f t="shared" si="27"/>
        <v>760</v>
      </c>
      <c r="H193" s="2">
        <f t="shared" si="27"/>
        <v>5052</v>
      </c>
      <c r="I193" s="2">
        <f t="shared" si="27"/>
        <v>3845</v>
      </c>
      <c r="J193" s="2">
        <f t="shared" si="27"/>
        <v>1065</v>
      </c>
      <c r="K193" s="2">
        <f t="shared" si="27"/>
        <v>0</v>
      </c>
      <c r="L193" s="2">
        <f t="shared" si="27"/>
        <v>0</v>
      </c>
      <c r="M193" s="2">
        <f t="shared" si="27"/>
        <v>0</v>
      </c>
      <c r="N193" s="2">
        <f>SUM(B193:M193)</f>
        <v>10722</v>
      </c>
      <c r="O193" s="12">
        <f>N193/O39</f>
        <v>0.44061806525848607</v>
      </c>
      <c r="P193" s="12">
        <f>O193+O116</f>
        <v>1</v>
      </c>
      <c r="Q193" s="1"/>
      <c r="R193" s="1"/>
    </row>
    <row r="194" spans="1:18">
      <c r="A194" s="6">
        <v>1980</v>
      </c>
      <c r="B194" s="2">
        <f t="shared" ref="B194:M194" si="28">C40-B117</f>
        <v>0</v>
      </c>
      <c r="C194" s="2">
        <f t="shared" si="28"/>
        <v>0</v>
      </c>
      <c r="D194" s="2">
        <f t="shared" si="28"/>
        <v>0</v>
      </c>
      <c r="E194" s="2">
        <f t="shared" si="28"/>
        <v>0</v>
      </c>
      <c r="F194" s="2">
        <f t="shared" si="28"/>
        <v>0</v>
      </c>
      <c r="G194" s="2">
        <f t="shared" si="28"/>
        <v>1589</v>
      </c>
      <c r="H194" s="2">
        <f t="shared" si="28"/>
        <v>5637</v>
      </c>
      <c r="I194" s="2">
        <f t="shared" si="28"/>
        <v>3990</v>
      </c>
      <c r="J194" s="2">
        <f t="shared" si="28"/>
        <v>772</v>
      </c>
      <c r="K194" s="2">
        <f t="shared" si="28"/>
        <v>0</v>
      </c>
      <c r="L194" s="2">
        <f t="shared" si="28"/>
        <v>0</v>
      </c>
      <c r="M194" s="2">
        <f t="shared" si="28"/>
        <v>0</v>
      </c>
      <c r="N194" s="2">
        <f>SUM(B194:M194)</f>
        <v>11988</v>
      </c>
      <c r="O194" s="12">
        <f>N194/O40</f>
        <v>0.38853957347507617</v>
      </c>
      <c r="P194" s="12">
        <f>O194+O117</f>
        <v>1</v>
      </c>
      <c r="Q194" s="1"/>
      <c r="R194" s="1"/>
    </row>
    <row r="195" spans="1:18">
      <c r="A195" s="7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8"/>
      <c r="P195" s="7"/>
      <c r="Q195" s="1"/>
      <c r="R195" s="1"/>
    </row>
    <row r="196" spans="1:18">
      <c r="A196" s="6">
        <v>1981</v>
      </c>
      <c r="B196" s="2">
        <f t="shared" ref="B196:M196" si="29">C42-B119</f>
        <v>0</v>
      </c>
      <c r="C196" s="2">
        <f t="shared" si="29"/>
        <v>0</v>
      </c>
      <c r="D196" s="2">
        <f t="shared" si="29"/>
        <v>0</v>
      </c>
      <c r="E196" s="2">
        <f t="shared" si="29"/>
        <v>0</v>
      </c>
      <c r="F196" s="2">
        <f t="shared" si="29"/>
        <v>0</v>
      </c>
      <c r="G196" s="2">
        <f t="shared" si="29"/>
        <v>2318</v>
      </c>
      <c r="H196" s="2">
        <f t="shared" si="29"/>
        <v>6150</v>
      </c>
      <c r="I196" s="2">
        <f t="shared" si="29"/>
        <v>4592</v>
      </c>
      <c r="J196" s="2">
        <f t="shared" si="29"/>
        <v>1451</v>
      </c>
      <c r="K196" s="2">
        <f t="shared" si="29"/>
        <v>0</v>
      </c>
      <c r="L196" s="2">
        <f t="shared" si="29"/>
        <v>0</v>
      </c>
      <c r="M196" s="2">
        <f t="shared" si="29"/>
        <v>0</v>
      </c>
      <c r="N196" s="2">
        <f>SUM(B196:M196)</f>
        <v>14511</v>
      </c>
      <c r="O196" s="12">
        <f>N196/O42</f>
        <v>0.48449133584855264</v>
      </c>
      <c r="P196" s="12">
        <f>O196+O119</f>
        <v>1</v>
      </c>
      <c r="Q196" s="1"/>
      <c r="R196" s="1"/>
    </row>
    <row r="197" spans="1:18">
      <c r="A197" s="6">
        <v>1982</v>
      </c>
      <c r="B197" s="2">
        <f t="shared" ref="B197:M197" si="30">C43-B120</f>
        <v>0</v>
      </c>
      <c r="C197" s="2">
        <f t="shared" si="30"/>
        <v>0</v>
      </c>
      <c r="D197" s="2">
        <f t="shared" si="30"/>
        <v>0</v>
      </c>
      <c r="E197" s="2">
        <f t="shared" si="30"/>
        <v>0</v>
      </c>
      <c r="F197" s="2">
        <f t="shared" si="30"/>
        <v>0</v>
      </c>
      <c r="G197" s="2">
        <f t="shared" si="30"/>
        <v>1289</v>
      </c>
      <c r="H197" s="2">
        <f t="shared" si="30"/>
        <v>5616</v>
      </c>
      <c r="I197" s="2">
        <f t="shared" si="30"/>
        <v>3747</v>
      </c>
      <c r="J197" s="2">
        <f t="shared" si="30"/>
        <v>1391</v>
      </c>
      <c r="K197" s="2">
        <f t="shared" si="30"/>
        <v>0</v>
      </c>
      <c r="L197" s="2">
        <f t="shared" si="30"/>
        <v>0</v>
      </c>
      <c r="M197" s="2">
        <f t="shared" si="30"/>
        <v>0</v>
      </c>
      <c r="N197" s="2">
        <f>SUM(B197:M197)</f>
        <v>12043</v>
      </c>
      <c r="O197" s="12">
        <f>N197/O43</f>
        <v>0.44073193046660569</v>
      </c>
      <c r="P197" s="12">
        <f>O197+O120</f>
        <v>1</v>
      </c>
      <c r="Q197" s="1"/>
      <c r="R197" s="1"/>
    </row>
    <row r="198" spans="1:18">
      <c r="A198" s="6">
        <v>1983</v>
      </c>
      <c r="B198" s="2">
        <f t="shared" ref="B198:M198" si="31">C44-B121</f>
        <v>0</v>
      </c>
      <c r="C198" s="2">
        <f t="shared" si="31"/>
        <v>0</v>
      </c>
      <c r="D198" s="2">
        <f t="shared" si="31"/>
        <v>0</v>
      </c>
      <c r="E198" s="2">
        <f t="shared" si="31"/>
        <v>0</v>
      </c>
      <c r="F198" s="2">
        <f t="shared" si="31"/>
        <v>0</v>
      </c>
      <c r="G198" s="2">
        <f t="shared" si="31"/>
        <v>1470</v>
      </c>
      <c r="H198" s="2">
        <f t="shared" si="31"/>
        <v>5323</v>
      </c>
      <c r="I198" s="2">
        <f t="shared" si="31"/>
        <v>4557</v>
      </c>
      <c r="J198" s="2">
        <f t="shared" si="31"/>
        <v>1780</v>
      </c>
      <c r="K198" s="2">
        <f t="shared" si="31"/>
        <v>0</v>
      </c>
      <c r="L198" s="2">
        <f t="shared" si="31"/>
        <v>0</v>
      </c>
      <c r="M198" s="2">
        <f t="shared" si="31"/>
        <v>0</v>
      </c>
      <c r="N198" s="2">
        <f>SUM(B198:M198)</f>
        <v>13130</v>
      </c>
      <c r="O198" s="12">
        <f>N198/O44</f>
        <v>0.43327613516367475</v>
      </c>
      <c r="P198" s="12">
        <f>O198+O121</f>
        <v>1</v>
      </c>
      <c r="Q198" s="1"/>
      <c r="R198" s="1"/>
    </row>
    <row r="199" spans="1:18">
      <c r="A199" s="6">
        <v>1984</v>
      </c>
      <c r="B199" s="2">
        <f t="shared" ref="B199:M199" si="32">C45-B122</f>
        <v>0</v>
      </c>
      <c r="C199" s="2">
        <f t="shared" si="32"/>
        <v>0</v>
      </c>
      <c r="D199" s="2">
        <f t="shared" si="32"/>
        <v>0</v>
      </c>
      <c r="E199" s="2">
        <f t="shared" si="32"/>
        <v>0</v>
      </c>
      <c r="F199" s="2">
        <f t="shared" si="32"/>
        <v>0</v>
      </c>
      <c r="G199" s="2">
        <f t="shared" si="32"/>
        <v>820</v>
      </c>
      <c r="H199" s="2">
        <f t="shared" si="32"/>
        <v>6410</v>
      </c>
      <c r="I199" s="2">
        <f t="shared" si="32"/>
        <v>4839</v>
      </c>
      <c r="J199" s="2">
        <f t="shared" si="32"/>
        <v>1191</v>
      </c>
      <c r="K199" s="2">
        <f t="shared" si="32"/>
        <v>0</v>
      </c>
      <c r="L199" s="2">
        <f t="shared" si="32"/>
        <v>0</v>
      </c>
      <c r="M199" s="2">
        <f t="shared" si="32"/>
        <v>0</v>
      </c>
      <c r="N199" s="2">
        <f>SUM(B199:M199)</f>
        <v>13260</v>
      </c>
      <c r="O199" s="12">
        <f>N199/O45</f>
        <v>0.41534847298355521</v>
      </c>
      <c r="P199" s="12">
        <f>O199+O122</f>
        <v>1</v>
      </c>
      <c r="Q199" s="1"/>
      <c r="R199" s="1"/>
    </row>
    <row r="200" spans="1:18">
      <c r="A200" s="6">
        <v>1985</v>
      </c>
      <c r="B200" s="2">
        <f t="shared" ref="B200:M200" si="33">C46-B123</f>
        <v>0</v>
      </c>
      <c r="C200" s="2">
        <f t="shared" si="33"/>
        <v>0</v>
      </c>
      <c r="D200" s="2">
        <f t="shared" si="33"/>
        <v>0</v>
      </c>
      <c r="E200" s="2">
        <f t="shared" si="33"/>
        <v>0</v>
      </c>
      <c r="F200" s="2">
        <f t="shared" si="33"/>
        <v>0</v>
      </c>
      <c r="G200" s="2">
        <f t="shared" si="33"/>
        <v>3002</v>
      </c>
      <c r="H200" s="2">
        <f t="shared" si="33"/>
        <v>4841</v>
      </c>
      <c r="I200" s="2">
        <f t="shared" si="33"/>
        <v>3517</v>
      </c>
      <c r="J200" s="2">
        <f t="shared" si="33"/>
        <v>1072</v>
      </c>
      <c r="K200" s="2">
        <f t="shared" si="33"/>
        <v>0</v>
      </c>
      <c r="L200" s="2">
        <f t="shared" si="33"/>
        <v>0</v>
      </c>
      <c r="M200" s="2">
        <f t="shared" si="33"/>
        <v>0</v>
      </c>
      <c r="N200" s="2">
        <f>SUM(B200:M200)</f>
        <v>12432</v>
      </c>
      <c r="O200" s="12">
        <f>N200/O46</f>
        <v>0.39830834294502115</v>
      </c>
      <c r="P200" s="12">
        <f>O200+O123</f>
        <v>1</v>
      </c>
      <c r="Q200" s="1"/>
      <c r="R200" s="1"/>
    </row>
    <row r="201" spans="1:18">
      <c r="A201" s="7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8"/>
      <c r="P201" s="7"/>
      <c r="Q201" s="1"/>
      <c r="R201" s="1"/>
    </row>
    <row r="202" spans="1:18">
      <c r="A202" s="6">
        <v>1986</v>
      </c>
      <c r="B202" s="2">
        <f t="shared" ref="B202:M202" si="34">C48-B125</f>
        <v>0</v>
      </c>
      <c r="C202" s="2">
        <f t="shared" si="34"/>
        <v>0</v>
      </c>
      <c r="D202" s="2">
        <f t="shared" si="34"/>
        <v>0</v>
      </c>
      <c r="E202" s="2">
        <f t="shared" si="34"/>
        <v>0</v>
      </c>
      <c r="F202" s="2">
        <f t="shared" si="34"/>
        <v>1729</v>
      </c>
      <c r="G202" s="2">
        <f t="shared" si="34"/>
        <v>4212</v>
      </c>
      <c r="H202" s="2">
        <f t="shared" si="34"/>
        <v>4090</v>
      </c>
      <c r="I202" s="2">
        <f t="shared" si="34"/>
        <v>2928</v>
      </c>
      <c r="J202" s="2">
        <f t="shared" si="34"/>
        <v>190</v>
      </c>
      <c r="K202" s="2">
        <f t="shared" si="34"/>
        <v>0</v>
      </c>
      <c r="L202" s="2">
        <f t="shared" si="34"/>
        <v>0</v>
      </c>
      <c r="M202" s="2">
        <f t="shared" si="34"/>
        <v>0</v>
      </c>
      <c r="N202" s="2">
        <f>SUM(B202:M202)</f>
        <v>13149</v>
      </c>
      <c r="O202" s="12">
        <f>N202/O48</f>
        <v>0.39947138169886987</v>
      </c>
      <c r="P202" s="12">
        <f>O202+O125</f>
        <v>1</v>
      </c>
      <c r="Q202" s="1"/>
      <c r="R202" s="1"/>
    </row>
    <row r="203" spans="1:18">
      <c r="A203" s="6">
        <v>1987</v>
      </c>
      <c r="B203" s="2">
        <f t="shared" ref="B203:M203" si="35">C49-B126</f>
        <v>0</v>
      </c>
      <c r="C203" s="2">
        <f t="shared" si="35"/>
        <v>0</v>
      </c>
      <c r="D203" s="2">
        <f t="shared" si="35"/>
        <v>0</v>
      </c>
      <c r="E203" s="2">
        <f t="shared" si="35"/>
        <v>0</v>
      </c>
      <c r="F203" s="2">
        <f t="shared" si="35"/>
        <v>0</v>
      </c>
      <c r="G203" s="2">
        <f t="shared" si="35"/>
        <v>3464</v>
      </c>
      <c r="H203" s="2">
        <f t="shared" si="35"/>
        <v>4621</v>
      </c>
      <c r="I203" s="2">
        <f t="shared" si="35"/>
        <v>2980</v>
      </c>
      <c r="J203" s="2">
        <f t="shared" si="35"/>
        <v>327</v>
      </c>
      <c r="K203" s="2">
        <f t="shared" si="35"/>
        <v>0</v>
      </c>
      <c r="L203" s="2">
        <f t="shared" si="35"/>
        <v>0</v>
      </c>
      <c r="M203" s="2">
        <f t="shared" si="35"/>
        <v>0</v>
      </c>
      <c r="N203" s="2">
        <f>SUM(B203:M203)</f>
        <v>11392</v>
      </c>
      <c r="O203" s="12">
        <f>N203/O49</f>
        <v>0.37542842077511207</v>
      </c>
      <c r="P203" s="12">
        <f>O203+O126</f>
        <v>1</v>
      </c>
      <c r="Q203" s="1"/>
      <c r="R203" s="1"/>
    </row>
    <row r="204" spans="1:18">
      <c r="A204" s="6">
        <v>1988</v>
      </c>
      <c r="B204" s="2">
        <f t="shared" ref="B204:M204" si="36">C50-B127</f>
        <v>0</v>
      </c>
      <c r="C204" s="2">
        <f t="shared" si="36"/>
        <v>0</v>
      </c>
      <c r="D204" s="2">
        <f t="shared" si="36"/>
        <v>0</v>
      </c>
      <c r="E204" s="2">
        <f t="shared" si="36"/>
        <v>0</v>
      </c>
      <c r="F204" s="2">
        <f t="shared" si="36"/>
        <v>0</v>
      </c>
      <c r="G204" s="2">
        <f t="shared" si="36"/>
        <v>4452</v>
      </c>
      <c r="H204" s="2">
        <f t="shared" si="36"/>
        <v>3792</v>
      </c>
      <c r="I204" s="2">
        <f t="shared" si="36"/>
        <v>3181</v>
      </c>
      <c r="J204" s="2">
        <f t="shared" si="36"/>
        <v>-8</v>
      </c>
      <c r="K204" s="2">
        <f t="shared" si="36"/>
        <v>0</v>
      </c>
      <c r="L204" s="2">
        <f t="shared" si="36"/>
        <v>0</v>
      </c>
      <c r="M204" s="2">
        <f t="shared" si="36"/>
        <v>0</v>
      </c>
      <c r="N204" s="2">
        <f>SUM(B204:M204)</f>
        <v>11417</v>
      </c>
      <c r="O204" s="12">
        <f>N204/O50</f>
        <v>0.40308572235559947</v>
      </c>
      <c r="P204" s="12">
        <f>O204+O127</f>
        <v>1</v>
      </c>
    </row>
    <row r="205" spans="1:18">
      <c r="A205" s="6">
        <v>1989</v>
      </c>
      <c r="B205" s="2">
        <f t="shared" ref="B205:M205" si="37">C51-B128</f>
        <v>0</v>
      </c>
      <c r="C205" s="2">
        <f t="shared" si="37"/>
        <v>0</v>
      </c>
      <c r="D205" s="2">
        <f t="shared" si="37"/>
        <v>0</v>
      </c>
      <c r="E205" s="2">
        <f t="shared" si="37"/>
        <v>0</v>
      </c>
      <c r="F205" s="2">
        <f t="shared" si="37"/>
        <v>0</v>
      </c>
      <c r="G205" s="2">
        <f t="shared" si="37"/>
        <v>2776</v>
      </c>
      <c r="H205" s="2">
        <f t="shared" si="37"/>
        <v>4484</v>
      </c>
      <c r="I205" s="2">
        <f t="shared" si="37"/>
        <v>3083</v>
      </c>
      <c r="J205" s="2">
        <f t="shared" si="37"/>
        <v>418</v>
      </c>
      <c r="K205" s="2">
        <f t="shared" si="37"/>
        <v>0</v>
      </c>
      <c r="L205" s="2">
        <f t="shared" si="37"/>
        <v>0</v>
      </c>
      <c r="M205" s="2">
        <f t="shared" si="37"/>
        <v>0</v>
      </c>
      <c r="N205" s="2">
        <f>SUM(B205:M205)</f>
        <v>10761</v>
      </c>
      <c r="O205" s="12">
        <f>N205/O51</f>
        <v>0.36205504340219369</v>
      </c>
      <c r="P205" s="12">
        <f>O205+O128</f>
        <v>1</v>
      </c>
    </row>
    <row r="206" spans="1:18">
      <c r="A206" s="6">
        <v>1990</v>
      </c>
      <c r="B206" s="2">
        <f t="shared" ref="B206:M206" si="38">C52-B129</f>
        <v>0</v>
      </c>
      <c r="C206" s="2">
        <f t="shared" si="38"/>
        <v>0</v>
      </c>
      <c r="D206" s="2">
        <f t="shared" si="38"/>
        <v>0</v>
      </c>
      <c r="E206" s="2">
        <f t="shared" si="38"/>
        <v>0</v>
      </c>
      <c r="F206" s="2">
        <f t="shared" si="38"/>
        <v>0</v>
      </c>
      <c r="G206" s="2">
        <f t="shared" si="38"/>
        <v>1984</v>
      </c>
      <c r="H206" s="2">
        <f t="shared" si="38"/>
        <v>4977</v>
      </c>
      <c r="I206" s="2">
        <f t="shared" si="38"/>
        <v>3774</v>
      </c>
      <c r="J206" s="2">
        <f t="shared" si="38"/>
        <v>0</v>
      </c>
      <c r="K206" s="2">
        <f t="shared" si="38"/>
        <v>0</v>
      </c>
      <c r="L206" s="2">
        <f t="shared" si="38"/>
        <v>0</v>
      </c>
      <c r="M206" s="2">
        <f t="shared" si="38"/>
        <v>0</v>
      </c>
      <c r="N206" s="2">
        <f>SUM(B206:M206)</f>
        <v>10735</v>
      </c>
      <c r="O206" s="12">
        <f>N206/O52</f>
        <v>0.33234265193028079</v>
      </c>
      <c r="P206" s="12">
        <f>O206+O129</f>
        <v>1</v>
      </c>
    </row>
    <row r="207" spans="1:18">
      <c r="A207" s="7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8"/>
      <c r="P207" s="7"/>
    </row>
    <row r="208" spans="1:18">
      <c r="A208" s="7">
        <v>1991</v>
      </c>
      <c r="B208" s="2">
        <f t="shared" ref="B208:M208" si="39">C54-B131</f>
        <v>0</v>
      </c>
      <c r="C208" s="2">
        <f t="shared" si="39"/>
        <v>0</v>
      </c>
      <c r="D208" s="2">
        <f t="shared" si="39"/>
        <v>0</v>
      </c>
      <c r="E208" s="2">
        <f t="shared" si="39"/>
        <v>0</v>
      </c>
      <c r="F208" s="2">
        <f t="shared" si="39"/>
        <v>0</v>
      </c>
      <c r="G208" s="2">
        <f t="shared" si="39"/>
        <v>2483</v>
      </c>
      <c r="H208" s="2">
        <f t="shared" si="39"/>
        <v>4813</v>
      </c>
      <c r="I208" s="2">
        <f t="shared" si="39"/>
        <v>2509</v>
      </c>
      <c r="J208" s="2">
        <f t="shared" si="39"/>
        <v>0</v>
      </c>
      <c r="K208" s="2">
        <f t="shared" si="39"/>
        <v>0</v>
      </c>
      <c r="L208" s="2">
        <f t="shared" si="39"/>
        <v>0</v>
      </c>
      <c r="M208" s="2">
        <f t="shared" si="39"/>
        <v>0</v>
      </c>
      <c r="N208" s="2">
        <f>SUM(B208:M208)</f>
        <v>9805</v>
      </c>
      <c r="O208" s="12">
        <f>N208/O54</f>
        <v>0.37852758367756628</v>
      </c>
      <c r="P208" s="12">
        <f>O208+O131</f>
        <v>1</v>
      </c>
    </row>
    <row r="209" spans="1:16">
      <c r="A209" s="7">
        <v>1992</v>
      </c>
      <c r="B209" s="2">
        <f t="shared" ref="B209:M209" si="40">C55-B132</f>
        <v>0</v>
      </c>
      <c r="C209" s="2">
        <f t="shared" si="40"/>
        <v>0</v>
      </c>
      <c r="D209" s="2">
        <f t="shared" si="40"/>
        <v>0</v>
      </c>
      <c r="E209" s="2">
        <f t="shared" si="40"/>
        <v>0</v>
      </c>
      <c r="F209" s="2">
        <f t="shared" si="40"/>
        <v>0</v>
      </c>
      <c r="G209" s="2">
        <f t="shared" si="40"/>
        <v>1068</v>
      </c>
      <c r="H209" s="2">
        <f t="shared" si="40"/>
        <v>4856</v>
      </c>
      <c r="I209" s="2">
        <f t="shared" si="40"/>
        <v>2992</v>
      </c>
      <c r="J209" s="2">
        <f t="shared" si="40"/>
        <v>655</v>
      </c>
      <c r="K209" s="2">
        <f t="shared" si="40"/>
        <v>0</v>
      </c>
      <c r="L209" s="2">
        <f t="shared" si="40"/>
        <v>0</v>
      </c>
      <c r="M209" s="2">
        <f t="shared" si="40"/>
        <v>0</v>
      </c>
      <c r="N209" s="2">
        <f>SUM(B209:M209)</f>
        <v>9571</v>
      </c>
      <c r="O209" s="12">
        <f>N209/O55</f>
        <v>0.47395265920570467</v>
      </c>
      <c r="P209" s="12">
        <f>O209+O132</f>
        <v>1</v>
      </c>
    </row>
    <row r="210" spans="1:16">
      <c r="A210" s="7">
        <v>1993</v>
      </c>
      <c r="B210" s="2">
        <f t="shared" ref="B210:M210" si="41">C56-B133</f>
        <v>0</v>
      </c>
      <c r="C210" s="2">
        <f t="shared" si="41"/>
        <v>0</v>
      </c>
      <c r="D210" s="2">
        <f t="shared" si="41"/>
        <v>0</v>
      </c>
      <c r="E210" s="2">
        <f t="shared" si="41"/>
        <v>0</v>
      </c>
      <c r="F210" s="2">
        <f t="shared" si="41"/>
        <v>0</v>
      </c>
      <c r="G210" s="2">
        <f t="shared" si="41"/>
        <v>2732</v>
      </c>
      <c r="H210" s="2">
        <f t="shared" si="41"/>
        <v>5079</v>
      </c>
      <c r="I210" s="2">
        <f t="shared" si="41"/>
        <v>3787</v>
      </c>
      <c r="J210" s="2">
        <f t="shared" si="41"/>
        <v>962</v>
      </c>
      <c r="K210" s="2">
        <f t="shared" si="41"/>
        <v>0</v>
      </c>
      <c r="L210" s="2">
        <f t="shared" si="41"/>
        <v>0</v>
      </c>
      <c r="M210" s="2">
        <f t="shared" si="41"/>
        <v>0</v>
      </c>
      <c r="N210" s="2">
        <f>SUM(B210:M210)</f>
        <v>12560</v>
      </c>
      <c r="O210" s="12">
        <f>N210/O56</f>
        <v>0.50916166693692233</v>
      </c>
      <c r="P210" s="12">
        <f>O210+O133</f>
        <v>1</v>
      </c>
    </row>
    <row r="211" spans="1:16">
      <c r="A211" s="7">
        <v>1994</v>
      </c>
      <c r="B211" s="2">
        <f t="shared" ref="B211:M211" si="42">C57-B134</f>
        <v>0</v>
      </c>
      <c r="C211" s="2">
        <f t="shared" si="42"/>
        <v>0</v>
      </c>
      <c r="D211" s="2">
        <f t="shared" si="42"/>
        <v>0</v>
      </c>
      <c r="E211" s="2">
        <f t="shared" si="42"/>
        <v>0</v>
      </c>
      <c r="F211" s="2">
        <f t="shared" si="42"/>
        <v>1440</v>
      </c>
      <c r="G211" s="2">
        <f t="shared" si="42"/>
        <v>5830</v>
      </c>
      <c r="H211" s="2">
        <f t="shared" si="42"/>
        <v>4730</v>
      </c>
      <c r="I211" s="2">
        <f t="shared" si="42"/>
        <v>4149</v>
      </c>
      <c r="J211" s="2">
        <f t="shared" si="42"/>
        <v>47</v>
      </c>
      <c r="K211" s="2">
        <f t="shared" si="42"/>
        <v>0</v>
      </c>
      <c r="L211" s="2">
        <f t="shared" si="42"/>
        <v>0</v>
      </c>
      <c r="M211" s="2">
        <f t="shared" si="42"/>
        <v>0</v>
      </c>
      <c r="N211" s="2">
        <f>SUM(B211:M211)</f>
        <v>16196</v>
      </c>
      <c r="O211" s="12">
        <f>N211/O57</f>
        <v>0.45169567157518964</v>
      </c>
      <c r="P211" s="12">
        <f>O211+O134</f>
        <v>1</v>
      </c>
    </row>
    <row r="212" spans="1:16">
      <c r="A212" s="7">
        <v>1995</v>
      </c>
      <c r="B212" s="2">
        <f t="shared" ref="B212:M212" si="43">C58-B135</f>
        <v>0</v>
      </c>
      <c r="C212" s="2">
        <f t="shared" si="43"/>
        <v>0</v>
      </c>
      <c r="D212" s="2">
        <f t="shared" si="43"/>
        <v>0</v>
      </c>
      <c r="E212" s="2">
        <f t="shared" si="43"/>
        <v>0</v>
      </c>
      <c r="F212" s="2">
        <f t="shared" si="43"/>
        <v>0</v>
      </c>
      <c r="G212" s="2">
        <f t="shared" si="43"/>
        <v>1988</v>
      </c>
      <c r="H212" s="2">
        <f t="shared" si="43"/>
        <v>6949</v>
      </c>
      <c r="I212" s="2">
        <f t="shared" si="43"/>
        <v>5666</v>
      </c>
      <c r="J212" s="2">
        <f t="shared" si="43"/>
        <v>1319</v>
      </c>
      <c r="K212" s="2">
        <f t="shared" si="43"/>
        <v>0</v>
      </c>
      <c r="L212" s="2">
        <f t="shared" si="43"/>
        <v>0</v>
      </c>
      <c r="M212" s="2">
        <f t="shared" si="43"/>
        <v>0</v>
      </c>
      <c r="N212" s="2">
        <f>SUM(B212:M212)</f>
        <v>15922</v>
      </c>
      <c r="O212" s="12">
        <f>N212/O58</f>
        <v>0.45014277232761302</v>
      </c>
      <c r="P212" s="12">
        <f>O212+O135</f>
        <v>1</v>
      </c>
    </row>
    <row r="213" spans="1:16">
      <c r="A213" s="7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2"/>
      <c r="P213" s="12"/>
    </row>
    <row r="214" spans="1:16">
      <c r="A214" s="7">
        <v>1996</v>
      </c>
      <c r="B214" s="2">
        <f t="shared" ref="B214:M214" si="44">C60-B137</f>
        <v>0</v>
      </c>
      <c r="C214" s="2">
        <f t="shared" si="44"/>
        <v>0</v>
      </c>
      <c r="D214" s="2">
        <f t="shared" si="44"/>
        <v>0</v>
      </c>
      <c r="E214" s="2">
        <f t="shared" si="44"/>
        <v>0</v>
      </c>
      <c r="F214" s="2">
        <f t="shared" si="44"/>
        <v>0</v>
      </c>
      <c r="G214" s="2">
        <f t="shared" si="44"/>
        <v>1951</v>
      </c>
      <c r="H214" s="2">
        <f t="shared" si="44"/>
        <v>6243</v>
      </c>
      <c r="I214" s="2">
        <f t="shared" si="44"/>
        <v>4005</v>
      </c>
      <c r="J214" s="2">
        <f t="shared" si="44"/>
        <v>437</v>
      </c>
      <c r="K214" s="2">
        <f t="shared" si="44"/>
        <v>0</v>
      </c>
      <c r="L214" s="2">
        <f t="shared" si="44"/>
        <v>0</v>
      </c>
      <c r="M214" s="2">
        <f t="shared" si="44"/>
        <v>0</v>
      </c>
      <c r="N214" s="2">
        <f>SUM(B214:M214)</f>
        <v>12636</v>
      </c>
      <c r="O214" s="12">
        <f>N214/O60</f>
        <v>0.46803466923475812</v>
      </c>
      <c r="P214" s="12">
        <f>O214+O137</f>
        <v>1</v>
      </c>
    </row>
    <row r="215" spans="1:16">
      <c r="A215" s="7">
        <v>1997</v>
      </c>
      <c r="B215" s="2">
        <f t="shared" ref="B215:M215" si="45">C61-B138</f>
        <v>0</v>
      </c>
      <c r="C215" s="2">
        <f t="shared" si="45"/>
        <v>0</v>
      </c>
      <c r="D215" s="2">
        <f t="shared" si="45"/>
        <v>0</v>
      </c>
      <c r="E215" s="2">
        <f t="shared" si="45"/>
        <v>0</v>
      </c>
      <c r="F215" s="2">
        <f t="shared" si="45"/>
        <v>0</v>
      </c>
      <c r="G215" s="2">
        <f t="shared" si="45"/>
        <v>2635</v>
      </c>
      <c r="H215" s="2">
        <f t="shared" si="45"/>
        <v>6080</v>
      </c>
      <c r="I215" s="2">
        <f t="shared" si="45"/>
        <v>4225</v>
      </c>
      <c r="J215" s="2">
        <f t="shared" si="45"/>
        <v>471</v>
      </c>
      <c r="K215" s="2">
        <f t="shared" si="45"/>
        <v>0</v>
      </c>
      <c r="L215" s="2">
        <f t="shared" si="45"/>
        <v>0</v>
      </c>
      <c r="M215" s="2">
        <f t="shared" si="45"/>
        <v>0</v>
      </c>
      <c r="N215" s="2">
        <f>SUM(B215:M215)</f>
        <v>13411</v>
      </c>
      <c r="O215" s="12">
        <f>N215/O61</f>
        <v>0.41625799242659384</v>
      </c>
      <c r="P215" s="12">
        <f>O215+O138</f>
        <v>1</v>
      </c>
    </row>
    <row r="216" spans="1:16">
      <c r="A216" s="7">
        <v>1998</v>
      </c>
      <c r="B216" s="2">
        <f t="shared" ref="B216:M216" si="46">C62-B139</f>
        <v>0</v>
      </c>
      <c r="C216" s="2">
        <f t="shared" si="46"/>
        <v>0</v>
      </c>
      <c r="D216" s="2">
        <f t="shared" si="46"/>
        <v>0</v>
      </c>
      <c r="E216" s="2">
        <f t="shared" si="46"/>
        <v>0</v>
      </c>
      <c r="F216" s="2">
        <f t="shared" si="46"/>
        <v>0</v>
      </c>
      <c r="G216" s="2">
        <f t="shared" si="46"/>
        <v>3767</v>
      </c>
      <c r="H216" s="2">
        <f t="shared" si="46"/>
        <v>4523</v>
      </c>
      <c r="I216" s="2">
        <f t="shared" si="46"/>
        <v>4288</v>
      </c>
      <c r="J216" s="2">
        <f t="shared" si="46"/>
        <v>369</v>
      </c>
      <c r="K216" s="2">
        <f t="shared" si="46"/>
        <v>0</v>
      </c>
      <c r="L216" s="2">
        <f t="shared" si="46"/>
        <v>0</v>
      </c>
      <c r="M216" s="2">
        <f t="shared" si="46"/>
        <v>0</v>
      </c>
      <c r="N216" s="2">
        <f>SUM(B216:M216)</f>
        <v>12947</v>
      </c>
      <c r="O216" s="12">
        <f>N216/O62</f>
        <v>0.42950504246284499</v>
      </c>
      <c r="P216" s="12">
        <f>O216+O139</f>
        <v>1</v>
      </c>
    </row>
    <row r="217" spans="1:16">
      <c r="A217" s="7">
        <v>1999</v>
      </c>
      <c r="B217" s="2">
        <f t="shared" ref="B217:M217" si="47">C63-B140</f>
        <v>0</v>
      </c>
      <c r="C217" s="2">
        <f t="shared" si="47"/>
        <v>0</v>
      </c>
      <c r="D217" s="2">
        <f t="shared" si="47"/>
        <v>0</v>
      </c>
      <c r="E217" s="2">
        <f t="shared" si="47"/>
        <v>0</v>
      </c>
      <c r="F217" s="2">
        <f t="shared" si="47"/>
        <v>0</v>
      </c>
      <c r="G217" s="2">
        <f t="shared" si="47"/>
        <v>1456</v>
      </c>
      <c r="H217" s="2">
        <f t="shared" si="47"/>
        <v>4107</v>
      </c>
      <c r="I217" s="2">
        <f t="shared" si="47"/>
        <v>2870</v>
      </c>
      <c r="J217" s="2">
        <f t="shared" si="47"/>
        <v>112</v>
      </c>
      <c r="K217" s="2">
        <f t="shared" si="47"/>
        <v>0</v>
      </c>
      <c r="L217" s="2">
        <f t="shared" si="47"/>
        <v>0</v>
      </c>
      <c r="M217" s="2">
        <f t="shared" si="47"/>
        <v>0</v>
      </c>
      <c r="N217" s="2">
        <f>SUM(B217:M217)</f>
        <v>8545</v>
      </c>
      <c r="O217" s="12">
        <f>N217/O63</f>
        <v>0.36828721661925695</v>
      </c>
      <c r="P217" s="12">
        <f>O217+O140</f>
        <v>1</v>
      </c>
    </row>
    <row r="218" spans="1:16">
      <c r="A218" s="7">
        <v>2000</v>
      </c>
      <c r="B218" s="2">
        <f t="shared" ref="B218:M218" si="48">C64-B141</f>
        <v>0</v>
      </c>
      <c r="C218" s="2">
        <f t="shared" si="48"/>
        <v>0</v>
      </c>
      <c r="D218" s="2">
        <f t="shared" si="48"/>
        <v>0</v>
      </c>
      <c r="E218" s="2">
        <f t="shared" si="48"/>
        <v>0</v>
      </c>
      <c r="F218" s="2">
        <f t="shared" si="48"/>
        <v>0</v>
      </c>
      <c r="G218" s="2">
        <f t="shared" si="48"/>
        <v>3235</v>
      </c>
      <c r="H218" s="2">
        <f t="shared" si="48"/>
        <v>3475</v>
      </c>
      <c r="I218" s="2">
        <f t="shared" si="48"/>
        <v>2319</v>
      </c>
      <c r="J218" s="2">
        <f t="shared" si="48"/>
        <v>0</v>
      </c>
      <c r="K218" s="2">
        <f t="shared" si="48"/>
        <v>0</v>
      </c>
      <c r="L218" s="2">
        <f t="shared" si="48"/>
        <v>0</v>
      </c>
      <c r="M218" s="2">
        <f t="shared" si="48"/>
        <v>0</v>
      </c>
      <c r="N218" s="2">
        <f>SUM(B218:M218)</f>
        <v>9029</v>
      </c>
      <c r="O218" s="12">
        <f>N218/O64</f>
        <v>0.32798140143121801</v>
      </c>
      <c r="P218" s="12">
        <f>O218+O141</f>
        <v>1</v>
      </c>
    </row>
    <row r="219" spans="1:16">
      <c r="A219" s="7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2"/>
      <c r="P219" s="12"/>
    </row>
    <row r="220" spans="1:16">
      <c r="A220" s="7">
        <v>2001</v>
      </c>
      <c r="B220" s="2">
        <f t="shared" ref="B220:M220" si="49">C66-B143</f>
        <v>0</v>
      </c>
      <c r="C220" s="2">
        <f t="shared" si="49"/>
        <v>0</v>
      </c>
      <c r="D220" s="2">
        <f t="shared" si="49"/>
        <v>0</v>
      </c>
      <c r="E220" s="2">
        <f t="shared" si="49"/>
        <v>0</v>
      </c>
      <c r="F220" s="2">
        <f t="shared" si="49"/>
        <v>0</v>
      </c>
      <c r="G220" s="2">
        <f t="shared" si="49"/>
        <v>2090</v>
      </c>
      <c r="H220" s="2">
        <f t="shared" si="49"/>
        <v>4108</v>
      </c>
      <c r="I220" s="2">
        <f t="shared" si="49"/>
        <v>1282</v>
      </c>
      <c r="J220" s="2">
        <f t="shared" si="49"/>
        <v>0</v>
      </c>
      <c r="K220" s="2">
        <f t="shared" si="49"/>
        <v>0</v>
      </c>
      <c r="L220" s="2">
        <f t="shared" si="49"/>
        <v>0</v>
      </c>
      <c r="M220" s="2">
        <f t="shared" si="49"/>
        <v>0</v>
      </c>
      <c r="N220" s="2">
        <f>SUM(B220:M220)</f>
        <v>7480</v>
      </c>
      <c r="O220" s="12">
        <f>N220/O66</f>
        <v>0.41984732824427479</v>
      </c>
      <c r="P220" s="12">
        <f>O220+O143</f>
        <v>1</v>
      </c>
    </row>
    <row r="221" spans="1:16">
      <c r="A221" s="7">
        <v>2002</v>
      </c>
      <c r="B221" s="2">
        <f t="shared" ref="B221:M221" si="50">C67-B144</f>
        <v>0</v>
      </c>
      <c r="C221" s="2">
        <f t="shared" si="50"/>
        <v>0</v>
      </c>
      <c r="D221" s="2">
        <f t="shared" si="50"/>
        <v>0</v>
      </c>
      <c r="E221" s="2">
        <f t="shared" si="50"/>
        <v>0</v>
      </c>
      <c r="F221" s="2">
        <f t="shared" si="50"/>
        <v>0</v>
      </c>
      <c r="G221" s="2">
        <f t="shared" si="50"/>
        <v>894</v>
      </c>
      <c r="H221" s="2">
        <f t="shared" si="50"/>
        <v>3245</v>
      </c>
      <c r="I221" s="2">
        <f t="shared" si="50"/>
        <v>0</v>
      </c>
      <c r="J221" s="2">
        <f t="shared" si="50"/>
        <v>0</v>
      </c>
      <c r="K221" s="2">
        <f t="shared" si="50"/>
        <v>0</v>
      </c>
      <c r="L221" s="2">
        <f t="shared" si="50"/>
        <v>0</v>
      </c>
      <c r="M221" s="2">
        <f t="shared" si="50"/>
        <v>0</v>
      </c>
      <c r="N221" s="2">
        <f>SUM(B221:M221)</f>
        <v>4139</v>
      </c>
      <c r="O221" s="12">
        <f>N221/O67</f>
        <v>0.41833434404689712</v>
      </c>
      <c r="P221" s="12">
        <f>O221+O144</f>
        <v>1</v>
      </c>
    </row>
    <row r="222" spans="1:16">
      <c r="A222" s="7">
        <v>2003</v>
      </c>
      <c r="B222" s="2">
        <f t="shared" ref="B222:M222" si="51">C68-B145</f>
        <v>0</v>
      </c>
      <c r="C222" s="2">
        <f t="shared" si="51"/>
        <v>0</v>
      </c>
      <c r="D222" s="2">
        <f t="shared" si="51"/>
        <v>0</v>
      </c>
      <c r="E222" s="2">
        <f t="shared" si="51"/>
        <v>0</v>
      </c>
      <c r="F222" s="2">
        <f t="shared" si="51"/>
        <v>0</v>
      </c>
      <c r="G222" s="2">
        <f t="shared" si="51"/>
        <v>0</v>
      </c>
      <c r="H222" s="2">
        <f t="shared" si="51"/>
        <v>0</v>
      </c>
      <c r="I222" s="2">
        <f t="shared" si="51"/>
        <v>0</v>
      </c>
      <c r="J222" s="2">
        <f t="shared" si="51"/>
        <v>0</v>
      </c>
      <c r="K222" s="2">
        <f t="shared" si="51"/>
        <v>0</v>
      </c>
      <c r="L222" s="2">
        <f t="shared" si="51"/>
        <v>0</v>
      </c>
      <c r="M222" s="2">
        <f t="shared" si="51"/>
        <v>0</v>
      </c>
      <c r="N222" s="2">
        <f>SUM(B222:M222)</f>
        <v>0</v>
      </c>
      <c r="O222" s="12">
        <v>0</v>
      </c>
      <c r="P222" s="12">
        <v>0</v>
      </c>
    </row>
    <row r="223" spans="1:16">
      <c r="A223" s="7">
        <v>2004</v>
      </c>
      <c r="B223" s="2">
        <f t="shared" ref="B223:M223" si="52">C69-B146</f>
        <v>0</v>
      </c>
      <c r="C223" s="2">
        <f t="shared" si="52"/>
        <v>0</v>
      </c>
      <c r="D223" s="2">
        <f t="shared" si="52"/>
        <v>0</v>
      </c>
      <c r="E223" s="2">
        <f t="shared" si="52"/>
        <v>0</v>
      </c>
      <c r="F223" s="2">
        <f t="shared" si="52"/>
        <v>0</v>
      </c>
      <c r="G223" s="2">
        <f t="shared" si="52"/>
        <v>0</v>
      </c>
      <c r="H223" s="2">
        <f t="shared" si="52"/>
        <v>0</v>
      </c>
      <c r="I223" s="2">
        <f t="shared" si="52"/>
        <v>0</v>
      </c>
      <c r="J223" s="2">
        <f t="shared" si="52"/>
        <v>0</v>
      </c>
      <c r="K223" s="2">
        <f t="shared" si="52"/>
        <v>0</v>
      </c>
      <c r="L223" s="2">
        <f t="shared" si="52"/>
        <v>0</v>
      </c>
      <c r="M223" s="2">
        <f t="shared" si="52"/>
        <v>0</v>
      </c>
      <c r="N223" s="2">
        <f>SUM(B223:M223)</f>
        <v>0</v>
      </c>
      <c r="O223" s="12">
        <v>0</v>
      </c>
      <c r="P223" s="12">
        <v>0</v>
      </c>
    </row>
    <row r="224" spans="1:16">
      <c r="A224" s="7">
        <v>2005</v>
      </c>
      <c r="B224" s="2">
        <v>0</v>
      </c>
      <c r="C224" s="2">
        <v>0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">
        <f>SUM(B224:M224)</f>
        <v>0</v>
      </c>
      <c r="O224" s="12">
        <v>0</v>
      </c>
      <c r="P224" s="12">
        <v>0</v>
      </c>
    </row>
    <row r="225" spans="1:16">
      <c r="A225" s="7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2"/>
      <c r="P225" s="12"/>
    </row>
    <row r="226" spans="1:16">
      <c r="A226" s="7">
        <v>2006</v>
      </c>
      <c r="B226" s="2">
        <v>0</v>
      </c>
      <c r="C226" s="2">
        <v>0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">
        <f>SUM(B226:M226)</f>
        <v>0</v>
      </c>
      <c r="O226" s="12">
        <v>0</v>
      </c>
      <c r="P226" s="12">
        <v>0</v>
      </c>
    </row>
    <row r="227" spans="1:16">
      <c r="A227" s="7">
        <v>2007</v>
      </c>
      <c r="B227" s="2">
        <v>0</v>
      </c>
      <c r="C227" s="2">
        <v>0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f>SUM(B227:M227)</f>
        <v>0</v>
      </c>
      <c r="O227" s="12">
        <v>0</v>
      </c>
      <c r="P227" s="12">
        <v>0</v>
      </c>
    </row>
    <row r="228" spans="1:16">
      <c r="A228" s="7">
        <v>2008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f>SUM(B228:M228)</f>
        <v>0</v>
      </c>
      <c r="O228" s="12">
        <v>0</v>
      </c>
      <c r="P228" s="12">
        <v>0</v>
      </c>
    </row>
    <row r="229" spans="1:16">
      <c r="A229" s="7">
        <v>2009</v>
      </c>
      <c r="B229" s="2">
        <f t="shared" ref="B229:M229" si="53">C75-B152</f>
        <v>0</v>
      </c>
      <c r="C229" s="2">
        <f t="shared" si="53"/>
        <v>0</v>
      </c>
      <c r="D229" s="2">
        <f t="shared" si="53"/>
        <v>0</v>
      </c>
      <c r="E229" s="2">
        <f t="shared" si="53"/>
        <v>0</v>
      </c>
      <c r="F229" s="2">
        <f t="shared" si="53"/>
        <v>0</v>
      </c>
      <c r="G229" s="2">
        <f t="shared" si="53"/>
        <v>4546</v>
      </c>
      <c r="H229" s="2">
        <f t="shared" si="53"/>
        <v>7653</v>
      </c>
      <c r="I229" s="2">
        <f t="shared" si="53"/>
        <v>5472</v>
      </c>
      <c r="J229" s="2">
        <f t="shared" si="53"/>
        <v>0</v>
      </c>
      <c r="K229" s="2">
        <f t="shared" si="53"/>
        <v>0</v>
      </c>
      <c r="L229" s="2">
        <f t="shared" si="53"/>
        <v>0</v>
      </c>
      <c r="M229" s="2">
        <f t="shared" si="53"/>
        <v>0</v>
      </c>
      <c r="N229" s="2">
        <f>SUM(B229:M229)</f>
        <v>17671</v>
      </c>
      <c r="O229" s="12">
        <f>N229/O75</f>
        <v>0.7592592592592593</v>
      </c>
      <c r="P229" s="12">
        <f>O229+O152</f>
        <v>1</v>
      </c>
    </row>
    <row r="230" spans="1:16">
      <c r="A230" s="7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2"/>
      <c r="P230" s="12"/>
    </row>
    <row r="231" spans="1:16" ht="15.75" thickBot="1">
      <c r="A231" s="15" t="s">
        <v>1</v>
      </c>
      <c r="B231" s="16">
        <f>SUM(B161:B229)</f>
        <v>0</v>
      </c>
      <c r="C231" s="16">
        <f>SUM(C161:C229)</f>
        <v>0</v>
      </c>
      <c r="D231" s="16">
        <f>SUM(D161:D229)</f>
        <v>0</v>
      </c>
      <c r="E231" s="16">
        <f>SUM(E161:E229)</f>
        <v>6971</v>
      </c>
      <c r="F231" s="16">
        <f>SUM(F161:F229)</f>
        <v>40322</v>
      </c>
      <c r="G231" s="16">
        <f>SUM(G161:G229)</f>
        <v>134736</v>
      </c>
      <c r="H231" s="16">
        <f>SUM(H161:H229)</f>
        <v>214173</v>
      </c>
      <c r="I231" s="16">
        <f>SUM(I161:I229)</f>
        <v>154398</v>
      </c>
      <c r="J231" s="16">
        <f>SUM(J161:J229)</f>
        <v>47611</v>
      </c>
      <c r="K231" s="16">
        <f>SUM(K161:K229)</f>
        <v>5315</v>
      </c>
      <c r="L231" s="16">
        <f>SUM(L161:L229)</f>
        <v>0</v>
      </c>
      <c r="M231" s="16">
        <f>SUM(M161:M229)</f>
        <v>0</v>
      </c>
      <c r="N231" s="16">
        <f>SUM(N161:N229)</f>
        <v>603526</v>
      </c>
      <c r="O231" s="17">
        <f>N231/O77</f>
        <v>0.40510592711226623</v>
      </c>
      <c r="P231" s="12">
        <f>O231+O154</f>
        <v>1</v>
      </c>
    </row>
    <row r="232" spans="1:16" ht="16.5" thickTop="1" thickBot="1">
      <c r="A232" s="25" t="s">
        <v>2</v>
      </c>
      <c r="B232" s="26">
        <f>AVERAGE(B161:B229)</f>
        <v>0</v>
      </c>
      <c r="C232" s="26">
        <f>AVERAGE(C161:C229)</f>
        <v>0</v>
      </c>
      <c r="D232" s="26">
        <f>AVERAGE(D161:D229)</f>
        <v>0</v>
      </c>
      <c r="E232" s="26">
        <f>AVERAGE(E161:E229)</f>
        <v>120.18965517241379</v>
      </c>
      <c r="F232" s="26">
        <f>AVERAGE(F161:F229)</f>
        <v>695.20689655172418</v>
      </c>
      <c r="G232" s="26">
        <f>AVERAGE(G161:G229)</f>
        <v>2323.0344827586205</v>
      </c>
      <c r="H232" s="26">
        <f>AVERAGE(H161:H229)</f>
        <v>3692.6379310344828</v>
      </c>
      <c r="I232" s="26">
        <f>AVERAGE(I161:I229)</f>
        <v>2662.0344827586205</v>
      </c>
      <c r="J232" s="26">
        <f>AVERAGE(J161:J229)</f>
        <v>820.87931034482756</v>
      </c>
      <c r="K232" s="26">
        <f>AVERAGE(K161:K229)</f>
        <v>91.637931034482762</v>
      </c>
      <c r="L232" s="26">
        <f>AVERAGE(L161:L229)</f>
        <v>0</v>
      </c>
      <c r="M232" s="26">
        <f>AVERAGE(M161:M229)</f>
        <v>0</v>
      </c>
      <c r="N232" s="26">
        <f>AVERAGE(N161:N229)</f>
        <v>10405.620689655172</v>
      </c>
      <c r="O232" s="27">
        <f>AVERAGE(O161:O229)</f>
        <v>0.37039401632847729</v>
      </c>
      <c r="P232" s="12"/>
    </row>
    <row r="233" spans="1:16" ht="15.75" thickTop="1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</row>
  </sheetData>
  <mergeCells count="9">
    <mergeCell ref="B2:O2"/>
    <mergeCell ref="B3:O3"/>
    <mergeCell ref="B4:O4"/>
    <mergeCell ref="A79:O79"/>
    <mergeCell ref="A158:O158"/>
    <mergeCell ref="A80:O80"/>
    <mergeCell ref="A81:O81"/>
    <mergeCell ref="A156:O156"/>
    <mergeCell ref="A157:O157"/>
  </mergeCells>
  <phoneticPr fontId="3" type="noConversion"/>
  <pageMargins left="0.75" right="0.5" top="0.75" bottom="0.5" header="0.5" footer="0.5"/>
  <pageSetup scale="61" fitToHeight="0" orientation="portrait" horizontalDpi="0" r:id="rId1"/>
  <headerFooter alignWithMargins="0"/>
  <rowBreaks count="2" manualBreakCount="2">
    <brk id="78" max="16383" man="1"/>
    <brk id="1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7"/>
    <pageSetUpPr fitToPage="1"/>
  </sheetPr>
  <dimension ref="A1:P194"/>
  <sheetViews>
    <sheetView topLeftCell="A163" zoomScale="70" workbookViewId="0">
      <selection activeCell="A176" sqref="A176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6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</row>
    <row r="2" spans="1:16">
      <c r="A2" s="7"/>
      <c r="B2" s="32" t="s">
        <v>28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</row>
    <row r="3" spans="1:16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</row>
    <row r="4" spans="1:16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</row>
    <row r="5" spans="1:16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</row>
    <row r="6" spans="1:16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</row>
    <row r="7" spans="1:16">
      <c r="A7" s="7"/>
      <c r="B7" s="13">
        <v>1963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593</v>
      </c>
      <c r="I7" s="5">
        <v>1160</v>
      </c>
      <c r="J7" s="5">
        <v>752</v>
      </c>
      <c r="K7" s="5">
        <v>26</v>
      </c>
      <c r="L7" s="5">
        <v>0</v>
      </c>
      <c r="M7" s="5">
        <v>0</v>
      </c>
      <c r="N7" s="5">
        <v>0</v>
      </c>
      <c r="O7" s="5">
        <f>SUM(C7:N7)</f>
        <v>2531</v>
      </c>
      <c r="P7" s="7"/>
    </row>
    <row r="8" spans="1:16">
      <c r="A8" s="7"/>
      <c r="B8" s="18">
        <v>1964</v>
      </c>
      <c r="C8" s="2">
        <v>0</v>
      </c>
      <c r="D8" s="2">
        <v>0</v>
      </c>
      <c r="E8" s="2">
        <v>0</v>
      </c>
      <c r="F8" s="2">
        <v>0</v>
      </c>
      <c r="G8" s="2">
        <v>215</v>
      </c>
      <c r="H8" s="2">
        <v>429</v>
      </c>
      <c r="I8" s="2">
        <v>2326</v>
      </c>
      <c r="J8" s="2">
        <v>2082</v>
      </c>
      <c r="K8" s="2">
        <v>623</v>
      </c>
      <c r="L8" s="2">
        <v>0</v>
      </c>
      <c r="M8" s="2">
        <v>0</v>
      </c>
      <c r="N8" s="2">
        <v>0</v>
      </c>
      <c r="O8" s="2">
        <f>SUM(C8:N8)</f>
        <v>5675</v>
      </c>
      <c r="P8" s="7"/>
    </row>
    <row r="9" spans="1:16">
      <c r="A9" s="7"/>
      <c r="B9" s="18">
        <v>1965</v>
      </c>
      <c r="C9" s="2">
        <v>0</v>
      </c>
      <c r="D9" s="2">
        <v>0</v>
      </c>
      <c r="E9" s="2">
        <v>0</v>
      </c>
      <c r="F9" s="2">
        <v>248</v>
      </c>
      <c r="G9" s="2">
        <v>668</v>
      </c>
      <c r="H9" s="2">
        <v>24</v>
      </c>
      <c r="I9" s="2">
        <v>2188</v>
      </c>
      <c r="J9" s="2">
        <v>2791</v>
      </c>
      <c r="K9" s="2">
        <v>234</v>
      </c>
      <c r="L9" s="2">
        <v>0</v>
      </c>
      <c r="M9" s="2">
        <v>0</v>
      </c>
      <c r="N9" s="2">
        <v>0</v>
      </c>
      <c r="O9" s="2">
        <f>SUM(C9:N9)</f>
        <v>6153</v>
      </c>
      <c r="P9" s="7"/>
    </row>
    <row r="10" spans="1:16">
      <c r="A10" s="7"/>
      <c r="B10" s="18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7"/>
    </row>
    <row r="11" spans="1:16">
      <c r="A11" s="7"/>
      <c r="B11" s="18">
        <v>1966</v>
      </c>
      <c r="C11" s="2">
        <v>0</v>
      </c>
      <c r="D11" s="2">
        <v>0</v>
      </c>
      <c r="E11" s="2">
        <v>0</v>
      </c>
      <c r="F11" s="2">
        <v>0</v>
      </c>
      <c r="G11" s="2">
        <v>803</v>
      </c>
      <c r="H11" s="2">
        <v>538</v>
      </c>
      <c r="I11" s="2">
        <v>1987</v>
      </c>
      <c r="J11" s="2">
        <v>1367</v>
      </c>
      <c r="K11" s="2">
        <v>803</v>
      </c>
      <c r="L11" s="2">
        <v>335</v>
      </c>
      <c r="M11" s="2">
        <v>0</v>
      </c>
      <c r="N11" s="2">
        <v>0</v>
      </c>
      <c r="O11" s="2">
        <f>SUM(C11:N11)</f>
        <v>5833</v>
      </c>
      <c r="P11" s="7"/>
    </row>
    <row r="12" spans="1:16">
      <c r="A12" s="7"/>
      <c r="B12" s="18">
        <v>1967</v>
      </c>
      <c r="C12" s="2">
        <v>0</v>
      </c>
      <c r="D12" s="2">
        <v>0</v>
      </c>
      <c r="E12" s="2">
        <v>0</v>
      </c>
      <c r="F12" s="2">
        <v>335</v>
      </c>
      <c r="G12" s="2">
        <v>157</v>
      </c>
      <c r="H12" s="2">
        <v>185</v>
      </c>
      <c r="I12" s="2">
        <v>1550</v>
      </c>
      <c r="J12" s="2">
        <v>3217</v>
      </c>
      <c r="K12" s="2">
        <v>900</v>
      </c>
      <c r="L12" s="2">
        <v>343</v>
      </c>
      <c r="M12" s="2">
        <v>0</v>
      </c>
      <c r="N12" s="2">
        <v>0</v>
      </c>
      <c r="O12" s="2">
        <f>SUM(C12:N12)</f>
        <v>6687</v>
      </c>
      <c r="P12" s="7"/>
    </row>
    <row r="13" spans="1:16">
      <c r="A13" s="7"/>
      <c r="B13" s="18">
        <v>1968</v>
      </c>
      <c r="C13" s="2">
        <v>0</v>
      </c>
      <c r="D13" s="2">
        <v>0</v>
      </c>
      <c r="E13" s="2">
        <v>0</v>
      </c>
      <c r="F13" s="2">
        <v>0</v>
      </c>
      <c r="G13" s="2">
        <v>419</v>
      </c>
      <c r="H13" s="2">
        <v>1172</v>
      </c>
      <c r="I13" s="2">
        <v>3842</v>
      </c>
      <c r="J13" s="2">
        <v>2977</v>
      </c>
      <c r="K13" s="2">
        <v>252</v>
      </c>
      <c r="L13" s="2">
        <v>418</v>
      </c>
      <c r="M13" s="2">
        <v>0</v>
      </c>
      <c r="N13" s="2">
        <v>0</v>
      </c>
      <c r="O13" s="2">
        <f>SUM(C13:N13)</f>
        <v>9080</v>
      </c>
      <c r="P13" s="7"/>
    </row>
    <row r="14" spans="1:16">
      <c r="A14" s="7"/>
      <c r="B14" s="18">
        <v>1969</v>
      </c>
      <c r="C14" s="2">
        <v>0</v>
      </c>
      <c r="D14" s="2">
        <v>0</v>
      </c>
      <c r="E14" s="2">
        <v>0</v>
      </c>
      <c r="F14" s="2">
        <v>0</v>
      </c>
      <c r="G14" s="2">
        <v>472</v>
      </c>
      <c r="H14" s="2">
        <v>542</v>
      </c>
      <c r="I14" s="2">
        <v>2334</v>
      </c>
      <c r="J14" s="2">
        <v>3448</v>
      </c>
      <c r="K14" s="2">
        <v>455</v>
      </c>
      <c r="L14" s="2">
        <v>432</v>
      </c>
      <c r="M14" s="2">
        <v>0</v>
      </c>
      <c r="N14" s="2">
        <v>0</v>
      </c>
      <c r="O14" s="2">
        <f>SUM(C14:N14)</f>
        <v>7683</v>
      </c>
      <c r="P14" s="7"/>
    </row>
    <row r="15" spans="1:16">
      <c r="A15" s="7"/>
      <c r="B15" s="18">
        <v>1970</v>
      </c>
      <c r="C15" s="2">
        <v>0</v>
      </c>
      <c r="D15" s="2">
        <v>0</v>
      </c>
      <c r="E15" s="2">
        <v>0</v>
      </c>
      <c r="F15" s="2">
        <v>0</v>
      </c>
      <c r="G15" s="2">
        <v>968</v>
      </c>
      <c r="H15" s="2">
        <v>789</v>
      </c>
      <c r="I15" s="2">
        <v>4171</v>
      </c>
      <c r="J15" s="2">
        <v>2531</v>
      </c>
      <c r="K15" s="2">
        <v>435</v>
      </c>
      <c r="L15" s="2">
        <v>204</v>
      </c>
      <c r="M15" s="2">
        <v>0</v>
      </c>
      <c r="N15" s="2">
        <v>0</v>
      </c>
      <c r="O15" s="2">
        <f>SUM(C15:N15)</f>
        <v>9098</v>
      </c>
      <c r="P15" s="7"/>
    </row>
    <row r="16" spans="1:16">
      <c r="A16" s="7"/>
      <c r="B16" s="18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7"/>
    </row>
    <row r="17" spans="1:16">
      <c r="A17" s="7"/>
      <c r="B17" s="18">
        <v>1971</v>
      </c>
      <c r="C17" s="2">
        <v>0</v>
      </c>
      <c r="D17" s="2">
        <v>0</v>
      </c>
      <c r="E17" s="2">
        <v>0</v>
      </c>
      <c r="F17" s="2">
        <v>0</v>
      </c>
      <c r="G17" s="2">
        <v>309</v>
      </c>
      <c r="H17" s="2">
        <v>972</v>
      </c>
      <c r="I17" s="2">
        <v>3922</v>
      </c>
      <c r="J17" s="2">
        <v>3585</v>
      </c>
      <c r="K17" s="2">
        <v>588</v>
      </c>
      <c r="L17" s="2">
        <v>0</v>
      </c>
      <c r="M17" s="2">
        <v>0</v>
      </c>
      <c r="N17" s="2">
        <v>0</v>
      </c>
      <c r="O17" s="2">
        <f>SUM(C17:N17)</f>
        <v>9376</v>
      </c>
      <c r="P17" s="7"/>
    </row>
    <row r="18" spans="1:16">
      <c r="A18" s="7"/>
      <c r="B18" s="18">
        <v>1972</v>
      </c>
      <c r="C18" s="2">
        <v>0</v>
      </c>
      <c r="D18" s="2">
        <v>0</v>
      </c>
      <c r="E18" s="2">
        <v>0</v>
      </c>
      <c r="F18" s="2">
        <v>175</v>
      </c>
      <c r="G18" s="2">
        <v>183</v>
      </c>
      <c r="H18" s="2">
        <v>1234</v>
      </c>
      <c r="I18" s="2">
        <v>3750</v>
      </c>
      <c r="J18" s="2">
        <v>4120</v>
      </c>
      <c r="K18" s="2">
        <v>756</v>
      </c>
      <c r="L18" s="2">
        <v>0</v>
      </c>
      <c r="M18" s="2">
        <v>0</v>
      </c>
      <c r="N18" s="2">
        <v>0</v>
      </c>
      <c r="O18" s="2">
        <f>SUM(C18:N18)</f>
        <v>10218</v>
      </c>
      <c r="P18" s="7"/>
    </row>
    <row r="19" spans="1:16">
      <c r="A19" s="7"/>
      <c r="B19" s="18">
        <v>1973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1340</v>
      </c>
      <c r="I19" s="2">
        <v>4282</v>
      </c>
      <c r="J19" s="2">
        <v>4392</v>
      </c>
      <c r="K19" s="2">
        <v>669</v>
      </c>
      <c r="L19" s="2">
        <v>0</v>
      </c>
      <c r="M19" s="2">
        <v>0</v>
      </c>
      <c r="N19" s="2">
        <v>0</v>
      </c>
      <c r="O19" s="2">
        <f>SUM(C19:N19)</f>
        <v>10683</v>
      </c>
      <c r="P19" s="7"/>
    </row>
    <row r="20" spans="1:16">
      <c r="A20" s="7"/>
      <c r="B20" s="18">
        <v>1974</v>
      </c>
      <c r="C20" s="2">
        <v>0</v>
      </c>
      <c r="D20" s="2">
        <v>0</v>
      </c>
      <c r="E20" s="2">
        <v>0</v>
      </c>
      <c r="F20" s="2">
        <v>0</v>
      </c>
      <c r="G20" s="2">
        <v>687</v>
      </c>
      <c r="H20" s="2">
        <v>1048</v>
      </c>
      <c r="I20" s="2">
        <v>5597</v>
      </c>
      <c r="J20" s="2">
        <v>3575</v>
      </c>
      <c r="K20" s="2">
        <v>552</v>
      </c>
      <c r="L20" s="2">
        <v>0</v>
      </c>
      <c r="M20" s="2">
        <v>0</v>
      </c>
      <c r="N20" s="2">
        <v>0</v>
      </c>
      <c r="O20" s="2">
        <f>SUM(C20:N20)</f>
        <v>11459</v>
      </c>
      <c r="P20" s="7"/>
    </row>
    <row r="21" spans="1:16">
      <c r="A21" s="7"/>
      <c r="B21" s="18">
        <v>1975</v>
      </c>
      <c r="C21" s="2">
        <v>0</v>
      </c>
      <c r="D21" s="2">
        <v>0</v>
      </c>
      <c r="E21" s="2">
        <v>0</v>
      </c>
      <c r="F21" s="2">
        <v>0</v>
      </c>
      <c r="G21" s="2">
        <v>537</v>
      </c>
      <c r="H21" s="2">
        <v>692</v>
      </c>
      <c r="I21" s="2">
        <v>4903</v>
      </c>
      <c r="J21" s="2">
        <v>2973</v>
      </c>
      <c r="K21" s="2">
        <v>906</v>
      </c>
      <c r="L21" s="2">
        <v>0</v>
      </c>
      <c r="M21" s="2">
        <v>0</v>
      </c>
      <c r="N21" s="2">
        <v>0</v>
      </c>
      <c r="O21" s="2">
        <f>SUM(C21:N21)</f>
        <v>10011</v>
      </c>
      <c r="P21" s="7"/>
    </row>
    <row r="22" spans="1:16">
      <c r="A22" s="7"/>
      <c r="B22" s="18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7"/>
    </row>
    <row r="23" spans="1:16">
      <c r="A23" s="7"/>
      <c r="B23" s="18">
        <v>1976</v>
      </c>
      <c r="C23" s="2">
        <v>0</v>
      </c>
      <c r="D23" s="2">
        <v>0</v>
      </c>
      <c r="E23" s="2">
        <v>0</v>
      </c>
      <c r="F23" s="2">
        <v>0</v>
      </c>
      <c r="G23" s="2">
        <v>328</v>
      </c>
      <c r="H23" s="2">
        <v>1837</v>
      </c>
      <c r="I23" s="2">
        <v>4865</v>
      </c>
      <c r="J23" s="2">
        <v>4275</v>
      </c>
      <c r="K23" s="2">
        <v>732</v>
      </c>
      <c r="L23" s="2">
        <v>0</v>
      </c>
      <c r="M23" s="2">
        <v>0</v>
      </c>
      <c r="N23" s="2">
        <v>0</v>
      </c>
      <c r="O23" s="2">
        <f>SUM(C23:N23)</f>
        <v>12037</v>
      </c>
      <c r="P23" s="7"/>
    </row>
    <row r="24" spans="1:16">
      <c r="A24" s="7"/>
      <c r="B24" s="18">
        <v>1977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1335</v>
      </c>
      <c r="I24" s="2">
        <v>4024</v>
      </c>
      <c r="J24" s="2">
        <v>1985</v>
      </c>
      <c r="K24" s="2">
        <v>205</v>
      </c>
      <c r="L24" s="2">
        <v>0</v>
      </c>
      <c r="M24" s="2">
        <v>0</v>
      </c>
      <c r="N24" s="2">
        <v>0</v>
      </c>
      <c r="O24" s="2">
        <f>SUM(C24:N24)</f>
        <v>7549</v>
      </c>
      <c r="P24" s="7"/>
    </row>
    <row r="25" spans="1:16">
      <c r="A25" s="7"/>
      <c r="B25" s="18">
        <v>1978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1645</v>
      </c>
      <c r="I25" s="2">
        <v>4075</v>
      </c>
      <c r="J25" s="2">
        <v>3197</v>
      </c>
      <c r="K25" s="2">
        <v>558</v>
      </c>
      <c r="L25" s="2">
        <v>0</v>
      </c>
      <c r="M25" s="2">
        <v>0</v>
      </c>
      <c r="N25" s="2">
        <v>0</v>
      </c>
      <c r="O25" s="2">
        <f>SUM(C25:N25)</f>
        <v>9475</v>
      </c>
      <c r="P25" s="7"/>
    </row>
    <row r="26" spans="1:16">
      <c r="A26" s="7"/>
      <c r="B26" s="18">
        <v>1979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774</v>
      </c>
      <c r="I26" s="2">
        <v>1302</v>
      </c>
      <c r="J26" s="2">
        <v>2922</v>
      </c>
      <c r="K26" s="2">
        <v>780</v>
      </c>
      <c r="L26" s="2">
        <v>0</v>
      </c>
      <c r="M26" s="2">
        <v>0</v>
      </c>
      <c r="N26" s="2">
        <v>0</v>
      </c>
      <c r="O26" s="2">
        <f>SUM(C26:N26)</f>
        <v>5778</v>
      </c>
      <c r="P26" s="7"/>
    </row>
    <row r="27" spans="1:16">
      <c r="A27" s="7"/>
      <c r="B27" s="18">
        <v>1980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569</v>
      </c>
      <c r="I27" s="2">
        <v>4069</v>
      </c>
      <c r="J27" s="2">
        <v>2282</v>
      </c>
      <c r="K27" s="2">
        <v>553</v>
      </c>
      <c r="L27" s="2">
        <v>0</v>
      </c>
      <c r="M27" s="2">
        <v>0</v>
      </c>
      <c r="N27" s="2">
        <v>0</v>
      </c>
      <c r="O27" s="2">
        <f>SUM(C27:N27)</f>
        <v>7473</v>
      </c>
      <c r="P27" s="7"/>
    </row>
    <row r="28" spans="1:16">
      <c r="A28" s="7"/>
      <c r="B28" s="18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7"/>
    </row>
    <row r="29" spans="1:16">
      <c r="A29" s="7"/>
      <c r="B29" s="18">
        <v>1981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472</v>
      </c>
      <c r="I29" s="2">
        <v>2080</v>
      </c>
      <c r="J29" s="2">
        <v>1716</v>
      </c>
      <c r="K29" s="2">
        <v>865</v>
      </c>
      <c r="L29" s="2">
        <v>0</v>
      </c>
      <c r="M29" s="2">
        <v>0</v>
      </c>
      <c r="N29" s="2">
        <v>0</v>
      </c>
      <c r="O29" s="2">
        <f>SUM(C29:N29)</f>
        <v>5133</v>
      </c>
      <c r="P29" s="7"/>
    </row>
    <row r="30" spans="1:16">
      <c r="A30" s="7"/>
      <c r="B30" s="18">
        <v>1982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419</v>
      </c>
      <c r="I30" s="2">
        <v>3215</v>
      </c>
      <c r="J30" s="2">
        <v>2735</v>
      </c>
      <c r="K30" s="2">
        <v>827</v>
      </c>
      <c r="L30" s="2">
        <v>0</v>
      </c>
      <c r="M30" s="2">
        <v>0</v>
      </c>
      <c r="N30" s="2">
        <v>0</v>
      </c>
      <c r="O30" s="2">
        <f>SUM(C30:N30)</f>
        <v>7196</v>
      </c>
      <c r="P30" s="7"/>
    </row>
    <row r="31" spans="1:16">
      <c r="A31" s="7"/>
      <c r="B31" s="18">
        <v>1983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422</v>
      </c>
      <c r="I31" s="2">
        <v>2852</v>
      </c>
      <c r="J31" s="2">
        <v>3210</v>
      </c>
      <c r="K31" s="2">
        <v>1348</v>
      </c>
      <c r="L31" s="2">
        <v>0</v>
      </c>
      <c r="M31" s="2">
        <v>0</v>
      </c>
      <c r="N31" s="2">
        <v>0</v>
      </c>
      <c r="O31" s="2">
        <f>SUM(C31:N31)</f>
        <v>7832</v>
      </c>
      <c r="P31" s="7"/>
    </row>
    <row r="32" spans="1:16">
      <c r="A32" s="7"/>
      <c r="B32" s="18">
        <v>1984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514</v>
      </c>
      <c r="I32" s="2">
        <v>3719</v>
      </c>
      <c r="J32" s="2">
        <v>3618</v>
      </c>
      <c r="K32" s="2">
        <v>798</v>
      </c>
      <c r="L32" s="2">
        <v>0</v>
      </c>
      <c r="M32" s="2">
        <v>0</v>
      </c>
      <c r="N32" s="2">
        <v>0</v>
      </c>
      <c r="O32" s="2">
        <f>SUM(C32:N32)</f>
        <v>8649</v>
      </c>
      <c r="P32" s="7"/>
    </row>
    <row r="33" spans="1:16">
      <c r="A33" s="7"/>
      <c r="B33" s="18">
        <v>1985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1154</v>
      </c>
      <c r="I33" s="2">
        <v>3129</v>
      </c>
      <c r="J33" s="2">
        <v>3252</v>
      </c>
      <c r="K33" s="2">
        <v>573</v>
      </c>
      <c r="L33" s="2">
        <v>0</v>
      </c>
      <c r="M33" s="2">
        <v>0</v>
      </c>
      <c r="N33" s="2">
        <v>0</v>
      </c>
      <c r="O33" s="2">
        <f>SUM(C33:N33)</f>
        <v>8108</v>
      </c>
      <c r="P33" s="7"/>
    </row>
    <row r="34" spans="1:16">
      <c r="A34" s="7"/>
      <c r="B34" s="18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7"/>
    </row>
    <row r="35" spans="1:16">
      <c r="A35" s="7"/>
      <c r="B35" s="18">
        <v>1986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1297</v>
      </c>
      <c r="I35" s="2">
        <v>4091</v>
      </c>
      <c r="J35" s="2">
        <v>3146</v>
      </c>
      <c r="K35" s="2">
        <v>236</v>
      </c>
      <c r="L35" s="2">
        <v>0</v>
      </c>
      <c r="M35" s="2">
        <v>0</v>
      </c>
      <c r="N35" s="2">
        <v>0</v>
      </c>
      <c r="O35" s="2">
        <f>SUM(C35:N35)</f>
        <v>8770</v>
      </c>
      <c r="P35" s="7"/>
    </row>
    <row r="36" spans="1:16">
      <c r="A36" s="7"/>
      <c r="B36" s="18">
        <v>1987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1478</v>
      </c>
      <c r="I36" s="2">
        <v>3806</v>
      </c>
      <c r="J36" s="2">
        <v>3343</v>
      </c>
      <c r="K36" s="2">
        <v>113</v>
      </c>
      <c r="L36" s="2">
        <v>0</v>
      </c>
      <c r="M36" s="2">
        <v>0</v>
      </c>
      <c r="N36" s="2">
        <v>0</v>
      </c>
      <c r="O36" s="2">
        <f>SUM(C36:N36)</f>
        <v>8740</v>
      </c>
      <c r="P36" s="7"/>
    </row>
    <row r="37" spans="1:16">
      <c r="A37" s="7"/>
      <c r="B37" s="18">
        <v>1988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2790</v>
      </c>
      <c r="I37" s="2">
        <v>2483</v>
      </c>
      <c r="J37" s="2">
        <v>2492</v>
      </c>
      <c r="K37" s="2">
        <v>80</v>
      </c>
      <c r="L37" s="2">
        <v>0</v>
      </c>
      <c r="M37" s="2">
        <v>0</v>
      </c>
      <c r="N37" s="2">
        <v>0</v>
      </c>
      <c r="O37" s="2">
        <f>SUM(C37:N37)</f>
        <v>7845</v>
      </c>
      <c r="P37" s="7"/>
    </row>
    <row r="38" spans="1:16">
      <c r="A38" s="7"/>
      <c r="B38" s="18">
        <v>1989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1147</v>
      </c>
      <c r="I38" s="2">
        <v>3869</v>
      </c>
      <c r="J38" s="2">
        <v>2260</v>
      </c>
      <c r="K38" s="2">
        <v>386</v>
      </c>
      <c r="L38" s="2">
        <v>0</v>
      </c>
      <c r="M38" s="2">
        <v>0</v>
      </c>
      <c r="N38" s="2">
        <v>0</v>
      </c>
      <c r="O38" s="2">
        <f>SUM(C38:N38)</f>
        <v>7662</v>
      </c>
      <c r="P38" s="7"/>
    </row>
    <row r="39" spans="1:16">
      <c r="A39" s="7"/>
      <c r="B39" s="6">
        <v>1990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1422</v>
      </c>
      <c r="I39" s="2">
        <v>4306</v>
      </c>
      <c r="J39" s="2">
        <v>3075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8803</v>
      </c>
      <c r="P39" s="7"/>
    </row>
    <row r="40" spans="1:16">
      <c r="A40" s="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7"/>
    </row>
    <row r="41" spans="1:16">
      <c r="A41" s="7"/>
      <c r="B41" s="18">
        <v>1991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926</v>
      </c>
      <c r="I41" s="2">
        <v>3346</v>
      </c>
      <c r="J41" s="2">
        <v>2747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7019</v>
      </c>
      <c r="P41" s="7"/>
    </row>
    <row r="42" spans="1:16">
      <c r="A42" s="7"/>
      <c r="B42" s="18">
        <v>1992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381</v>
      </c>
      <c r="I42" s="2">
        <v>2221</v>
      </c>
      <c r="J42" s="2">
        <v>1879</v>
      </c>
      <c r="K42" s="2">
        <v>1028</v>
      </c>
      <c r="L42" s="2">
        <v>0</v>
      </c>
      <c r="M42" s="2">
        <v>0</v>
      </c>
      <c r="N42" s="2">
        <v>0</v>
      </c>
      <c r="O42" s="2">
        <f>SUM(C42:N42)</f>
        <v>5509</v>
      </c>
      <c r="P42" s="7"/>
    </row>
    <row r="43" spans="1:16">
      <c r="A43" s="7"/>
      <c r="B43" s="7">
        <v>1993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431</v>
      </c>
      <c r="I43" s="2">
        <v>1808</v>
      </c>
      <c r="J43" s="2">
        <v>1771</v>
      </c>
      <c r="K43" s="2">
        <v>222</v>
      </c>
      <c r="L43" s="2">
        <v>0</v>
      </c>
      <c r="M43" s="2">
        <v>0</v>
      </c>
      <c r="N43" s="2">
        <v>0</v>
      </c>
      <c r="O43" s="2">
        <f>SUM(C43:N43)</f>
        <v>4232</v>
      </c>
      <c r="P43" s="7"/>
    </row>
    <row r="44" spans="1:16">
      <c r="A44" s="7"/>
      <c r="B44" s="18">
        <v>1994</v>
      </c>
      <c r="C44" s="2">
        <v>0</v>
      </c>
      <c r="D44" s="2">
        <v>0</v>
      </c>
      <c r="E44" s="2">
        <v>0</v>
      </c>
      <c r="F44" s="2">
        <v>0</v>
      </c>
      <c r="G44" s="2">
        <v>573</v>
      </c>
      <c r="H44" s="2">
        <v>2396</v>
      </c>
      <c r="I44" s="2">
        <v>3083</v>
      </c>
      <c r="J44" s="2">
        <v>2301</v>
      </c>
      <c r="K44" s="2">
        <v>74</v>
      </c>
      <c r="L44" s="2">
        <v>0</v>
      </c>
      <c r="M44" s="2">
        <v>0</v>
      </c>
      <c r="N44" s="2">
        <v>0</v>
      </c>
      <c r="O44" s="2">
        <f>SUM(C44:N44)</f>
        <v>8427</v>
      </c>
      <c r="P44" s="7"/>
    </row>
    <row r="45" spans="1:16" ht="15.75">
      <c r="A45" s="7"/>
      <c r="B45" s="18">
        <v>1995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635</v>
      </c>
      <c r="I45" s="2">
        <v>3522</v>
      </c>
      <c r="J45" s="2">
        <v>3553</v>
      </c>
      <c r="K45" s="2">
        <v>1264</v>
      </c>
      <c r="L45" s="2">
        <v>0</v>
      </c>
      <c r="M45" s="2">
        <v>0</v>
      </c>
      <c r="N45" s="2">
        <v>0</v>
      </c>
      <c r="O45" s="2">
        <f>SUM(C45:N45)</f>
        <v>8974</v>
      </c>
      <c r="P45" s="10"/>
    </row>
    <row r="46" spans="1:16" ht="15.75">
      <c r="A46" s="7"/>
      <c r="B46" s="18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0"/>
    </row>
    <row r="47" spans="1:16" ht="15.75">
      <c r="A47" s="7"/>
      <c r="B47" s="18">
        <v>1996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467</v>
      </c>
      <c r="I47" s="2">
        <v>2716</v>
      </c>
      <c r="J47" s="2">
        <v>1714</v>
      </c>
      <c r="K47" s="2">
        <v>320</v>
      </c>
      <c r="L47" s="2">
        <v>0</v>
      </c>
      <c r="M47" s="2">
        <v>0</v>
      </c>
      <c r="N47" s="2">
        <v>0</v>
      </c>
      <c r="O47" s="2">
        <f>SUM(C47:N47)</f>
        <v>5217</v>
      </c>
      <c r="P47" s="10"/>
    </row>
    <row r="48" spans="1:16" ht="15.75">
      <c r="A48" s="7"/>
      <c r="B48" s="18">
        <v>1997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1002</v>
      </c>
      <c r="I48" s="2">
        <v>4130</v>
      </c>
      <c r="J48" s="2">
        <v>3107</v>
      </c>
      <c r="K48" s="2">
        <v>389</v>
      </c>
      <c r="L48" s="2">
        <v>0</v>
      </c>
      <c r="M48" s="2">
        <v>0</v>
      </c>
      <c r="N48" s="2">
        <v>0</v>
      </c>
      <c r="O48" s="2">
        <f>SUM(C48:N48)</f>
        <v>8628</v>
      </c>
      <c r="P48" s="10"/>
    </row>
    <row r="49" spans="1:16" ht="15.75">
      <c r="A49" s="7"/>
      <c r="B49" s="18">
        <v>1998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2048</v>
      </c>
      <c r="I49" s="2">
        <v>2988</v>
      </c>
      <c r="J49" s="2">
        <v>2699</v>
      </c>
      <c r="K49" s="2">
        <v>512</v>
      </c>
      <c r="L49" s="2">
        <v>0</v>
      </c>
      <c r="M49" s="2">
        <v>0</v>
      </c>
      <c r="N49" s="2">
        <v>0</v>
      </c>
      <c r="O49" s="2">
        <f>SUM(C49:N49)</f>
        <v>8247</v>
      </c>
      <c r="P49" s="10"/>
    </row>
    <row r="50" spans="1:16" ht="15.75">
      <c r="A50" s="7"/>
      <c r="B50" s="18">
        <v>1999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108</v>
      </c>
      <c r="I50" s="2">
        <v>4089</v>
      </c>
      <c r="J50" s="2">
        <v>1777</v>
      </c>
      <c r="K50" s="2">
        <v>147</v>
      </c>
      <c r="L50" s="2">
        <v>0</v>
      </c>
      <c r="M50" s="2">
        <v>0</v>
      </c>
      <c r="N50" s="2">
        <v>0</v>
      </c>
      <c r="O50" s="2">
        <f>SUM(C50:N50)</f>
        <v>6121</v>
      </c>
      <c r="P50" s="10"/>
    </row>
    <row r="51" spans="1:16" ht="15.75">
      <c r="A51" s="7"/>
      <c r="B51" s="18">
        <v>2000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2512</v>
      </c>
      <c r="I51" s="2">
        <v>2347</v>
      </c>
      <c r="J51" s="2">
        <v>2926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7785</v>
      </c>
      <c r="P51" s="10"/>
    </row>
    <row r="52" spans="1:16" ht="15.75">
      <c r="A52" s="7"/>
      <c r="B52" s="1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0"/>
    </row>
    <row r="53" spans="1:16" ht="15.75">
      <c r="A53" s="7"/>
      <c r="B53" s="18">
        <v>2001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907</v>
      </c>
      <c r="I53" s="2">
        <v>2726</v>
      </c>
      <c r="J53" s="2">
        <v>1722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5355</v>
      </c>
      <c r="P53" s="10"/>
    </row>
    <row r="54" spans="1:16" ht="15.75">
      <c r="A54" s="7"/>
      <c r="B54" s="18">
        <v>2002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441</v>
      </c>
      <c r="I54" s="2">
        <v>2988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3429</v>
      </c>
      <c r="P54" s="10"/>
    </row>
    <row r="55" spans="1:16" ht="15.75">
      <c r="A55" s="7"/>
      <c r="B55" s="18">
        <v>2003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0</v>
      </c>
      <c r="P55" s="10"/>
    </row>
    <row r="56" spans="1:16" ht="15.75">
      <c r="A56" s="7"/>
      <c r="B56" s="18">
        <v>2004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0</v>
      </c>
      <c r="P56" s="10"/>
    </row>
    <row r="57" spans="1:16" ht="15.75">
      <c r="A57" s="7"/>
      <c r="B57" s="18">
        <v>2005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0</v>
      </c>
      <c r="P57" s="10"/>
    </row>
    <row r="58" spans="1:16" ht="15.75">
      <c r="A58" s="7"/>
      <c r="B58" s="18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0"/>
    </row>
    <row r="59" spans="1:16" ht="15.75">
      <c r="A59" s="7"/>
      <c r="B59" s="18">
        <v>2006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f>SUM(C59:N59)</f>
        <v>0</v>
      </c>
      <c r="P59" s="10"/>
    </row>
    <row r="60" spans="1:16" ht="15.75">
      <c r="A60" s="7"/>
      <c r="B60" s="18">
        <v>2007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f>SUM(C60:N60)</f>
        <v>0</v>
      </c>
      <c r="P60" s="10"/>
    </row>
    <row r="61" spans="1:16" ht="15.75">
      <c r="A61" s="7"/>
      <c r="B61" s="18">
        <v>2008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230</v>
      </c>
      <c r="I61" s="2">
        <v>2269</v>
      </c>
      <c r="J61" s="2">
        <v>1391</v>
      </c>
      <c r="K61" s="2">
        <v>199</v>
      </c>
      <c r="L61" s="2">
        <v>0</v>
      </c>
      <c r="M61" s="2">
        <v>0</v>
      </c>
      <c r="N61" s="2">
        <v>0</v>
      </c>
      <c r="O61" s="2">
        <f>SUM(C61:N61)</f>
        <v>4089</v>
      </c>
      <c r="P61" s="10"/>
    </row>
    <row r="62" spans="1:16" ht="15.75">
      <c r="A62" s="7"/>
      <c r="B62" s="18">
        <v>2009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55</v>
      </c>
      <c r="I62" s="2">
        <v>2951</v>
      </c>
      <c r="J62" s="2">
        <v>2160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5166</v>
      </c>
      <c r="P62" s="10"/>
    </row>
    <row r="63" spans="1:16" ht="15.75">
      <c r="A63" s="7"/>
      <c r="B63" s="18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0"/>
    </row>
    <row r="64" spans="1:16" ht="16.5" thickBot="1">
      <c r="A64" s="7"/>
      <c r="B64" s="15" t="s">
        <v>1</v>
      </c>
      <c r="C64" s="16">
        <f>SUM(C7:C62)</f>
        <v>0</v>
      </c>
      <c r="D64" s="16">
        <f>SUM(D7:D62)</f>
        <v>0</v>
      </c>
      <c r="E64" s="16">
        <f>SUM(E7:E62)</f>
        <v>0</v>
      </c>
      <c r="F64" s="16">
        <f>SUM(F7:F62)</f>
        <v>758</v>
      </c>
      <c r="G64" s="16">
        <f>SUM(G7:G62)</f>
        <v>6319</v>
      </c>
      <c r="H64" s="16">
        <f>SUM(H7:H62)</f>
        <v>39372</v>
      </c>
      <c r="I64" s="16">
        <f>SUM(I7:I62)</f>
        <v>135081</v>
      </c>
      <c r="J64" s="16">
        <f>SUM(J7:J62)</f>
        <v>111065</v>
      </c>
      <c r="K64" s="16">
        <f>SUM(K7:K62)</f>
        <v>19408</v>
      </c>
      <c r="L64" s="16">
        <f>SUM(L7:L62)</f>
        <v>1732</v>
      </c>
      <c r="M64" s="16">
        <f>SUM(M7:M62)</f>
        <v>0</v>
      </c>
      <c r="N64" s="16">
        <f>SUM(N7:N62)</f>
        <v>0</v>
      </c>
      <c r="O64" s="16">
        <f>SUM(O7:O62)</f>
        <v>313735</v>
      </c>
      <c r="P64" s="10" t="s">
        <v>23</v>
      </c>
    </row>
    <row r="65" spans="1:16" ht="16.5" thickTop="1" thickBot="1">
      <c r="A65" s="7"/>
      <c r="B65" s="25" t="s">
        <v>2</v>
      </c>
      <c r="C65" s="26">
        <f>AVERAGE(C7:C62)</f>
        <v>0</v>
      </c>
      <c r="D65" s="26">
        <f>AVERAGE(D7:D62)</f>
        <v>0</v>
      </c>
      <c r="E65" s="26">
        <f>AVERAGE(E7:E62)</f>
        <v>0</v>
      </c>
      <c r="F65" s="26">
        <f>AVERAGE(F7:F62)</f>
        <v>16.127659574468087</v>
      </c>
      <c r="G65" s="26">
        <f>AVERAGE(G7:G62)</f>
        <v>134.44680851063831</v>
      </c>
      <c r="H65" s="26">
        <f>AVERAGE(H7:H62)</f>
        <v>837.70212765957444</v>
      </c>
      <c r="I65" s="26">
        <f>AVERAGE(I7:I62)</f>
        <v>2874.0638297872342</v>
      </c>
      <c r="J65" s="26">
        <f>AVERAGE(J7:J62)</f>
        <v>2363.0851063829787</v>
      </c>
      <c r="K65" s="26">
        <f>AVERAGE(K7:K62)</f>
        <v>412.93617021276594</v>
      </c>
      <c r="L65" s="26">
        <f>AVERAGE(L7:L62)</f>
        <v>36.851063829787236</v>
      </c>
      <c r="M65" s="26">
        <f>AVERAGE(M7:M62)</f>
        <v>0</v>
      </c>
      <c r="N65" s="26">
        <f>AVERAGE(N7:N62)</f>
        <v>0</v>
      </c>
      <c r="O65" s="26">
        <f>AVERAGE(O7:O62)</f>
        <v>6675.2127659574471</v>
      </c>
      <c r="P65" s="7"/>
    </row>
    <row r="66" spans="1:16" ht="15.75" thickTop="1">
      <c r="A66" s="32" t="s">
        <v>28</v>
      </c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7"/>
    </row>
    <row r="67" spans="1:16">
      <c r="A67" s="32" t="s">
        <v>31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7"/>
    </row>
    <row r="68" spans="1:16">
      <c r="A68" s="32" t="s">
        <v>30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3"/>
      <c r="P68" s="7"/>
    </row>
    <row r="69" spans="1:16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 t="s">
        <v>18</v>
      </c>
      <c r="P69" s="7"/>
    </row>
    <row r="70" spans="1:16">
      <c r="A70" s="23" t="s">
        <v>0</v>
      </c>
      <c r="B70" s="19" t="s">
        <v>3</v>
      </c>
      <c r="C70" s="19" t="s">
        <v>4</v>
      </c>
      <c r="D70" s="19" t="s">
        <v>5</v>
      </c>
      <c r="E70" s="19" t="s">
        <v>6</v>
      </c>
      <c r="F70" s="19" t="s">
        <v>7</v>
      </c>
      <c r="G70" s="19" t="s">
        <v>8</v>
      </c>
      <c r="H70" s="19" t="s">
        <v>9</v>
      </c>
      <c r="I70" s="19" t="s">
        <v>10</v>
      </c>
      <c r="J70" s="19" t="s">
        <v>11</v>
      </c>
      <c r="K70" s="19" t="s">
        <v>12</v>
      </c>
      <c r="L70" s="19" t="s">
        <v>13</v>
      </c>
      <c r="M70" s="19" t="s">
        <v>14</v>
      </c>
      <c r="N70" s="19" t="s">
        <v>15</v>
      </c>
      <c r="O70" s="19" t="s">
        <v>19</v>
      </c>
      <c r="P70" s="8"/>
    </row>
    <row r="71" spans="1:16">
      <c r="A71" s="13">
        <v>1963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104</v>
      </c>
      <c r="H71" s="5">
        <v>594</v>
      </c>
      <c r="I71" s="5">
        <v>303</v>
      </c>
      <c r="J71" s="5">
        <v>0</v>
      </c>
      <c r="K71" s="5">
        <v>0</v>
      </c>
      <c r="L71" s="5">
        <v>0</v>
      </c>
      <c r="M71" s="5">
        <v>0</v>
      </c>
      <c r="N71" s="5">
        <f>SUM(B71:M71)</f>
        <v>1001</v>
      </c>
      <c r="O71" s="11">
        <f>N71/O7</f>
        <v>0.39549585144211774</v>
      </c>
      <c r="P71" s="7"/>
    </row>
    <row r="72" spans="1:16">
      <c r="A72" s="7">
        <v>1964</v>
      </c>
      <c r="B72" s="2">
        <v>0</v>
      </c>
      <c r="C72" s="2">
        <v>0</v>
      </c>
      <c r="D72" s="2">
        <v>0</v>
      </c>
      <c r="E72" s="2">
        <v>0</v>
      </c>
      <c r="F72" s="2">
        <v>8</v>
      </c>
      <c r="G72" s="2">
        <v>57</v>
      </c>
      <c r="H72" s="2">
        <v>1024</v>
      </c>
      <c r="I72" s="2">
        <v>1307</v>
      </c>
      <c r="J72" s="2">
        <v>335</v>
      </c>
      <c r="K72" s="2">
        <v>0</v>
      </c>
      <c r="L72" s="2">
        <v>0</v>
      </c>
      <c r="M72" s="2">
        <v>0</v>
      </c>
      <c r="N72" s="2">
        <f>SUM(B72:M72)</f>
        <v>2731</v>
      </c>
      <c r="O72" s="12">
        <f>N72/O8</f>
        <v>0.48123348017621148</v>
      </c>
      <c r="P72" s="7"/>
    </row>
    <row r="73" spans="1:16">
      <c r="A73" s="7">
        <v>1965</v>
      </c>
      <c r="B73" s="2">
        <v>0</v>
      </c>
      <c r="C73" s="2">
        <v>0</v>
      </c>
      <c r="D73" s="2">
        <v>0</v>
      </c>
      <c r="E73" s="2">
        <v>12</v>
      </c>
      <c r="F73" s="2">
        <v>153</v>
      </c>
      <c r="G73" s="2">
        <v>0</v>
      </c>
      <c r="H73" s="2">
        <v>1281</v>
      </c>
      <c r="I73" s="2">
        <v>2029</v>
      </c>
      <c r="J73" s="2">
        <v>133</v>
      </c>
      <c r="K73" s="2">
        <v>0</v>
      </c>
      <c r="L73" s="2">
        <v>0</v>
      </c>
      <c r="M73" s="2">
        <v>0</v>
      </c>
      <c r="N73" s="2">
        <f>SUM(B73:M73)</f>
        <v>3608</v>
      </c>
      <c r="O73" s="12">
        <f>N73/O9</f>
        <v>0.58638062733625873</v>
      </c>
      <c r="P73" s="7"/>
    </row>
    <row r="74" spans="1:16">
      <c r="A74" s="7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12"/>
      <c r="P74" s="7"/>
    </row>
    <row r="75" spans="1:16">
      <c r="A75" s="7">
        <v>1966</v>
      </c>
      <c r="B75" s="2">
        <v>0</v>
      </c>
      <c r="C75" s="2">
        <v>0</v>
      </c>
      <c r="D75" s="2">
        <v>0</v>
      </c>
      <c r="E75" s="2">
        <v>0</v>
      </c>
      <c r="F75" s="2">
        <v>189</v>
      </c>
      <c r="G75" s="2">
        <v>192</v>
      </c>
      <c r="H75" s="2">
        <v>1319</v>
      </c>
      <c r="I75" s="2">
        <v>367</v>
      </c>
      <c r="J75" s="2">
        <v>287</v>
      </c>
      <c r="K75" s="2">
        <v>53</v>
      </c>
      <c r="L75" s="2">
        <v>0</v>
      </c>
      <c r="M75" s="2">
        <v>0</v>
      </c>
      <c r="N75" s="2">
        <f>SUM(B75:M75)</f>
        <v>2407</v>
      </c>
      <c r="O75" s="12">
        <f>N75/O11</f>
        <v>0.41265215155151724</v>
      </c>
      <c r="P75" s="7"/>
    </row>
    <row r="76" spans="1:16">
      <c r="A76" s="7">
        <v>1967</v>
      </c>
      <c r="B76" s="2">
        <v>0</v>
      </c>
      <c r="C76" s="2">
        <v>0</v>
      </c>
      <c r="D76" s="2">
        <v>0</v>
      </c>
      <c r="E76" s="2">
        <v>26</v>
      </c>
      <c r="F76" s="2">
        <v>55</v>
      </c>
      <c r="G76" s="2">
        <v>0</v>
      </c>
      <c r="H76" s="2">
        <v>636</v>
      </c>
      <c r="I76" s="2">
        <v>2187</v>
      </c>
      <c r="J76" s="2">
        <v>594</v>
      </c>
      <c r="K76" s="2">
        <v>140</v>
      </c>
      <c r="L76" s="2">
        <v>0</v>
      </c>
      <c r="M76" s="2">
        <v>0</v>
      </c>
      <c r="N76" s="2">
        <f>SUM(B76:M76)</f>
        <v>3638</v>
      </c>
      <c r="O76" s="12">
        <f>N76/O12</f>
        <v>0.5440406759383879</v>
      </c>
      <c r="P76" s="7"/>
    </row>
    <row r="77" spans="1:16">
      <c r="A77" s="7">
        <v>1968</v>
      </c>
      <c r="B77" s="2">
        <v>0</v>
      </c>
      <c r="C77" s="2">
        <v>0</v>
      </c>
      <c r="D77" s="2">
        <v>0</v>
      </c>
      <c r="E77" s="2">
        <v>0</v>
      </c>
      <c r="F77" s="2">
        <v>17</v>
      </c>
      <c r="G77" s="2">
        <v>178</v>
      </c>
      <c r="H77" s="2">
        <v>2842</v>
      </c>
      <c r="I77" s="2">
        <v>1982</v>
      </c>
      <c r="J77" s="2">
        <v>118</v>
      </c>
      <c r="K77" s="2">
        <v>136</v>
      </c>
      <c r="L77" s="2">
        <v>0</v>
      </c>
      <c r="M77" s="2">
        <v>0</v>
      </c>
      <c r="N77" s="2">
        <f>SUM(B77:M77)</f>
        <v>5273</v>
      </c>
      <c r="O77" s="12">
        <f>N77/O13</f>
        <v>0.58072687224669606</v>
      </c>
      <c r="P77" s="7"/>
    </row>
    <row r="78" spans="1:16">
      <c r="A78" s="7">
        <v>1969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1363</v>
      </c>
      <c r="I78" s="2">
        <v>2557</v>
      </c>
      <c r="J78" s="2">
        <v>260</v>
      </c>
      <c r="K78" s="2">
        <v>141</v>
      </c>
      <c r="L78" s="2">
        <v>0</v>
      </c>
      <c r="M78" s="2">
        <v>0</v>
      </c>
      <c r="N78" s="2">
        <f>SUM(B78:M78)</f>
        <v>4321</v>
      </c>
      <c r="O78" s="12">
        <f>N78/O14</f>
        <v>0.56241051672523756</v>
      </c>
      <c r="P78" s="7"/>
    </row>
    <row r="79" spans="1:16">
      <c r="A79" s="7">
        <v>1970</v>
      </c>
      <c r="B79" s="2">
        <v>0</v>
      </c>
      <c r="C79" s="2">
        <v>0</v>
      </c>
      <c r="D79" s="2">
        <v>0</v>
      </c>
      <c r="E79" s="2">
        <v>0</v>
      </c>
      <c r="F79" s="2">
        <v>74</v>
      </c>
      <c r="G79" s="2">
        <v>94</v>
      </c>
      <c r="H79" s="2">
        <v>2966</v>
      </c>
      <c r="I79" s="2">
        <v>1684</v>
      </c>
      <c r="J79" s="2">
        <v>164</v>
      </c>
      <c r="K79" s="2">
        <v>78</v>
      </c>
      <c r="L79" s="2">
        <v>0</v>
      </c>
      <c r="M79" s="2">
        <v>0</v>
      </c>
      <c r="N79" s="2">
        <f>SUM(B79:M79)</f>
        <v>5060</v>
      </c>
      <c r="O79" s="12">
        <f>N79/O15</f>
        <v>0.55616619037151027</v>
      </c>
      <c r="P79" s="7"/>
    </row>
    <row r="80" spans="1:16">
      <c r="A80" s="7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12"/>
      <c r="P80" s="7"/>
    </row>
    <row r="81" spans="1:16">
      <c r="A81" s="7">
        <v>1971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203</v>
      </c>
      <c r="H81" s="2">
        <v>2956</v>
      </c>
      <c r="I81" s="2">
        <v>2552</v>
      </c>
      <c r="J81" s="2">
        <v>324</v>
      </c>
      <c r="K81" s="2">
        <v>0</v>
      </c>
      <c r="L81" s="2">
        <v>0</v>
      </c>
      <c r="M81" s="2">
        <v>0</v>
      </c>
      <c r="N81" s="2">
        <f>SUM(B81:M81)</f>
        <v>6035</v>
      </c>
      <c r="O81" s="12">
        <f>N81/O17</f>
        <v>0.64366467576791808</v>
      </c>
      <c r="P81" s="7"/>
    </row>
    <row r="82" spans="1:16">
      <c r="A82" s="7">
        <v>1972</v>
      </c>
      <c r="B82" s="2">
        <v>0</v>
      </c>
      <c r="C82" s="2">
        <v>0</v>
      </c>
      <c r="D82" s="2">
        <v>0</v>
      </c>
      <c r="E82" s="2">
        <v>175</v>
      </c>
      <c r="F82" s="2">
        <v>0</v>
      </c>
      <c r="G82" s="2">
        <v>215</v>
      </c>
      <c r="H82" s="2">
        <v>2413</v>
      </c>
      <c r="I82" s="2">
        <v>3086</v>
      </c>
      <c r="J82" s="2">
        <v>318</v>
      </c>
      <c r="K82" s="2">
        <v>0</v>
      </c>
      <c r="L82" s="2">
        <v>0</v>
      </c>
      <c r="M82" s="2">
        <v>0</v>
      </c>
      <c r="N82" s="2">
        <f>SUM(B82:M82)</f>
        <v>6207</v>
      </c>
      <c r="O82" s="12">
        <f>N82/O18</f>
        <v>0.60745742806811509</v>
      </c>
      <c r="P82" s="7"/>
    </row>
    <row r="83" spans="1:16">
      <c r="A83" s="7">
        <v>1973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381</v>
      </c>
      <c r="H83" s="2">
        <v>2958</v>
      </c>
      <c r="I83" s="2">
        <v>3031</v>
      </c>
      <c r="J83" s="2">
        <v>395</v>
      </c>
      <c r="K83" s="2">
        <v>0</v>
      </c>
      <c r="L83" s="2">
        <v>0</v>
      </c>
      <c r="M83" s="2">
        <v>0</v>
      </c>
      <c r="N83" s="2">
        <f>SUM(B83:M83)</f>
        <v>6765</v>
      </c>
      <c r="O83" s="12">
        <f>N83/O19</f>
        <v>0.63324908733501828</v>
      </c>
      <c r="P83" s="7"/>
    </row>
    <row r="84" spans="1:16">
      <c r="A84" s="7">
        <v>1974</v>
      </c>
      <c r="B84" s="2">
        <v>0</v>
      </c>
      <c r="C84" s="2">
        <v>0</v>
      </c>
      <c r="D84" s="2">
        <v>0</v>
      </c>
      <c r="E84" s="2">
        <v>0</v>
      </c>
      <c r="F84" s="2">
        <v>16</v>
      </c>
      <c r="G84" s="2">
        <v>479</v>
      </c>
      <c r="H84" s="2">
        <v>4547</v>
      </c>
      <c r="I84" s="2">
        <v>2750</v>
      </c>
      <c r="J84" s="2">
        <v>354</v>
      </c>
      <c r="K84" s="2">
        <v>0</v>
      </c>
      <c r="L84" s="2">
        <v>0</v>
      </c>
      <c r="M84" s="2">
        <v>0</v>
      </c>
      <c r="N84" s="2">
        <f>SUM(B84:M84)</f>
        <v>8146</v>
      </c>
      <c r="O84" s="12">
        <f>N84/O20</f>
        <v>0.71088227594030895</v>
      </c>
      <c r="P84" s="7"/>
    </row>
    <row r="85" spans="1:16">
      <c r="A85" s="7">
        <v>1975</v>
      </c>
      <c r="B85" s="2">
        <v>0</v>
      </c>
      <c r="C85" s="2">
        <v>0</v>
      </c>
      <c r="D85" s="2">
        <v>0</v>
      </c>
      <c r="E85" s="2">
        <v>0</v>
      </c>
      <c r="F85" s="2">
        <v>28</v>
      </c>
      <c r="G85" s="2">
        <v>16</v>
      </c>
      <c r="H85" s="2">
        <v>3843</v>
      </c>
      <c r="I85" s="2">
        <v>2233</v>
      </c>
      <c r="J85" s="2">
        <v>601</v>
      </c>
      <c r="K85" s="2">
        <v>0</v>
      </c>
      <c r="L85" s="2">
        <v>0</v>
      </c>
      <c r="M85" s="2">
        <v>0</v>
      </c>
      <c r="N85" s="2">
        <f>SUM(B85:M85)</f>
        <v>6721</v>
      </c>
      <c r="O85" s="12">
        <f>N85/O21</f>
        <v>0.67136150234741787</v>
      </c>
      <c r="P85" s="7"/>
    </row>
    <row r="86" spans="1:16">
      <c r="A86" s="7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2"/>
      <c r="P86" s="7"/>
    </row>
    <row r="87" spans="1:16">
      <c r="A87" s="7">
        <v>1976</v>
      </c>
      <c r="B87" s="2">
        <v>0</v>
      </c>
      <c r="C87" s="2">
        <v>0</v>
      </c>
      <c r="D87" s="2">
        <v>0</v>
      </c>
      <c r="E87" s="2">
        <v>0</v>
      </c>
      <c r="F87" s="2">
        <v>15</v>
      </c>
      <c r="G87" s="2">
        <v>583</v>
      </c>
      <c r="H87" s="2">
        <v>3689</v>
      </c>
      <c r="I87" s="2">
        <v>3439</v>
      </c>
      <c r="J87" s="2">
        <v>611</v>
      </c>
      <c r="K87" s="2">
        <v>0</v>
      </c>
      <c r="L87" s="2">
        <v>0</v>
      </c>
      <c r="M87" s="2">
        <v>0</v>
      </c>
      <c r="N87" s="2">
        <f>SUM(B87:M87)</f>
        <v>8337</v>
      </c>
      <c r="O87" s="12">
        <f>N87/O23</f>
        <v>0.69261443881365792</v>
      </c>
      <c r="P87" s="7"/>
    </row>
    <row r="88" spans="1:16">
      <c r="A88" s="7">
        <v>1977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295</v>
      </c>
      <c r="H88" s="2">
        <v>3052</v>
      </c>
      <c r="I88" s="2">
        <v>1228</v>
      </c>
      <c r="J88" s="2">
        <v>56</v>
      </c>
      <c r="K88" s="2">
        <v>0</v>
      </c>
      <c r="L88" s="2">
        <v>0</v>
      </c>
      <c r="M88" s="2">
        <v>0</v>
      </c>
      <c r="N88" s="2">
        <f>SUM(B88:M88)</f>
        <v>4631</v>
      </c>
      <c r="O88" s="12">
        <f>N88/O24</f>
        <v>0.61345873625645786</v>
      </c>
      <c r="P88" s="7"/>
    </row>
    <row r="89" spans="1:16">
      <c r="A89" s="7">
        <v>1978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810</v>
      </c>
      <c r="H89" s="2">
        <v>3191</v>
      </c>
      <c r="I89" s="2">
        <v>2419</v>
      </c>
      <c r="J89" s="2">
        <v>443</v>
      </c>
      <c r="K89" s="2">
        <v>0</v>
      </c>
      <c r="L89" s="2">
        <v>0</v>
      </c>
      <c r="M89" s="2">
        <v>0</v>
      </c>
      <c r="N89" s="2">
        <f>SUM(B89:M89)</f>
        <v>6863</v>
      </c>
      <c r="O89" s="12">
        <f>N89/O25</f>
        <v>0.72432717678100267</v>
      </c>
      <c r="P89" s="7"/>
    </row>
    <row r="90" spans="1:16">
      <c r="A90" s="7">
        <v>1979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377</v>
      </c>
      <c r="I90" s="2">
        <v>2022</v>
      </c>
      <c r="J90" s="2">
        <v>405</v>
      </c>
      <c r="K90" s="2">
        <v>0</v>
      </c>
      <c r="L90" s="2">
        <v>0</v>
      </c>
      <c r="M90" s="2">
        <v>0</v>
      </c>
      <c r="N90" s="2">
        <f>SUM(B90:M90)</f>
        <v>2804</v>
      </c>
      <c r="O90" s="12">
        <f>N90/O26</f>
        <v>0.4852890273451021</v>
      </c>
      <c r="P90" s="7"/>
    </row>
    <row r="91" spans="1:16">
      <c r="A91" s="7">
        <v>1980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3109</v>
      </c>
      <c r="I91" s="2">
        <v>1944</v>
      </c>
      <c r="J91" s="2">
        <v>349</v>
      </c>
      <c r="K91" s="2">
        <v>0</v>
      </c>
      <c r="L91" s="2">
        <v>0</v>
      </c>
      <c r="M91" s="2">
        <v>0</v>
      </c>
      <c r="N91" s="2">
        <f>SUM(B91:M91)</f>
        <v>5402</v>
      </c>
      <c r="O91" s="12">
        <f>N91/O27</f>
        <v>0.7228689950488425</v>
      </c>
      <c r="P91" s="7"/>
    </row>
    <row r="92" spans="1:16">
      <c r="A92" s="7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2"/>
      <c r="P92" s="7"/>
    </row>
    <row r="93" spans="1:16">
      <c r="A93" s="7">
        <v>1981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90</v>
      </c>
      <c r="H93" s="2">
        <v>1139</v>
      </c>
      <c r="I93" s="2">
        <v>1052</v>
      </c>
      <c r="J93" s="2">
        <v>467</v>
      </c>
      <c r="K93" s="2">
        <v>0</v>
      </c>
      <c r="L93" s="2">
        <v>0</v>
      </c>
      <c r="M93" s="2">
        <v>0</v>
      </c>
      <c r="N93" s="2">
        <f>SUM(B93:M93)</f>
        <v>2748</v>
      </c>
      <c r="O93" s="12">
        <f>N93/O29</f>
        <v>0.53535943892460547</v>
      </c>
      <c r="P93" s="7"/>
    </row>
    <row r="94" spans="1:16">
      <c r="A94" s="7">
        <v>1982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2061</v>
      </c>
      <c r="I94" s="2">
        <v>1815</v>
      </c>
      <c r="J94" s="2">
        <v>448</v>
      </c>
      <c r="K94" s="2">
        <v>0</v>
      </c>
      <c r="L94" s="2">
        <v>0</v>
      </c>
      <c r="M94" s="2">
        <v>0</v>
      </c>
      <c r="N94" s="2">
        <f>SUM(B94:M94)</f>
        <v>4324</v>
      </c>
      <c r="O94" s="12">
        <f>N94/O30</f>
        <v>0.60088938299055028</v>
      </c>
      <c r="P94" s="7"/>
    </row>
    <row r="95" spans="1:16">
      <c r="A95" s="7">
        <v>1983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1788</v>
      </c>
      <c r="I95" s="2">
        <v>2326</v>
      </c>
      <c r="J95" s="2">
        <v>932</v>
      </c>
      <c r="K95" s="2">
        <v>0</v>
      </c>
      <c r="L95" s="2">
        <v>0</v>
      </c>
      <c r="M95" s="2">
        <v>0</v>
      </c>
      <c r="N95" s="2">
        <f>SUM(B95:M95)</f>
        <v>5046</v>
      </c>
      <c r="O95" s="12">
        <f>N95/O31</f>
        <v>0.64427987742594484</v>
      </c>
      <c r="P95" s="7"/>
    </row>
    <row r="96" spans="1:16">
      <c r="A96" s="7">
        <v>1984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13</v>
      </c>
      <c r="H96" s="2">
        <v>2617</v>
      </c>
      <c r="I96" s="2">
        <v>2679</v>
      </c>
      <c r="J96" s="2">
        <v>484</v>
      </c>
      <c r="K96" s="2">
        <v>0</v>
      </c>
      <c r="L96" s="2">
        <v>0</v>
      </c>
      <c r="M96" s="2">
        <v>0</v>
      </c>
      <c r="N96" s="2">
        <f>SUM(B96:M96)</f>
        <v>5793</v>
      </c>
      <c r="O96" s="12">
        <f>N96/O32</f>
        <v>0.66978841484564688</v>
      </c>
      <c r="P96" s="7"/>
    </row>
    <row r="97" spans="1:16">
      <c r="A97" s="7">
        <v>1985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188</v>
      </c>
      <c r="H97" s="2">
        <v>1989</v>
      </c>
      <c r="I97" s="2">
        <v>2406</v>
      </c>
      <c r="J97" s="2">
        <v>396</v>
      </c>
      <c r="K97" s="2">
        <v>0</v>
      </c>
      <c r="L97" s="2">
        <v>0</v>
      </c>
      <c r="M97" s="2">
        <v>0</v>
      </c>
      <c r="N97" s="2">
        <f>SUM(B97:M97)</f>
        <v>4979</v>
      </c>
      <c r="O97" s="12">
        <f>N97/O33</f>
        <v>0.61408485446472616</v>
      </c>
      <c r="P97" s="7"/>
    </row>
    <row r="98" spans="1:16">
      <c r="A98" s="7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2"/>
      <c r="P98" s="7"/>
    </row>
    <row r="99" spans="1:16">
      <c r="A99" s="7">
        <v>1986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535</v>
      </c>
      <c r="H99" s="2">
        <v>3080</v>
      </c>
      <c r="I99" s="2">
        <v>2130</v>
      </c>
      <c r="J99" s="2">
        <v>121</v>
      </c>
      <c r="K99" s="2">
        <v>0</v>
      </c>
      <c r="L99" s="2">
        <v>0</v>
      </c>
      <c r="M99" s="2">
        <v>0</v>
      </c>
      <c r="N99" s="2">
        <f>SUM(B99:M99)</f>
        <v>5866</v>
      </c>
      <c r="O99" s="12">
        <f>N99/O35</f>
        <v>0.66887115165336375</v>
      </c>
      <c r="P99" s="7"/>
    </row>
    <row r="100" spans="1:16">
      <c r="A100" s="7">
        <v>1987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494</v>
      </c>
      <c r="H100" s="2">
        <v>2437</v>
      </c>
      <c r="I100" s="2">
        <v>2336</v>
      </c>
      <c r="J100" s="2">
        <v>51</v>
      </c>
      <c r="K100" s="2">
        <v>0</v>
      </c>
      <c r="L100" s="2">
        <v>0</v>
      </c>
      <c r="M100" s="2">
        <v>0</v>
      </c>
      <c r="N100" s="2">
        <f>SUM(B100:M100)</f>
        <v>5318</v>
      </c>
      <c r="O100" s="12">
        <f>N100/O36</f>
        <v>0.60846681922196799</v>
      </c>
      <c r="P100" s="7"/>
    </row>
    <row r="101" spans="1:16">
      <c r="A101" s="7">
        <v>1988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1866</v>
      </c>
      <c r="H101" s="2">
        <v>1324</v>
      </c>
      <c r="I101" s="2">
        <v>1655</v>
      </c>
      <c r="J101" s="2">
        <v>84</v>
      </c>
      <c r="K101" s="2">
        <v>0</v>
      </c>
      <c r="L101" s="2">
        <v>0</v>
      </c>
      <c r="M101" s="2">
        <v>0</v>
      </c>
      <c r="N101" s="2">
        <f>SUM(B101:M101)</f>
        <v>4929</v>
      </c>
      <c r="O101" s="12">
        <f>N101/O37</f>
        <v>0.62829827915869985</v>
      </c>
      <c r="P101" s="7"/>
    </row>
    <row r="102" spans="1:16">
      <c r="A102" s="7">
        <v>1989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358</v>
      </c>
      <c r="H102" s="2">
        <v>2911</v>
      </c>
      <c r="I102" s="2">
        <v>1739</v>
      </c>
      <c r="J102" s="2">
        <v>263</v>
      </c>
      <c r="K102" s="2">
        <v>0</v>
      </c>
      <c r="L102" s="2">
        <v>0</v>
      </c>
      <c r="M102" s="2">
        <v>0</v>
      </c>
      <c r="N102" s="2">
        <f>SUM(B102:M102)</f>
        <v>5271</v>
      </c>
      <c r="O102" s="12">
        <f>N102/O38</f>
        <v>0.68794048551292086</v>
      </c>
      <c r="P102" s="7"/>
    </row>
    <row r="103" spans="1:16">
      <c r="A103" s="6">
        <v>1990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835</v>
      </c>
      <c r="H103" s="2">
        <v>3437</v>
      </c>
      <c r="I103" s="2">
        <v>2396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6668</v>
      </c>
      <c r="O103" s="12">
        <f>N103/O39</f>
        <v>0.75746904464387144</v>
      </c>
      <c r="P103" s="7"/>
    </row>
    <row r="104" spans="1:16">
      <c r="A104" s="7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2"/>
      <c r="P104" s="7"/>
    </row>
    <row r="105" spans="1:16">
      <c r="A105" s="7">
        <v>1991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286</v>
      </c>
      <c r="H105" s="2">
        <v>2505</v>
      </c>
      <c r="I105" s="2">
        <v>2435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5226</v>
      </c>
      <c r="O105" s="12">
        <f>N105/O41</f>
        <v>0.74455050577005266</v>
      </c>
      <c r="P105" s="7"/>
    </row>
    <row r="106" spans="1:16">
      <c r="A106" s="7">
        <v>1992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1087</v>
      </c>
      <c r="I106" s="2">
        <v>1327</v>
      </c>
      <c r="J106" s="2">
        <v>872</v>
      </c>
      <c r="K106" s="2">
        <v>0</v>
      </c>
      <c r="L106" s="2">
        <v>0</v>
      </c>
      <c r="M106" s="2">
        <v>0</v>
      </c>
      <c r="N106" s="2">
        <f>SUM(B106:M106)</f>
        <v>3286</v>
      </c>
      <c r="O106" s="12">
        <f>N106/O42</f>
        <v>0.59647848974405515</v>
      </c>
      <c r="P106" s="7"/>
    </row>
    <row r="107" spans="1:16">
      <c r="A107" s="7">
        <v>1993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946</v>
      </c>
      <c r="I107" s="2">
        <v>1200</v>
      </c>
      <c r="J107" s="2">
        <v>82</v>
      </c>
      <c r="K107" s="2">
        <v>0</v>
      </c>
      <c r="L107" s="2">
        <v>0</v>
      </c>
      <c r="M107" s="2">
        <v>0</v>
      </c>
      <c r="N107" s="2">
        <f>SUM(B107:M107)</f>
        <v>2228</v>
      </c>
      <c r="O107" s="12">
        <f>N107/O43</f>
        <v>0.52646502835538755</v>
      </c>
      <c r="P107" s="7"/>
    </row>
    <row r="108" spans="1:16">
      <c r="A108" s="7">
        <v>1994</v>
      </c>
      <c r="B108" s="18">
        <v>0</v>
      </c>
      <c r="C108" s="18">
        <v>0</v>
      </c>
      <c r="D108" s="18">
        <v>0</v>
      </c>
      <c r="E108" s="18">
        <v>0</v>
      </c>
      <c r="F108" s="18">
        <v>0</v>
      </c>
      <c r="G108" s="18">
        <v>1198</v>
      </c>
      <c r="H108" s="18">
        <v>2410</v>
      </c>
      <c r="I108" s="18">
        <v>1567</v>
      </c>
      <c r="J108" s="18">
        <v>82</v>
      </c>
      <c r="K108" s="18">
        <v>0</v>
      </c>
      <c r="L108" s="18">
        <v>0</v>
      </c>
      <c r="M108" s="18">
        <v>0</v>
      </c>
      <c r="N108" s="2">
        <f>SUM(B108:M108)</f>
        <v>5257</v>
      </c>
      <c r="O108" s="12">
        <f>N108/O44</f>
        <v>0.62382817135398128</v>
      </c>
      <c r="P108" s="7"/>
    </row>
    <row r="109" spans="1:16" ht="15.75">
      <c r="A109" s="7">
        <v>1995</v>
      </c>
      <c r="B109" s="18">
        <v>0</v>
      </c>
      <c r="C109" s="18">
        <v>0</v>
      </c>
      <c r="D109" s="18">
        <v>0</v>
      </c>
      <c r="E109" s="18">
        <v>0</v>
      </c>
      <c r="F109" s="18">
        <v>0</v>
      </c>
      <c r="G109" s="18">
        <v>0</v>
      </c>
      <c r="H109" s="18">
        <v>2358</v>
      </c>
      <c r="I109" s="18">
        <v>2706</v>
      </c>
      <c r="J109" s="18">
        <v>920</v>
      </c>
      <c r="K109" s="18">
        <v>0</v>
      </c>
      <c r="L109" s="18">
        <v>0</v>
      </c>
      <c r="M109" s="18">
        <v>0</v>
      </c>
      <c r="N109" s="2">
        <f>SUM(B109:M109)</f>
        <v>5984</v>
      </c>
      <c r="O109" s="12">
        <f>N109/O45</f>
        <v>0.66681524403833292</v>
      </c>
      <c r="P109" s="9"/>
    </row>
    <row r="110" spans="1:16" ht="15.75">
      <c r="A110" s="7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2"/>
      <c r="O110" s="12"/>
      <c r="P110" s="9"/>
    </row>
    <row r="111" spans="1:16" ht="15.75">
      <c r="A111" s="7">
        <v>1996</v>
      </c>
      <c r="B111" s="18">
        <v>0</v>
      </c>
      <c r="C111" s="18">
        <v>0</v>
      </c>
      <c r="D111" s="18">
        <v>0</v>
      </c>
      <c r="E111" s="18">
        <v>0</v>
      </c>
      <c r="F111" s="18">
        <v>0</v>
      </c>
      <c r="G111" s="18">
        <v>24</v>
      </c>
      <c r="H111" s="18">
        <v>2099</v>
      </c>
      <c r="I111" s="18">
        <v>1145</v>
      </c>
      <c r="J111" s="18">
        <v>257</v>
      </c>
      <c r="K111" s="18">
        <v>0</v>
      </c>
      <c r="L111" s="18">
        <v>0</v>
      </c>
      <c r="M111" s="18">
        <v>0</v>
      </c>
      <c r="N111" s="2">
        <f>SUM(B111:M111)</f>
        <v>3525</v>
      </c>
      <c r="O111" s="12">
        <f>N111/O47</f>
        <v>0.67567567567567566</v>
      </c>
      <c r="P111" s="9"/>
    </row>
    <row r="112" spans="1:16" ht="15.75">
      <c r="A112" s="7">
        <v>1997</v>
      </c>
      <c r="B112" s="18">
        <v>0</v>
      </c>
      <c r="C112" s="18">
        <v>0</v>
      </c>
      <c r="D112" s="18">
        <v>0</v>
      </c>
      <c r="E112" s="18">
        <v>0</v>
      </c>
      <c r="F112" s="18">
        <v>0</v>
      </c>
      <c r="G112" s="18">
        <v>251</v>
      </c>
      <c r="H112" s="18">
        <v>3186</v>
      </c>
      <c r="I112" s="18">
        <v>2382</v>
      </c>
      <c r="J112" s="18">
        <v>320</v>
      </c>
      <c r="K112" s="18">
        <v>0</v>
      </c>
      <c r="L112" s="18">
        <v>0</v>
      </c>
      <c r="M112" s="18">
        <v>0</v>
      </c>
      <c r="N112" s="2">
        <f>SUM(B112:M112)</f>
        <v>6139</v>
      </c>
      <c r="O112" s="12">
        <f>N112/O48</f>
        <v>0.71152063050533143</v>
      </c>
      <c r="P112" s="9"/>
    </row>
    <row r="113" spans="1:16" ht="15.75">
      <c r="A113" s="7">
        <v>1998</v>
      </c>
      <c r="B113" s="18">
        <v>0</v>
      </c>
      <c r="C113" s="18">
        <v>0</v>
      </c>
      <c r="D113" s="18">
        <v>0</v>
      </c>
      <c r="E113" s="18">
        <v>0</v>
      </c>
      <c r="F113" s="18">
        <v>0</v>
      </c>
      <c r="G113" s="18">
        <v>1133</v>
      </c>
      <c r="H113" s="18">
        <v>2164</v>
      </c>
      <c r="I113" s="18">
        <v>1790</v>
      </c>
      <c r="J113" s="18">
        <v>371</v>
      </c>
      <c r="K113" s="18">
        <v>0</v>
      </c>
      <c r="L113" s="18">
        <v>0</v>
      </c>
      <c r="M113" s="18">
        <v>0</v>
      </c>
      <c r="N113" s="2">
        <f>SUM(B113:M113)</f>
        <v>5458</v>
      </c>
      <c r="O113" s="12">
        <f>N113/O49</f>
        <v>0.66181641809142722</v>
      </c>
      <c r="P113" s="9"/>
    </row>
    <row r="114" spans="1:16" ht="15.75">
      <c r="A114" s="7">
        <v>1999</v>
      </c>
      <c r="B114" s="18">
        <v>0</v>
      </c>
      <c r="C114" s="18">
        <v>0</v>
      </c>
      <c r="D114" s="18">
        <v>0</v>
      </c>
      <c r="E114" s="18">
        <v>0</v>
      </c>
      <c r="F114" s="18">
        <v>0</v>
      </c>
      <c r="G114" s="18">
        <v>0</v>
      </c>
      <c r="H114" s="18">
        <v>2362</v>
      </c>
      <c r="I114" s="18">
        <v>1195</v>
      </c>
      <c r="J114" s="18">
        <v>143</v>
      </c>
      <c r="K114" s="18">
        <v>0</v>
      </c>
      <c r="L114" s="18">
        <v>0</v>
      </c>
      <c r="M114" s="18">
        <v>0</v>
      </c>
      <c r="N114" s="2">
        <f>SUM(B114:M114)</f>
        <v>3700</v>
      </c>
      <c r="O114" s="12">
        <f>N114/O50</f>
        <v>0.60447639274628329</v>
      </c>
      <c r="P114" s="9"/>
    </row>
    <row r="115" spans="1:16" ht="15.75">
      <c r="A115" s="7">
        <v>2000</v>
      </c>
      <c r="B115" s="18">
        <v>0</v>
      </c>
      <c r="C115" s="18">
        <v>0</v>
      </c>
      <c r="D115" s="18">
        <v>0</v>
      </c>
      <c r="E115" s="18">
        <v>0</v>
      </c>
      <c r="F115" s="18">
        <v>0</v>
      </c>
      <c r="G115" s="18">
        <v>1236</v>
      </c>
      <c r="H115" s="18">
        <v>1359</v>
      </c>
      <c r="I115" s="18">
        <v>2219</v>
      </c>
      <c r="J115" s="18">
        <v>0</v>
      </c>
      <c r="K115" s="18">
        <v>0</v>
      </c>
      <c r="L115" s="18">
        <v>0</v>
      </c>
      <c r="M115" s="18">
        <v>0</v>
      </c>
      <c r="N115" s="2">
        <f>SUM(B115:M115)</f>
        <v>4814</v>
      </c>
      <c r="O115" s="12">
        <f>N115/O51</f>
        <v>0.61836865767501603</v>
      </c>
      <c r="P115" s="9"/>
    </row>
    <row r="116" spans="1:16" ht="15.75">
      <c r="A116" s="7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2"/>
      <c r="O116" s="12"/>
      <c r="P116" s="9"/>
    </row>
    <row r="117" spans="1:16" ht="15.75">
      <c r="A117" s="7">
        <v>2001</v>
      </c>
      <c r="B117" s="18">
        <v>0</v>
      </c>
      <c r="C117" s="18">
        <v>0</v>
      </c>
      <c r="D117" s="18">
        <v>0</v>
      </c>
      <c r="E117" s="18">
        <v>0</v>
      </c>
      <c r="F117" s="18">
        <v>0</v>
      </c>
      <c r="G117" s="18">
        <v>224</v>
      </c>
      <c r="H117" s="18">
        <v>1503</v>
      </c>
      <c r="I117" s="18">
        <v>1250</v>
      </c>
      <c r="J117" s="18">
        <v>0</v>
      </c>
      <c r="K117" s="18">
        <v>0</v>
      </c>
      <c r="L117" s="18">
        <v>0</v>
      </c>
      <c r="M117" s="18">
        <v>0</v>
      </c>
      <c r="N117" s="2">
        <f>SUM(B117:M117)</f>
        <v>2977</v>
      </c>
      <c r="O117" s="12">
        <f>N117/O53</f>
        <v>0.55592903828197948</v>
      </c>
      <c r="P117" s="9"/>
    </row>
    <row r="118" spans="1:16" ht="15.75">
      <c r="A118" s="7">
        <v>2002</v>
      </c>
      <c r="B118" s="18">
        <v>0</v>
      </c>
      <c r="C118" s="18">
        <v>0</v>
      </c>
      <c r="D118" s="18">
        <v>0</v>
      </c>
      <c r="E118" s="18">
        <v>0</v>
      </c>
      <c r="F118" s="18">
        <v>0</v>
      </c>
      <c r="G118" s="18">
        <v>53</v>
      </c>
      <c r="H118" s="18">
        <v>1907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2">
        <f>SUM(B118:M118)</f>
        <v>1960</v>
      </c>
      <c r="O118" s="12">
        <f>N118/O54</f>
        <v>0.57159521726450857</v>
      </c>
      <c r="P118" s="9"/>
    </row>
    <row r="119" spans="1:16" ht="15.75">
      <c r="A119" s="7">
        <v>2003</v>
      </c>
      <c r="B119" s="18">
        <v>0</v>
      </c>
      <c r="C119" s="18">
        <v>0</v>
      </c>
      <c r="D119" s="18">
        <v>0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2">
        <f>SUM(B119:M119)</f>
        <v>0</v>
      </c>
      <c r="O119" s="12">
        <v>0</v>
      </c>
      <c r="P119" s="9"/>
    </row>
    <row r="120" spans="1:16" ht="15.75">
      <c r="A120" s="7">
        <v>2004</v>
      </c>
      <c r="B120" s="18">
        <v>0</v>
      </c>
      <c r="C120" s="18">
        <v>0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2">
        <f>SUM(B120:M120)</f>
        <v>0</v>
      </c>
      <c r="O120" s="12">
        <v>0</v>
      </c>
      <c r="P120" s="9"/>
    </row>
    <row r="121" spans="1:16" ht="15.75">
      <c r="A121" s="7">
        <v>2005</v>
      </c>
      <c r="B121" s="18">
        <v>0</v>
      </c>
      <c r="C121" s="18">
        <v>0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2">
        <f>SUM(B121:M121)</f>
        <v>0</v>
      </c>
      <c r="O121" s="12">
        <v>0</v>
      </c>
      <c r="P121" s="9"/>
    </row>
    <row r="122" spans="1:16" ht="15.75">
      <c r="A122" s="7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2"/>
      <c r="O122" s="12"/>
      <c r="P122" s="9"/>
    </row>
    <row r="123" spans="1:16" ht="15.75">
      <c r="A123" s="7">
        <v>2006</v>
      </c>
      <c r="B123" s="18">
        <v>0</v>
      </c>
      <c r="C123" s="18">
        <v>0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2">
        <f>SUM(B123:M123)</f>
        <v>0</v>
      </c>
      <c r="O123" s="12">
        <v>0</v>
      </c>
      <c r="P123" s="9"/>
    </row>
    <row r="124" spans="1:16" ht="15.75">
      <c r="A124" s="7">
        <v>2007</v>
      </c>
      <c r="B124" s="18">
        <v>0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2">
        <f>SUM(B124:M124)</f>
        <v>0</v>
      </c>
      <c r="O124" s="12">
        <v>0</v>
      </c>
      <c r="P124" s="9"/>
    </row>
    <row r="125" spans="1:16" ht="15.75">
      <c r="A125" s="7">
        <v>2008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728</v>
      </c>
      <c r="I125" s="18">
        <v>405</v>
      </c>
      <c r="J125" s="18">
        <v>82</v>
      </c>
      <c r="K125" s="18">
        <v>0</v>
      </c>
      <c r="L125" s="18">
        <v>0</v>
      </c>
      <c r="M125" s="18">
        <v>0</v>
      </c>
      <c r="N125" s="2">
        <f>SUM(B125:M125)</f>
        <v>1215</v>
      </c>
      <c r="O125" s="12">
        <f>N125/O61</f>
        <v>0.29713866471019812</v>
      </c>
      <c r="P125" s="9"/>
    </row>
    <row r="126" spans="1:16" ht="15.75">
      <c r="A126" s="7">
        <v>2009</v>
      </c>
      <c r="B126" s="18">
        <v>0</v>
      </c>
      <c r="C126" s="18">
        <v>0</v>
      </c>
      <c r="D126" s="18">
        <v>0</v>
      </c>
      <c r="E126" s="18">
        <v>0</v>
      </c>
      <c r="F126" s="18">
        <v>0</v>
      </c>
      <c r="G126" s="18">
        <v>0</v>
      </c>
      <c r="H126" s="18">
        <v>520</v>
      </c>
      <c r="I126" s="18">
        <v>736</v>
      </c>
      <c r="J126" s="18">
        <v>0</v>
      </c>
      <c r="K126" s="18">
        <v>0</v>
      </c>
      <c r="L126" s="18">
        <v>0</v>
      </c>
      <c r="M126" s="18">
        <v>0</v>
      </c>
      <c r="N126" s="2">
        <f>SUM(B126:M126)</f>
        <v>1256</v>
      </c>
      <c r="O126" s="12">
        <f>N126/O62</f>
        <v>0.24312814556716997</v>
      </c>
      <c r="P126" s="9"/>
    </row>
    <row r="127" spans="1:16" ht="15.75">
      <c r="A127" s="7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2"/>
      <c r="O127" s="12"/>
      <c r="P127" s="9"/>
    </row>
    <row r="128" spans="1:16" ht="16.5" thickBot="1">
      <c r="A128" s="15" t="s">
        <v>1</v>
      </c>
      <c r="B128" s="16">
        <f>SUM(B71:B126)</f>
        <v>0</v>
      </c>
      <c r="C128" s="16">
        <f>SUM(C71:C126)</f>
        <v>0</v>
      </c>
      <c r="D128" s="16">
        <f>SUM(D71:D126)</f>
        <v>0</v>
      </c>
      <c r="E128" s="16">
        <f>SUM(E71:E126)</f>
        <v>213</v>
      </c>
      <c r="F128" s="16">
        <f>SUM(F71:F126)</f>
        <v>555</v>
      </c>
      <c r="G128" s="16">
        <f>SUM(G71:G126)</f>
        <v>12391</v>
      </c>
      <c r="H128" s="16">
        <f>SUM(H71:H126)</f>
        <v>90077</v>
      </c>
      <c r="I128" s="16">
        <f>SUM(I71:I126)</f>
        <v>78011</v>
      </c>
      <c r="J128" s="16">
        <f>SUM(J71:J126)</f>
        <v>12122</v>
      </c>
      <c r="K128" s="16">
        <f>SUM(K71:K126)</f>
        <v>548</v>
      </c>
      <c r="L128" s="16">
        <f>SUM(L71:L126)</f>
        <v>0</v>
      </c>
      <c r="M128" s="16">
        <f>SUM(M71:M126)</f>
        <v>0</v>
      </c>
      <c r="N128" s="16">
        <f>SUM(N71:N126)</f>
        <v>193917</v>
      </c>
      <c r="O128" s="17">
        <f>N128/O64</f>
        <v>0.61809170159529536</v>
      </c>
      <c r="P128" s="9" t="s">
        <v>21</v>
      </c>
    </row>
    <row r="129" spans="1:16" ht="16.5" thickTop="1" thickBot="1">
      <c r="A129" s="25" t="s">
        <v>2</v>
      </c>
      <c r="B129" s="26">
        <f>AVERAGE(B71:B126)</f>
        <v>0</v>
      </c>
      <c r="C129" s="26">
        <f>AVERAGE(C71:C126)</f>
        <v>0</v>
      </c>
      <c r="D129" s="26">
        <f>AVERAGE(D71:D126)</f>
        <v>0</v>
      </c>
      <c r="E129" s="26">
        <f>AVERAGE(E71:E126)</f>
        <v>4.5319148936170217</v>
      </c>
      <c r="F129" s="26">
        <f>AVERAGE(F71:F126)</f>
        <v>11.808510638297872</v>
      </c>
      <c r="G129" s="26">
        <f>AVERAGE(G71:G126)</f>
        <v>263.63829787234044</v>
      </c>
      <c r="H129" s="26">
        <f>AVERAGE(H71:H126)</f>
        <v>1916.5319148936171</v>
      </c>
      <c r="I129" s="26">
        <f>AVERAGE(I71:I126)</f>
        <v>1659.8085106382978</v>
      </c>
      <c r="J129" s="26">
        <f>AVERAGE(J71:J126)</f>
        <v>257.91489361702128</v>
      </c>
      <c r="K129" s="26">
        <f>AVERAGE(K71:K126)</f>
        <v>11.659574468085106</v>
      </c>
      <c r="L129" s="26">
        <f>AVERAGE(L71:L126)</f>
        <v>0</v>
      </c>
      <c r="M129" s="26">
        <f>AVERAGE(M71:M126)</f>
        <v>0</v>
      </c>
      <c r="N129" s="26">
        <f>AVERAGE(N71:N126)</f>
        <v>4125.8936170212764</v>
      </c>
      <c r="O129" s="27">
        <f>AVERAGE(O71:O126)</f>
        <v>0.53484071783220166</v>
      </c>
      <c r="P129" s="7"/>
    </row>
    <row r="130" spans="1:16" ht="15.75" thickTop="1">
      <c r="A130" s="33" t="s">
        <v>28</v>
      </c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7"/>
    </row>
    <row r="131" spans="1:16">
      <c r="A131" s="32" t="s">
        <v>32</v>
      </c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7"/>
    </row>
    <row r="132" spans="1:16">
      <c r="A132" s="32" t="s">
        <v>30</v>
      </c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3"/>
      <c r="P132" s="7"/>
    </row>
    <row r="133" spans="1:16">
      <c r="A133" s="7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 t="s">
        <v>20</v>
      </c>
      <c r="P133" s="7"/>
    </row>
    <row r="134" spans="1:16">
      <c r="A134" s="23" t="s">
        <v>0</v>
      </c>
      <c r="B134" s="19" t="s">
        <v>3</v>
      </c>
      <c r="C134" s="19" t="s">
        <v>4</v>
      </c>
      <c r="D134" s="19" t="s">
        <v>5</v>
      </c>
      <c r="E134" s="19" t="s">
        <v>6</v>
      </c>
      <c r="F134" s="19" t="s">
        <v>7</v>
      </c>
      <c r="G134" s="19" t="s">
        <v>8</v>
      </c>
      <c r="H134" s="19" t="s">
        <v>9</v>
      </c>
      <c r="I134" s="19" t="s">
        <v>10</v>
      </c>
      <c r="J134" s="19" t="s">
        <v>11</v>
      </c>
      <c r="K134" s="19" t="s">
        <v>12</v>
      </c>
      <c r="L134" s="19" t="s">
        <v>13</v>
      </c>
      <c r="M134" s="19" t="s">
        <v>14</v>
      </c>
      <c r="N134" s="19" t="s">
        <v>16</v>
      </c>
      <c r="O134" s="19" t="s">
        <v>19</v>
      </c>
      <c r="P134" s="18" t="s">
        <v>22</v>
      </c>
    </row>
    <row r="135" spans="1:16">
      <c r="A135" s="13">
        <v>1963</v>
      </c>
      <c r="B135" s="5">
        <f t="shared" ref="B135:M135" si="0">C7-B71</f>
        <v>0</v>
      </c>
      <c r="C135" s="5">
        <f t="shared" si="0"/>
        <v>0</v>
      </c>
      <c r="D135" s="5">
        <f t="shared" si="0"/>
        <v>0</v>
      </c>
      <c r="E135" s="5">
        <f t="shared" si="0"/>
        <v>0</v>
      </c>
      <c r="F135" s="5">
        <f t="shared" si="0"/>
        <v>0</v>
      </c>
      <c r="G135" s="5">
        <f t="shared" si="0"/>
        <v>489</v>
      </c>
      <c r="H135" s="5">
        <f t="shared" si="0"/>
        <v>566</v>
      </c>
      <c r="I135" s="5">
        <f t="shared" si="0"/>
        <v>449</v>
      </c>
      <c r="J135" s="5">
        <f t="shared" si="0"/>
        <v>26</v>
      </c>
      <c r="K135" s="5">
        <f t="shared" si="0"/>
        <v>0</v>
      </c>
      <c r="L135" s="5">
        <f t="shared" si="0"/>
        <v>0</v>
      </c>
      <c r="M135" s="5">
        <f t="shared" si="0"/>
        <v>0</v>
      </c>
      <c r="N135" s="5">
        <f>SUM(B135:M135)</f>
        <v>1530</v>
      </c>
      <c r="O135" s="11">
        <f>N135/O7</f>
        <v>0.60450414855788226</v>
      </c>
      <c r="P135" s="12">
        <f>O135+O71</f>
        <v>1</v>
      </c>
    </row>
    <row r="136" spans="1:16">
      <c r="A136" s="7">
        <v>1964</v>
      </c>
      <c r="B136" s="2">
        <f t="shared" ref="B136:M136" si="1">C8-B72</f>
        <v>0</v>
      </c>
      <c r="C136" s="2">
        <f t="shared" si="1"/>
        <v>0</v>
      </c>
      <c r="D136" s="2">
        <f t="shared" si="1"/>
        <v>0</v>
      </c>
      <c r="E136" s="2">
        <f t="shared" si="1"/>
        <v>0</v>
      </c>
      <c r="F136" s="2">
        <f t="shared" si="1"/>
        <v>207</v>
      </c>
      <c r="G136" s="2">
        <f t="shared" si="1"/>
        <v>372</v>
      </c>
      <c r="H136" s="2">
        <f t="shared" si="1"/>
        <v>1302</v>
      </c>
      <c r="I136" s="2">
        <f t="shared" si="1"/>
        <v>775</v>
      </c>
      <c r="J136" s="2">
        <f t="shared" si="1"/>
        <v>288</v>
      </c>
      <c r="K136" s="2">
        <f t="shared" si="1"/>
        <v>0</v>
      </c>
      <c r="L136" s="2">
        <f t="shared" si="1"/>
        <v>0</v>
      </c>
      <c r="M136" s="2">
        <f t="shared" si="1"/>
        <v>0</v>
      </c>
      <c r="N136" s="2">
        <f>SUM(B136:M136)</f>
        <v>2944</v>
      </c>
      <c r="O136" s="12">
        <f>N136/O8</f>
        <v>0.51876651982378852</v>
      </c>
      <c r="P136" s="12">
        <f>O136+O72</f>
        <v>1</v>
      </c>
    </row>
    <row r="137" spans="1:16">
      <c r="A137" s="7">
        <v>1965</v>
      </c>
      <c r="B137" s="2">
        <f t="shared" ref="B137:M137" si="2">C9-B73</f>
        <v>0</v>
      </c>
      <c r="C137" s="2">
        <f t="shared" si="2"/>
        <v>0</v>
      </c>
      <c r="D137" s="2">
        <f t="shared" si="2"/>
        <v>0</v>
      </c>
      <c r="E137" s="2">
        <f t="shared" si="2"/>
        <v>236</v>
      </c>
      <c r="F137" s="2">
        <f t="shared" si="2"/>
        <v>515</v>
      </c>
      <c r="G137" s="2">
        <f t="shared" si="2"/>
        <v>24</v>
      </c>
      <c r="H137" s="2">
        <f t="shared" si="2"/>
        <v>907</v>
      </c>
      <c r="I137" s="2">
        <f t="shared" si="2"/>
        <v>762</v>
      </c>
      <c r="J137" s="2">
        <f t="shared" si="2"/>
        <v>101</v>
      </c>
      <c r="K137" s="2">
        <f t="shared" si="2"/>
        <v>0</v>
      </c>
      <c r="L137" s="2">
        <f t="shared" si="2"/>
        <v>0</v>
      </c>
      <c r="M137" s="2">
        <f t="shared" si="2"/>
        <v>0</v>
      </c>
      <c r="N137" s="2">
        <f>SUM(B137:M137)</f>
        <v>2545</v>
      </c>
      <c r="O137" s="12">
        <f>N137/O9</f>
        <v>0.41361937266374127</v>
      </c>
      <c r="P137" s="12">
        <f>O137+O73</f>
        <v>1</v>
      </c>
    </row>
    <row r="138" spans="1:16">
      <c r="A138" s="7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2"/>
      <c r="P138" s="12"/>
    </row>
    <row r="139" spans="1:16">
      <c r="A139" s="7">
        <v>1966</v>
      </c>
      <c r="B139" s="2">
        <f t="shared" ref="B139:M139" si="3">C11-B75</f>
        <v>0</v>
      </c>
      <c r="C139" s="2">
        <f t="shared" si="3"/>
        <v>0</v>
      </c>
      <c r="D139" s="2">
        <f t="shared" si="3"/>
        <v>0</v>
      </c>
      <c r="E139" s="2">
        <f t="shared" si="3"/>
        <v>0</v>
      </c>
      <c r="F139" s="2">
        <f t="shared" si="3"/>
        <v>614</v>
      </c>
      <c r="G139" s="2">
        <f t="shared" si="3"/>
        <v>346</v>
      </c>
      <c r="H139" s="2">
        <f t="shared" si="3"/>
        <v>668</v>
      </c>
      <c r="I139" s="2">
        <f t="shared" si="3"/>
        <v>1000</v>
      </c>
      <c r="J139" s="2">
        <f t="shared" si="3"/>
        <v>516</v>
      </c>
      <c r="K139" s="2">
        <f t="shared" si="3"/>
        <v>282</v>
      </c>
      <c r="L139" s="2">
        <f t="shared" si="3"/>
        <v>0</v>
      </c>
      <c r="M139" s="2">
        <f t="shared" si="3"/>
        <v>0</v>
      </c>
      <c r="N139" s="2">
        <f>SUM(B139:M139)</f>
        <v>3426</v>
      </c>
      <c r="O139" s="12">
        <f>N139/O11</f>
        <v>0.58734784844848276</v>
      </c>
      <c r="P139" s="12">
        <f>O139+O75</f>
        <v>1</v>
      </c>
    </row>
    <row r="140" spans="1:16">
      <c r="A140" s="7">
        <v>1967</v>
      </c>
      <c r="B140" s="2">
        <f t="shared" ref="B140:M140" si="4">C12-B76</f>
        <v>0</v>
      </c>
      <c r="C140" s="2">
        <f t="shared" si="4"/>
        <v>0</v>
      </c>
      <c r="D140" s="2">
        <f t="shared" si="4"/>
        <v>0</v>
      </c>
      <c r="E140" s="2">
        <f t="shared" si="4"/>
        <v>309</v>
      </c>
      <c r="F140" s="2">
        <f t="shared" si="4"/>
        <v>102</v>
      </c>
      <c r="G140" s="2">
        <f t="shared" si="4"/>
        <v>185</v>
      </c>
      <c r="H140" s="2">
        <f t="shared" si="4"/>
        <v>914</v>
      </c>
      <c r="I140" s="2">
        <f t="shared" si="4"/>
        <v>1030</v>
      </c>
      <c r="J140" s="2">
        <f t="shared" si="4"/>
        <v>306</v>
      </c>
      <c r="K140" s="2">
        <f t="shared" si="4"/>
        <v>203</v>
      </c>
      <c r="L140" s="2">
        <f t="shared" si="4"/>
        <v>0</v>
      </c>
      <c r="M140" s="2">
        <f t="shared" si="4"/>
        <v>0</v>
      </c>
      <c r="N140" s="2">
        <f>SUM(B140:M140)</f>
        <v>3049</v>
      </c>
      <c r="O140" s="12">
        <f>N140/O12</f>
        <v>0.4559593240616121</v>
      </c>
      <c r="P140" s="12">
        <f>O140+O76</f>
        <v>1</v>
      </c>
    </row>
    <row r="141" spans="1:16">
      <c r="A141" s="7">
        <v>1968</v>
      </c>
      <c r="B141" s="2">
        <f t="shared" ref="B141:M141" si="5">C13-B77</f>
        <v>0</v>
      </c>
      <c r="C141" s="2">
        <f t="shared" si="5"/>
        <v>0</v>
      </c>
      <c r="D141" s="2">
        <f t="shared" si="5"/>
        <v>0</v>
      </c>
      <c r="E141" s="2">
        <f t="shared" si="5"/>
        <v>0</v>
      </c>
      <c r="F141" s="2">
        <f t="shared" si="5"/>
        <v>402</v>
      </c>
      <c r="G141" s="2">
        <f t="shared" si="5"/>
        <v>994</v>
      </c>
      <c r="H141" s="2">
        <f t="shared" si="5"/>
        <v>1000</v>
      </c>
      <c r="I141" s="2">
        <f t="shared" si="5"/>
        <v>995</v>
      </c>
      <c r="J141" s="2">
        <f t="shared" si="5"/>
        <v>134</v>
      </c>
      <c r="K141" s="2">
        <f t="shared" si="5"/>
        <v>282</v>
      </c>
      <c r="L141" s="2">
        <f t="shared" si="5"/>
        <v>0</v>
      </c>
      <c r="M141" s="2">
        <f t="shared" si="5"/>
        <v>0</v>
      </c>
      <c r="N141" s="2">
        <f>SUM(B141:M141)</f>
        <v>3807</v>
      </c>
      <c r="O141" s="12">
        <f>N141/O13</f>
        <v>0.41927312775330394</v>
      </c>
      <c r="P141" s="12">
        <f>O141+O77</f>
        <v>1</v>
      </c>
    </row>
    <row r="142" spans="1:16">
      <c r="A142" s="7">
        <v>1969</v>
      </c>
      <c r="B142" s="2">
        <f t="shared" ref="B142:M142" si="6">C14-B78</f>
        <v>0</v>
      </c>
      <c r="C142" s="2">
        <f t="shared" si="6"/>
        <v>0</v>
      </c>
      <c r="D142" s="2">
        <f t="shared" si="6"/>
        <v>0</v>
      </c>
      <c r="E142" s="2">
        <f t="shared" si="6"/>
        <v>0</v>
      </c>
      <c r="F142" s="2">
        <f t="shared" si="6"/>
        <v>472</v>
      </c>
      <c r="G142" s="2">
        <f t="shared" si="6"/>
        <v>542</v>
      </c>
      <c r="H142" s="2">
        <f t="shared" si="6"/>
        <v>971</v>
      </c>
      <c r="I142" s="2">
        <f t="shared" si="6"/>
        <v>891</v>
      </c>
      <c r="J142" s="2">
        <f t="shared" si="6"/>
        <v>195</v>
      </c>
      <c r="K142" s="2">
        <f t="shared" si="6"/>
        <v>291</v>
      </c>
      <c r="L142" s="2">
        <f t="shared" si="6"/>
        <v>0</v>
      </c>
      <c r="M142" s="2">
        <f t="shared" si="6"/>
        <v>0</v>
      </c>
      <c r="N142" s="2">
        <f>SUM(B142:M142)</f>
        <v>3362</v>
      </c>
      <c r="O142" s="12">
        <f>N142/O14</f>
        <v>0.43758948327476244</v>
      </c>
      <c r="P142" s="12">
        <f>O142+O78</f>
        <v>1</v>
      </c>
    </row>
    <row r="143" spans="1:16">
      <c r="A143" s="7">
        <v>1970</v>
      </c>
      <c r="B143" s="2">
        <f t="shared" ref="B143:M143" si="7">C15-B79</f>
        <v>0</v>
      </c>
      <c r="C143" s="2">
        <f t="shared" si="7"/>
        <v>0</v>
      </c>
      <c r="D143" s="2">
        <f t="shared" si="7"/>
        <v>0</v>
      </c>
      <c r="E143" s="2">
        <f t="shared" si="7"/>
        <v>0</v>
      </c>
      <c r="F143" s="2">
        <f t="shared" si="7"/>
        <v>894</v>
      </c>
      <c r="G143" s="2">
        <f t="shared" si="7"/>
        <v>695</v>
      </c>
      <c r="H143" s="2">
        <f t="shared" si="7"/>
        <v>1205</v>
      </c>
      <c r="I143" s="2">
        <f t="shared" si="7"/>
        <v>847</v>
      </c>
      <c r="J143" s="2">
        <f t="shared" si="7"/>
        <v>271</v>
      </c>
      <c r="K143" s="2">
        <f t="shared" si="7"/>
        <v>126</v>
      </c>
      <c r="L143" s="2">
        <f t="shared" si="7"/>
        <v>0</v>
      </c>
      <c r="M143" s="2">
        <f t="shared" si="7"/>
        <v>0</v>
      </c>
      <c r="N143" s="2">
        <f>SUM(B143:M143)</f>
        <v>4038</v>
      </c>
      <c r="O143" s="12">
        <f>N143/O15</f>
        <v>0.44383380962848978</v>
      </c>
      <c r="P143" s="12">
        <f>O143+O79</f>
        <v>1</v>
      </c>
    </row>
    <row r="144" spans="1:16">
      <c r="A144" s="7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2"/>
      <c r="P144" s="12"/>
    </row>
    <row r="145" spans="1:16">
      <c r="A145" s="7">
        <v>1971</v>
      </c>
      <c r="B145" s="2">
        <f t="shared" ref="B145:M145" si="8">C17-B81</f>
        <v>0</v>
      </c>
      <c r="C145" s="2">
        <f t="shared" si="8"/>
        <v>0</v>
      </c>
      <c r="D145" s="2">
        <f t="shared" si="8"/>
        <v>0</v>
      </c>
      <c r="E145" s="2">
        <f t="shared" si="8"/>
        <v>0</v>
      </c>
      <c r="F145" s="2">
        <f t="shared" si="8"/>
        <v>309</v>
      </c>
      <c r="G145" s="2">
        <f t="shared" si="8"/>
        <v>769</v>
      </c>
      <c r="H145" s="2">
        <f t="shared" si="8"/>
        <v>966</v>
      </c>
      <c r="I145" s="2">
        <f t="shared" si="8"/>
        <v>1033</v>
      </c>
      <c r="J145" s="2">
        <f t="shared" si="8"/>
        <v>264</v>
      </c>
      <c r="K145" s="2">
        <f t="shared" si="8"/>
        <v>0</v>
      </c>
      <c r="L145" s="2">
        <f t="shared" si="8"/>
        <v>0</v>
      </c>
      <c r="M145" s="2">
        <f t="shared" si="8"/>
        <v>0</v>
      </c>
      <c r="N145" s="2">
        <f>SUM(B145:M145)</f>
        <v>3341</v>
      </c>
      <c r="O145" s="12">
        <f>N145/O17</f>
        <v>0.35633532423208192</v>
      </c>
      <c r="P145" s="12">
        <f>O145+O81</f>
        <v>1</v>
      </c>
    </row>
    <row r="146" spans="1:16">
      <c r="A146" s="7">
        <v>1972</v>
      </c>
      <c r="B146" s="2">
        <f t="shared" ref="B146:M146" si="9">C18-B82</f>
        <v>0</v>
      </c>
      <c r="C146" s="2">
        <f t="shared" si="9"/>
        <v>0</v>
      </c>
      <c r="D146" s="2">
        <f t="shared" si="9"/>
        <v>0</v>
      </c>
      <c r="E146" s="2">
        <f t="shared" si="9"/>
        <v>0</v>
      </c>
      <c r="F146" s="2">
        <f t="shared" si="9"/>
        <v>183</v>
      </c>
      <c r="G146" s="2">
        <f t="shared" si="9"/>
        <v>1019</v>
      </c>
      <c r="H146" s="2">
        <f t="shared" si="9"/>
        <v>1337</v>
      </c>
      <c r="I146" s="2">
        <f t="shared" si="9"/>
        <v>1034</v>
      </c>
      <c r="J146" s="2">
        <f t="shared" si="9"/>
        <v>438</v>
      </c>
      <c r="K146" s="2">
        <f t="shared" si="9"/>
        <v>0</v>
      </c>
      <c r="L146" s="2">
        <f t="shared" si="9"/>
        <v>0</v>
      </c>
      <c r="M146" s="2">
        <f t="shared" si="9"/>
        <v>0</v>
      </c>
      <c r="N146" s="2">
        <f>SUM(B146:M146)</f>
        <v>4011</v>
      </c>
      <c r="O146" s="12">
        <f>N146/O18</f>
        <v>0.39254257193188491</v>
      </c>
      <c r="P146" s="12">
        <f>O146+O82</f>
        <v>1</v>
      </c>
    </row>
    <row r="147" spans="1:16">
      <c r="A147" s="7">
        <v>1973</v>
      </c>
      <c r="B147" s="2">
        <f t="shared" ref="B147:M147" si="10">C19-B83</f>
        <v>0</v>
      </c>
      <c r="C147" s="2">
        <f t="shared" si="10"/>
        <v>0</v>
      </c>
      <c r="D147" s="2">
        <f t="shared" si="10"/>
        <v>0</v>
      </c>
      <c r="E147" s="2">
        <f t="shared" si="10"/>
        <v>0</v>
      </c>
      <c r="F147" s="2">
        <f t="shared" si="10"/>
        <v>0</v>
      </c>
      <c r="G147" s="2">
        <f t="shared" si="10"/>
        <v>959</v>
      </c>
      <c r="H147" s="2">
        <f t="shared" si="10"/>
        <v>1324</v>
      </c>
      <c r="I147" s="2">
        <f t="shared" si="10"/>
        <v>1361</v>
      </c>
      <c r="J147" s="2">
        <f t="shared" si="10"/>
        <v>274</v>
      </c>
      <c r="K147" s="2">
        <f t="shared" si="10"/>
        <v>0</v>
      </c>
      <c r="L147" s="2">
        <f t="shared" si="10"/>
        <v>0</v>
      </c>
      <c r="M147" s="2">
        <f t="shared" si="10"/>
        <v>0</v>
      </c>
      <c r="N147" s="2">
        <f>SUM(B147:M147)</f>
        <v>3918</v>
      </c>
      <c r="O147" s="12">
        <f>N147/O19</f>
        <v>0.36675091266498172</v>
      </c>
      <c r="P147" s="12">
        <f>O147+O83</f>
        <v>1</v>
      </c>
    </row>
    <row r="148" spans="1:16">
      <c r="A148" s="7">
        <v>1974</v>
      </c>
      <c r="B148" s="2">
        <f t="shared" ref="B148:M148" si="11">C20-B84</f>
        <v>0</v>
      </c>
      <c r="C148" s="2">
        <f t="shared" si="11"/>
        <v>0</v>
      </c>
      <c r="D148" s="2">
        <f t="shared" si="11"/>
        <v>0</v>
      </c>
      <c r="E148" s="2">
        <f t="shared" si="11"/>
        <v>0</v>
      </c>
      <c r="F148" s="2">
        <f t="shared" si="11"/>
        <v>671</v>
      </c>
      <c r="G148" s="2">
        <f t="shared" si="11"/>
        <v>569</v>
      </c>
      <c r="H148" s="2">
        <f t="shared" si="11"/>
        <v>1050</v>
      </c>
      <c r="I148" s="2">
        <f t="shared" si="11"/>
        <v>825</v>
      </c>
      <c r="J148" s="2">
        <f t="shared" si="11"/>
        <v>198</v>
      </c>
      <c r="K148" s="2">
        <f t="shared" si="11"/>
        <v>0</v>
      </c>
      <c r="L148" s="2">
        <f t="shared" si="11"/>
        <v>0</v>
      </c>
      <c r="M148" s="2">
        <f t="shared" si="11"/>
        <v>0</v>
      </c>
      <c r="N148" s="2">
        <f>SUM(B148:M148)</f>
        <v>3313</v>
      </c>
      <c r="O148" s="12">
        <f>N148/O20</f>
        <v>0.28911772405969105</v>
      </c>
      <c r="P148" s="12">
        <f>O148+O84</f>
        <v>1</v>
      </c>
    </row>
    <row r="149" spans="1:16">
      <c r="A149" s="7">
        <v>1975</v>
      </c>
      <c r="B149" s="2">
        <f t="shared" ref="B149:M149" si="12">C21-B85</f>
        <v>0</v>
      </c>
      <c r="C149" s="2">
        <f t="shared" si="12"/>
        <v>0</v>
      </c>
      <c r="D149" s="2">
        <f t="shared" si="12"/>
        <v>0</v>
      </c>
      <c r="E149" s="2">
        <f t="shared" si="12"/>
        <v>0</v>
      </c>
      <c r="F149" s="2">
        <f t="shared" si="12"/>
        <v>509</v>
      </c>
      <c r="G149" s="2">
        <f t="shared" si="12"/>
        <v>676</v>
      </c>
      <c r="H149" s="2">
        <f t="shared" si="12"/>
        <v>1060</v>
      </c>
      <c r="I149" s="2">
        <f t="shared" si="12"/>
        <v>740</v>
      </c>
      <c r="J149" s="2">
        <f t="shared" si="12"/>
        <v>305</v>
      </c>
      <c r="K149" s="2">
        <f t="shared" si="12"/>
        <v>0</v>
      </c>
      <c r="L149" s="2">
        <f t="shared" si="12"/>
        <v>0</v>
      </c>
      <c r="M149" s="2">
        <f t="shared" si="12"/>
        <v>0</v>
      </c>
      <c r="N149" s="2">
        <f>SUM(B149:M149)</f>
        <v>3290</v>
      </c>
      <c r="O149" s="12">
        <f>N149/O21</f>
        <v>0.32863849765258218</v>
      </c>
      <c r="P149" s="12">
        <f>O149+O85</f>
        <v>1</v>
      </c>
    </row>
    <row r="150" spans="1:16">
      <c r="A150" s="7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2"/>
      <c r="P150" s="12"/>
    </row>
    <row r="151" spans="1:16">
      <c r="A151" s="7">
        <v>1976</v>
      </c>
      <c r="B151" s="2">
        <f t="shared" ref="B151:M151" si="13">C23-B87</f>
        <v>0</v>
      </c>
      <c r="C151" s="2">
        <f t="shared" si="13"/>
        <v>0</v>
      </c>
      <c r="D151" s="2">
        <f t="shared" si="13"/>
        <v>0</v>
      </c>
      <c r="E151" s="2">
        <f t="shared" si="13"/>
        <v>0</v>
      </c>
      <c r="F151" s="2">
        <f t="shared" si="13"/>
        <v>313</v>
      </c>
      <c r="G151" s="2">
        <f t="shared" si="13"/>
        <v>1254</v>
      </c>
      <c r="H151" s="2">
        <f t="shared" si="13"/>
        <v>1176</v>
      </c>
      <c r="I151" s="2">
        <f t="shared" si="13"/>
        <v>836</v>
      </c>
      <c r="J151" s="2">
        <f t="shared" si="13"/>
        <v>121</v>
      </c>
      <c r="K151" s="2">
        <f t="shared" si="13"/>
        <v>0</v>
      </c>
      <c r="L151" s="2">
        <f t="shared" si="13"/>
        <v>0</v>
      </c>
      <c r="M151" s="2">
        <f t="shared" si="13"/>
        <v>0</v>
      </c>
      <c r="N151" s="2">
        <f>SUM(B151:M151)</f>
        <v>3700</v>
      </c>
      <c r="O151" s="12">
        <f>N151/O23</f>
        <v>0.30738556118634214</v>
      </c>
      <c r="P151" s="12">
        <f>O151+O87</f>
        <v>1</v>
      </c>
    </row>
    <row r="152" spans="1:16">
      <c r="A152" s="7">
        <v>1977</v>
      </c>
      <c r="B152" s="2">
        <f t="shared" ref="B152:M152" si="14">C24-B88</f>
        <v>0</v>
      </c>
      <c r="C152" s="2">
        <f t="shared" si="14"/>
        <v>0</v>
      </c>
      <c r="D152" s="2">
        <f t="shared" si="14"/>
        <v>0</v>
      </c>
      <c r="E152" s="2">
        <f t="shared" si="14"/>
        <v>0</v>
      </c>
      <c r="F152" s="2">
        <f t="shared" si="14"/>
        <v>0</v>
      </c>
      <c r="G152" s="2">
        <f t="shared" si="14"/>
        <v>1040</v>
      </c>
      <c r="H152" s="2">
        <f t="shared" si="14"/>
        <v>972</v>
      </c>
      <c r="I152" s="2">
        <f t="shared" si="14"/>
        <v>757</v>
      </c>
      <c r="J152" s="2">
        <f t="shared" si="14"/>
        <v>149</v>
      </c>
      <c r="K152" s="2">
        <f t="shared" si="14"/>
        <v>0</v>
      </c>
      <c r="L152" s="2">
        <f t="shared" si="14"/>
        <v>0</v>
      </c>
      <c r="M152" s="2">
        <f t="shared" si="14"/>
        <v>0</v>
      </c>
      <c r="N152" s="2">
        <f>SUM(B152:M152)</f>
        <v>2918</v>
      </c>
      <c r="O152" s="12">
        <f>N152/O24</f>
        <v>0.3865412637435422</v>
      </c>
      <c r="P152" s="12">
        <f>O152+O88</f>
        <v>1</v>
      </c>
    </row>
    <row r="153" spans="1:16">
      <c r="A153" s="7">
        <v>1978</v>
      </c>
      <c r="B153" s="2">
        <f t="shared" ref="B153:M153" si="15">C25-B89</f>
        <v>0</v>
      </c>
      <c r="C153" s="2">
        <f t="shared" si="15"/>
        <v>0</v>
      </c>
      <c r="D153" s="2">
        <f t="shared" si="15"/>
        <v>0</v>
      </c>
      <c r="E153" s="2">
        <f t="shared" si="15"/>
        <v>0</v>
      </c>
      <c r="F153" s="2">
        <f t="shared" si="15"/>
        <v>0</v>
      </c>
      <c r="G153" s="2">
        <f t="shared" si="15"/>
        <v>835</v>
      </c>
      <c r="H153" s="2">
        <f t="shared" si="15"/>
        <v>884</v>
      </c>
      <c r="I153" s="2">
        <f t="shared" si="15"/>
        <v>778</v>
      </c>
      <c r="J153" s="2">
        <f t="shared" si="15"/>
        <v>115</v>
      </c>
      <c r="K153" s="2">
        <f t="shared" si="15"/>
        <v>0</v>
      </c>
      <c r="L153" s="2">
        <f t="shared" si="15"/>
        <v>0</v>
      </c>
      <c r="M153" s="2">
        <f t="shared" si="15"/>
        <v>0</v>
      </c>
      <c r="N153" s="2">
        <f>SUM(B153:M153)</f>
        <v>2612</v>
      </c>
      <c r="O153" s="12">
        <f>N153/O25</f>
        <v>0.27567282321899739</v>
      </c>
      <c r="P153" s="12">
        <f>O153+O89</f>
        <v>1</v>
      </c>
    </row>
    <row r="154" spans="1:16">
      <c r="A154" s="7">
        <v>1979</v>
      </c>
      <c r="B154" s="2">
        <f t="shared" ref="B154:M154" si="16">C26-B90</f>
        <v>0</v>
      </c>
      <c r="C154" s="2">
        <f t="shared" si="16"/>
        <v>0</v>
      </c>
      <c r="D154" s="2">
        <f t="shared" si="16"/>
        <v>0</v>
      </c>
      <c r="E154" s="2">
        <f t="shared" si="16"/>
        <v>0</v>
      </c>
      <c r="F154" s="2">
        <f t="shared" si="16"/>
        <v>0</v>
      </c>
      <c r="G154" s="2">
        <f t="shared" si="16"/>
        <v>774</v>
      </c>
      <c r="H154" s="2">
        <f t="shared" si="16"/>
        <v>925</v>
      </c>
      <c r="I154" s="2">
        <f t="shared" si="16"/>
        <v>900</v>
      </c>
      <c r="J154" s="2">
        <f t="shared" si="16"/>
        <v>375</v>
      </c>
      <c r="K154" s="2">
        <f t="shared" si="16"/>
        <v>0</v>
      </c>
      <c r="L154" s="2">
        <f t="shared" si="16"/>
        <v>0</v>
      </c>
      <c r="M154" s="2">
        <f t="shared" si="16"/>
        <v>0</v>
      </c>
      <c r="N154" s="2">
        <f>SUM(B154:M154)</f>
        <v>2974</v>
      </c>
      <c r="O154" s="12">
        <f>N154/O26</f>
        <v>0.51471097265489785</v>
      </c>
      <c r="P154" s="12">
        <f>O154+O90</f>
        <v>1</v>
      </c>
    </row>
    <row r="155" spans="1:16">
      <c r="A155" s="7">
        <v>1980</v>
      </c>
      <c r="B155" s="2">
        <f t="shared" ref="B155:M155" si="17">C27-B91</f>
        <v>0</v>
      </c>
      <c r="C155" s="2">
        <f t="shared" si="17"/>
        <v>0</v>
      </c>
      <c r="D155" s="2">
        <f t="shared" si="17"/>
        <v>0</v>
      </c>
      <c r="E155" s="2">
        <f t="shared" si="17"/>
        <v>0</v>
      </c>
      <c r="F155" s="2">
        <f t="shared" si="17"/>
        <v>0</v>
      </c>
      <c r="G155" s="2">
        <f t="shared" si="17"/>
        <v>569</v>
      </c>
      <c r="H155" s="2">
        <f t="shared" si="17"/>
        <v>960</v>
      </c>
      <c r="I155" s="2">
        <f t="shared" si="17"/>
        <v>338</v>
      </c>
      <c r="J155" s="2">
        <f t="shared" si="17"/>
        <v>204</v>
      </c>
      <c r="K155" s="2">
        <f t="shared" si="17"/>
        <v>0</v>
      </c>
      <c r="L155" s="2">
        <f t="shared" si="17"/>
        <v>0</v>
      </c>
      <c r="M155" s="2">
        <f t="shared" si="17"/>
        <v>0</v>
      </c>
      <c r="N155" s="2">
        <f>SUM(B155:M155)</f>
        <v>2071</v>
      </c>
      <c r="O155" s="12">
        <f>N155/O27</f>
        <v>0.2771310049511575</v>
      </c>
      <c r="P155" s="12">
        <f>O155+O91</f>
        <v>1</v>
      </c>
    </row>
    <row r="156" spans="1:16">
      <c r="A156" s="7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2"/>
      <c r="P156" s="12"/>
    </row>
    <row r="157" spans="1:16">
      <c r="A157" s="7">
        <v>1981</v>
      </c>
      <c r="B157" s="2">
        <f t="shared" ref="B157:M157" si="18">C29-B93</f>
        <v>0</v>
      </c>
      <c r="C157" s="2">
        <f t="shared" si="18"/>
        <v>0</v>
      </c>
      <c r="D157" s="2">
        <f t="shared" si="18"/>
        <v>0</v>
      </c>
      <c r="E157" s="2">
        <f t="shared" si="18"/>
        <v>0</v>
      </c>
      <c r="F157" s="2">
        <f t="shared" si="18"/>
        <v>0</v>
      </c>
      <c r="G157" s="2">
        <f t="shared" si="18"/>
        <v>382</v>
      </c>
      <c r="H157" s="2">
        <f t="shared" si="18"/>
        <v>941</v>
      </c>
      <c r="I157" s="2">
        <f t="shared" si="18"/>
        <v>664</v>
      </c>
      <c r="J157" s="2">
        <f t="shared" si="18"/>
        <v>398</v>
      </c>
      <c r="K157" s="2">
        <f t="shared" si="18"/>
        <v>0</v>
      </c>
      <c r="L157" s="2">
        <f t="shared" si="18"/>
        <v>0</v>
      </c>
      <c r="M157" s="2">
        <f t="shared" si="18"/>
        <v>0</v>
      </c>
      <c r="N157" s="2">
        <f>SUM(B157:M157)</f>
        <v>2385</v>
      </c>
      <c r="O157" s="12">
        <f>N157/O29</f>
        <v>0.46464056107539453</v>
      </c>
      <c r="P157" s="12">
        <f>O157+O93</f>
        <v>1</v>
      </c>
    </row>
    <row r="158" spans="1:16">
      <c r="A158" s="7">
        <v>1982</v>
      </c>
      <c r="B158" s="2">
        <f t="shared" ref="B158:M158" si="19">C30-B94</f>
        <v>0</v>
      </c>
      <c r="C158" s="2">
        <f t="shared" si="19"/>
        <v>0</v>
      </c>
      <c r="D158" s="2">
        <f t="shared" si="19"/>
        <v>0</v>
      </c>
      <c r="E158" s="2">
        <f t="shared" si="19"/>
        <v>0</v>
      </c>
      <c r="F158" s="2">
        <f t="shared" si="19"/>
        <v>0</v>
      </c>
      <c r="G158" s="2">
        <f t="shared" si="19"/>
        <v>419</v>
      </c>
      <c r="H158" s="2">
        <f t="shared" si="19"/>
        <v>1154</v>
      </c>
      <c r="I158" s="2">
        <f t="shared" si="19"/>
        <v>920</v>
      </c>
      <c r="J158" s="2">
        <f t="shared" si="19"/>
        <v>379</v>
      </c>
      <c r="K158" s="2">
        <f t="shared" si="19"/>
        <v>0</v>
      </c>
      <c r="L158" s="2">
        <f t="shared" si="19"/>
        <v>0</v>
      </c>
      <c r="M158" s="2">
        <f t="shared" si="19"/>
        <v>0</v>
      </c>
      <c r="N158" s="2">
        <f>SUM(B158:M158)</f>
        <v>2872</v>
      </c>
      <c r="O158" s="12">
        <f>N158/O30</f>
        <v>0.39911061700944972</v>
      </c>
      <c r="P158" s="12">
        <f>O158+O94</f>
        <v>1</v>
      </c>
    </row>
    <row r="159" spans="1:16">
      <c r="A159" s="7">
        <v>1983</v>
      </c>
      <c r="B159" s="2">
        <f t="shared" ref="B159:M159" si="20">C31-B95</f>
        <v>0</v>
      </c>
      <c r="C159" s="2">
        <f t="shared" si="20"/>
        <v>0</v>
      </c>
      <c r="D159" s="2">
        <f t="shared" si="20"/>
        <v>0</v>
      </c>
      <c r="E159" s="2">
        <f t="shared" si="20"/>
        <v>0</v>
      </c>
      <c r="F159" s="2">
        <f t="shared" si="20"/>
        <v>0</v>
      </c>
      <c r="G159" s="2">
        <f t="shared" si="20"/>
        <v>422</v>
      </c>
      <c r="H159" s="2">
        <f t="shared" si="20"/>
        <v>1064</v>
      </c>
      <c r="I159" s="2">
        <f t="shared" si="20"/>
        <v>884</v>
      </c>
      <c r="J159" s="2">
        <f t="shared" si="20"/>
        <v>416</v>
      </c>
      <c r="K159" s="2">
        <f t="shared" si="20"/>
        <v>0</v>
      </c>
      <c r="L159" s="2">
        <f t="shared" si="20"/>
        <v>0</v>
      </c>
      <c r="M159" s="2">
        <f t="shared" si="20"/>
        <v>0</v>
      </c>
      <c r="N159" s="2">
        <f>SUM(B159:M159)</f>
        <v>2786</v>
      </c>
      <c r="O159" s="12">
        <f>N159/O31</f>
        <v>0.35572012257405516</v>
      </c>
      <c r="P159" s="12">
        <f>O159+O95</f>
        <v>1</v>
      </c>
    </row>
    <row r="160" spans="1:16">
      <c r="A160" s="7">
        <v>1984</v>
      </c>
      <c r="B160" s="2">
        <f t="shared" ref="B160:M160" si="21">C32-B96</f>
        <v>0</v>
      </c>
      <c r="C160" s="2">
        <f t="shared" si="21"/>
        <v>0</v>
      </c>
      <c r="D160" s="2">
        <f t="shared" si="21"/>
        <v>0</v>
      </c>
      <c r="E160" s="2">
        <f t="shared" si="21"/>
        <v>0</v>
      </c>
      <c r="F160" s="2">
        <f t="shared" si="21"/>
        <v>0</v>
      </c>
      <c r="G160" s="2">
        <f t="shared" si="21"/>
        <v>501</v>
      </c>
      <c r="H160" s="2">
        <f t="shared" si="21"/>
        <v>1102</v>
      </c>
      <c r="I160" s="2">
        <f t="shared" si="21"/>
        <v>939</v>
      </c>
      <c r="J160" s="2">
        <f t="shared" si="21"/>
        <v>314</v>
      </c>
      <c r="K160" s="2">
        <f t="shared" si="21"/>
        <v>0</v>
      </c>
      <c r="L160" s="2">
        <f t="shared" si="21"/>
        <v>0</v>
      </c>
      <c r="M160" s="2">
        <f t="shared" si="21"/>
        <v>0</v>
      </c>
      <c r="N160" s="2">
        <f>SUM(B160:M160)</f>
        <v>2856</v>
      </c>
      <c r="O160" s="12">
        <f>N160/O32</f>
        <v>0.33021158515435312</v>
      </c>
      <c r="P160" s="12">
        <f>O160+O96</f>
        <v>1</v>
      </c>
    </row>
    <row r="161" spans="1:16">
      <c r="A161" s="7">
        <v>1985</v>
      </c>
      <c r="B161" s="2">
        <f t="shared" ref="B161:M161" si="22">C33-B97</f>
        <v>0</v>
      </c>
      <c r="C161" s="2">
        <f t="shared" si="22"/>
        <v>0</v>
      </c>
      <c r="D161" s="2">
        <f t="shared" si="22"/>
        <v>0</v>
      </c>
      <c r="E161" s="2">
        <f t="shared" si="22"/>
        <v>0</v>
      </c>
      <c r="F161" s="2">
        <f t="shared" si="22"/>
        <v>0</v>
      </c>
      <c r="G161" s="2">
        <f t="shared" si="22"/>
        <v>966</v>
      </c>
      <c r="H161" s="2">
        <f t="shared" si="22"/>
        <v>1140</v>
      </c>
      <c r="I161" s="2">
        <f t="shared" si="22"/>
        <v>846</v>
      </c>
      <c r="J161" s="2">
        <f t="shared" si="22"/>
        <v>177</v>
      </c>
      <c r="K161" s="2">
        <f t="shared" si="22"/>
        <v>0</v>
      </c>
      <c r="L161" s="2">
        <f t="shared" si="22"/>
        <v>0</v>
      </c>
      <c r="M161" s="2">
        <f t="shared" si="22"/>
        <v>0</v>
      </c>
      <c r="N161" s="2">
        <f>SUM(B161:M161)</f>
        <v>3129</v>
      </c>
      <c r="O161" s="12">
        <f>N161/O33</f>
        <v>0.38591514553527378</v>
      </c>
      <c r="P161" s="12">
        <f>O161+O97</f>
        <v>1</v>
      </c>
    </row>
    <row r="162" spans="1:16">
      <c r="A162" s="7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2"/>
      <c r="P162" s="12"/>
    </row>
    <row r="163" spans="1:16">
      <c r="A163" s="7">
        <v>1986</v>
      </c>
      <c r="B163" s="2">
        <f t="shared" ref="B163:M163" si="23">C35-B99</f>
        <v>0</v>
      </c>
      <c r="C163" s="2">
        <f t="shared" si="23"/>
        <v>0</v>
      </c>
      <c r="D163" s="2">
        <f t="shared" si="23"/>
        <v>0</v>
      </c>
      <c r="E163" s="2">
        <f t="shared" si="23"/>
        <v>0</v>
      </c>
      <c r="F163" s="2">
        <f t="shared" si="23"/>
        <v>0</v>
      </c>
      <c r="G163" s="2">
        <f t="shared" si="23"/>
        <v>762</v>
      </c>
      <c r="H163" s="2">
        <f t="shared" si="23"/>
        <v>1011</v>
      </c>
      <c r="I163" s="2">
        <f t="shared" si="23"/>
        <v>1016</v>
      </c>
      <c r="J163" s="2">
        <f t="shared" si="23"/>
        <v>115</v>
      </c>
      <c r="K163" s="2">
        <f t="shared" si="23"/>
        <v>0</v>
      </c>
      <c r="L163" s="2">
        <f t="shared" si="23"/>
        <v>0</v>
      </c>
      <c r="M163" s="2">
        <f t="shared" si="23"/>
        <v>0</v>
      </c>
      <c r="N163" s="2">
        <f>SUM(B163:M163)</f>
        <v>2904</v>
      </c>
      <c r="O163" s="12">
        <f>N163/O35</f>
        <v>0.33112884834663625</v>
      </c>
      <c r="P163" s="12">
        <f>O163+O99</f>
        <v>1</v>
      </c>
    </row>
    <row r="164" spans="1:16">
      <c r="A164" s="7">
        <v>1987</v>
      </c>
      <c r="B164" s="2">
        <f t="shared" ref="B164:M164" si="24">C36-B100</f>
        <v>0</v>
      </c>
      <c r="C164" s="2">
        <f t="shared" si="24"/>
        <v>0</v>
      </c>
      <c r="D164" s="2">
        <f t="shared" si="24"/>
        <v>0</v>
      </c>
      <c r="E164" s="2">
        <f t="shared" si="24"/>
        <v>0</v>
      </c>
      <c r="F164" s="2">
        <f t="shared" si="24"/>
        <v>0</v>
      </c>
      <c r="G164" s="2">
        <f t="shared" si="24"/>
        <v>984</v>
      </c>
      <c r="H164" s="2">
        <f t="shared" si="24"/>
        <v>1369</v>
      </c>
      <c r="I164" s="2">
        <f t="shared" si="24"/>
        <v>1007</v>
      </c>
      <c r="J164" s="2">
        <f t="shared" si="24"/>
        <v>62</v>
      </c>
      <c r="K164" s="2">
        <f t="shared" si="24"/>
        <v>0</v>
      </c>
      <c r="L164" s="2">
        <f t="shared" si="24"/>
        <v>0</v>
      </c>
      <c r="M164" s="2">
        <f t="shared" si="24"/>
        <v>0</v>
      </c>
      <c r="N164" s="2">
        <f>SUM(B164:M164)</f>
        <v>3422</v>
      </c>
      <c r="O164" s="12">
        <f>N164/O36</f>
        <v>0.39153318077803206</v>
      </c>
      <c r="P164" s="12">
        <f>O164+O100</f>
        <v>1</v>
      </c>
    </row>
    <row r="165" spans="1:16">
      <c r="A165" s="7">
        <v>1988</v>
      </c>
      <c r="B165" s="2">
        <f t="shared" ref="B165:M165" si="25">C37-B101</f>
        <v>0</v>
      </c>
      <c r="C165" s="2">
        <f t="shared" si="25"/>
        <v>0</v>
      </c>
      <c r="D165" s="2">
        <f t="shared" si="25"/>
        <v>0</v>
      </c>
      <c r="E165" s="2">
        <f t="shared" si="25"/>
        <v>0</v>
      </c>
      <c r="F165" s="2">
        <f t="shared" si="25"/>
        <v>0</v>
      </c>
      <c r="G165" s="2">
        <f t="shared" si="25"/>
        <v>924</v>
      </c>
      <c r="H165" s="2">
        <f t="shared" si="25"/>
        <v>1159</v>
      </c>
      <c r="I165" s="2">
        <f t="shared" si="25"/>
        <v>837</v>
      </c>
      <c r="J165" s="2">
        <f t="shared" si="25"/>
        <v>-4</v>
      </c>
      <c r="K165" s="2">
        <f t="shared" si="25"/>
        <v>0</v>
      </c>
      <c r="L165" s="2">
        <f t="shared" si="25"/>
        <v>0</v>
      </c>
      <c r="M165" s="2">
        <f t="shared" si="25"/>
        <v>0</v>
      </c>
      <c r="N165" s="2">
        <f>SUM(B165:M165)</f>
        <v>2916</v>
      </c>
      <c r="O165" s="12">
        <f>N165/O37</f>
        <v>0.37170172084130021</v>
      </c>
      <c r="P165" s="12">
        <f>O165+O101</f>
        <v>1</v>
      </c>
    </row>
    <row r="166" spans="1:16">
      <c r="A166" s="7">
        <v>1989</v>
      </c>
      <c r="B166" s="2">
        <f t="shared" ref="B166:M166" si="26">C38-B102</f>
        <v>0</v>
      </c>
      <c r="C166" s="2">
        <f t="shared" si="26"/>
        <v>0</v>
      </c>
      <c r="D166" s="2">
        <f t="shared" si="26"/>
        <v>0</v>
      </c>
      <c r="E166" s="2">
        <f t="shared" si="26"/>
        <v>0</v>
      </c>
      <c r="F166" s="2">
        <f t="shared" si="26"/>
        <v>0</v>
      </c>
      <c r="G166" s="2">
        <f t="shared" si="26"/>
        <v>789</v>
      </c>
      <c r="H166" s="2">
        <f t="shared" si="26"/>
        <v>958</v>
      </c>
      <c r="I166" s="2">
        <f t="shared" si="26"/>
        <v>521</v>
      </c>
      <c r="J166" s="2">
        <f t="shared" si="26"/>
        <v>123</v>
      </c>
      <c r="K166" s="2">
        <f t="shared" si="26"/>
        <v>0</v>
      </c>
      <c r="L166" s="2">
        <f t="shared" si="26"/>
        <v>0</v>
      </c>
      <c r="M166" s="2">
        <f t="shared" si="26"/>
        <v>0</v>
      </c>
      <c r="N166" s="2">
        <f>SUM(B166:M166)</f>
        <v>2391</v>
      </c>
      <c r="O166" s="12">
        <f>N166/O38</f>
        <v>0.31205951448707908</v>
      </c>
      <c r="P166" s="12">
        <f>O166+O102</f>
        <v>1</v>
      </c>
    </row>
    <row r="167" spans="1:16">
      <c r="A167" s="6">
        <v>1990</v>
      </c>
      <c r="B167" s="2">
        <f t="shared" ref="B167:M167" si="27">C39-B103</f>
        <v>0</v>
      </c>
      <c r="C167" s="2">
        <f t="shared" si="27"/>
        <v>0</v>
      </c>
      <c r="D167" s="2">
        <f t="shared" si="27"/>
        <v>0</v>
      </c>
      <c r="E167" s="2">
        <f t="shared" si="27"/>
        <v>0</v>
      </c>
      <c r="F167" s="2">
        <f t="shared" si="27"/>
        <v>0</v>
      </c>
      <c r="G167" s="2">
        <f t="shared" si="27"/>
        <v>587</v>
      </c>
      <c r="H167" s="2">
        <f t="shared" si="27"/>
        <v>869</v>
      </c>
      <c r="I167" s="2">
        <f t="shared" si="27"/>
        <v>679</v>
      </c>
      <c r="J167" s="2">
        <f t="shared" si="27"/>
        <v>0</v>
      </c>
      <c r="K167" s="2">
        <f t="shared" si="27"/>
        <v>0</v>
      </c>
      <c r="L167" s="2">
        <f t="shared" si="27"/>
        <v>0</v>
      </c>
      <c r="M167" s="2">
        <f t="shared" si="27"/>
        <v>0</v>
      </c>
      <c r="N167" s="2">
        <f>SUM(B167:M167)</f>
        <v>2135</v>
      </c>
      <c r="O167" s="12">
        <f>N167/O39</f>
        <v>0.24253095535612859</v>
      </c>
      <c r="P167" s="12">
        <f>O167+O103</f>
        <v>1</v>
      </c>
    </row>
    <row r="168" spans="1:16">
      <c r="A168" s="7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18"/>
      <c r="O168" s="12"/>
      <c r="P168" s="12"/>
    </row>
    <row r="169" spans="1:16">
      <c r="A169" s="7">
        <v>1991</v>
      </c>
      <c r="B169" s="2">
        <f t="shared" ref="B169:M169" si="28">C41-B105</f>
        <v>0</v>
      </c>
      <c r="C169" s="2">
        <f t="shared" si="28"/>
        <v>0</v>
      </c>
      <c r="D169" s="2">
        <f t="shared" si="28"/>
        <v>0</v>
      </c>
      <c r="E169" s="2">
        <f t="shared" si="28"/>
        <v>0</v>
      </c>
      <c r="F169" s="2">
        <f t="shared" si="28"/>
        <v>0</v>
      </c>
      <c r="G169" s="2">
        <f t="shared" si="28"/>
        <v>640</v>
      </c>
      <c r="H169" s="2">
        <f t="shared" si="28"/>
        <v>841</v>
      </c>
      <c r="I169" s="2">
        <f t="shared" si="28"/>
        <v>312</v>
      </c>
      <c r="J169" s="2">
        <f t="shared" si="28"/>
        <v>0</v>
      </c>
      <c r="K169" s="2">
        <f t="shared" si="28"/>
        <v>0</v>
      </c>
      <c r="L169" s="2">
        <f t="shared" si="28"/>
        <v>0</v>
      </c>
      <c r="M169" s="2">
        <f t="shared" si="28"/>
        <v>0</v>
      </c>
      <c r="N169" s="2">
        <f>SUM(B169:M169)</f>
        <v>1793</v>
      </c>
      <c r="O169" s="12">
        <f>N169/O41</f>
        <v>0.25544949422994728</v>
      </c>
      <c r="P169" s="12">
        <f>O169+O105</f>
        <v>1</v>
      </c>
    </row>
    <row r="170" spans="1:16">
      <c r="A170" s="7">
        <v>1992</v>
      </c>
      <c r="B170" s="2">
        <f t="shared" ref="B170:M170" si="29">C42-B106</f>
        <v>0</v>
      </c>
      <c r="C170" s="2">
        <f t="shared" si="29"/>
        <v>0</v>
      </c>
      <c r="D170" s="2">
        <f t="shared" si="29"/>
        <v>0</v>
      </c>
      <c r="E170" s="2">
        <f t="shared" si="29"/>
        <v>0</v>
      </c>
      <c r="F170" s="2">
        <f t="shared" si="29"/>
        <v>0</v>
      </c>
      <c r="G170" s="2">
        <f t="shared" si="29"/>
        <v>381</v>
      </c>
      <c r="H170" s="2">
        <f t="shared" si="29"/>
        <v>1134</v>
      </c>
      <c r="I170" s="2">
        <f t="shared" si="29"/>
        <v>552</v>
      </c>
      <c r="J170" s="2">
        <f t="shared" si="29"/>
        <v>156</v>
      </c>
      <c r="K170" s="2">
        <f t="shared" si="29"/>
        <v>0</v>
      </c>
      <c r="L170" s="2">
        <f t="shared" si="29"/>
        <v>0</v>
      </c>
      <c r="M170" s="2">
        <f t="shared" si="29"/>
        <v>0</v>
      </c>
      <c r="N170" s="2">
        <f>SUM(B170:M170)</f>
        <v>2223</v>
      </c>
      <c r="O170" s="12">
        <f>N170/O42</f>
        <v>0.40352151025594479</v>
      </c>
      <c r="P170" s="12">
        <f>O170+O106</f>
        <v>1</v>
      </c>
    </row>
    <row r="171" spans="1:16">
      <c r="A171" s="7">
        <v>1993</v>
      </c>
      <c r="B171" s="2">
        <f t="shared" ref="B171:M171" si="30">C43-B107</f>
        <v>0</v>
      </c>
      <c r="C171" s="2">
        <f t="shared" si="30"/>
        <v>0</v>
      </c>
      <c r="D171" s="2">
        <f t="shared" si="30"/>
        <v>0</v>
      </c>
      <c r="E171" s="2">
        <f t="shared" si="30"/>
        <v>0</v>
      </c>
      <c r="F171" s="2">
        <f t="shared" si="30"/>
        <v>0</v>
      </c>
      <c r="G171" s="2">
        <f t="shared" si="30"/>
        <v>431</v>
      </c>
      <c r="H171" s="2">
        <f t="shared" si="30"/>
        <v>862</v>
      </c>
      <c r="I171" s="2">
        <f t="shared" si="30"/>
        <v>571</v>
      </c>
      <c r="J171" s="2">
        <f t="shared" si="30"/>
        <v>140</v>
      </c>
      <c r="K171" s="2">
        <f t="shared" si="30"/>
        <v>0</v>
      </c>
      <c r="L171" s="2">
        <f t="shared" si="30"/>
        <v>0</v>
      </c>
      <c r="M171" s="2">
        <f t="shared" si="30"/>
        <v>0</v>
      </c>
      <c r="N171" s="2">
        <f>SUM(B171:M171)</f>
        <v>2004</v>
      </c>
      <c r="O171" s="12">
        <f>N171/O43</f>
        <v>0.4735349716446125</v>
      </c>
      <c r="P171" s="12">
        <f>O171+O107</f>
        <v>1</v>
      </c>
    </row>
    <row r="172" spans="1:16">
      <c r="A172" s="7">
        <v>1994</v>
      </c>
      <c r="B172" s="2">
        <f t="shared" ref="B172:M172" si="31">C44-B108</f>
        <v>0</v>
      </c>
      <c r="C172" s="2">
        <f t="shared" si="31"/>
        <v>0</v>
      </c>
      <c r="D172" s="2">
        <f t="shared" si="31"/>
        <v>0</v>
      </c>
      <c r="E172" s="2">
        <f t="shared" si="31"/>
        <v>0</v>
      </c>
      <c r="F172" s="2">
        <f t="shared" si="31"/>
        <v>573</v>
      </c>
      <c r="G172" s="2">
        <f t="shared" si="31"/>
        <v>1198</v>
      </c>
      <c r="H172" s="2">
        <f t="shared" si="31"/>
        <v>673</v>
      </c>
      <c r="I172" s="2">
        <f t="shared" si="31"/>
        <v>734</v>
      </c>
      <c r="J172" s="2">
        <f t="shared" si="31"/>
        <v>-8</v>
      </c>
      <c r="K172" s="2">
        <f t="shared" si="31"/>
        <v>0</v>
      </c>
      <c r="L172" s="2">
        <f t="shared" si="31"/>
        <v>0</v>
      </c>
      <c r="M172" s="2">
        <f t="shared" si="31"/>
        <v>0</v>
      </c>
      <c r="N172" s="2">
        <f>SUM(B172:M172)</f>
        <v>3170</v>
      </c>
      <c r="O172" s="12">
        <f>N172/O44</f>
        <v>0.37617182864601872</v>
      </c>
      <c r="P172" s="12">
        <f>O172+O108</f>
        <v>1</v>
      </c>
    </row>
    <row r="173" spans="1:16">
      <c r="A173" s="7">
        <v>1995</v>
      </c>
      <c r="B173" s="2">
        <f t="shared" ref="B173:M173" si="32">C45-B109</f>
        <v>0</v>
      </c>
      <c r="C173" s="2">
        <f t="shared" si="32"/>
        <v>0</v>
      </c>
      <c r="D173" s="2">
        <f t="shared" si="32"/>
        <v>0</v>
      </c>
      <c r="E173" s="2">
        <f t="shared" si="32"/>
        <v>0</v>
      </c>
      <c r="F173" s="2">
        <f t="shared" si="32"/>
        <v>0</v>
      </c>
      <c r="G173" s="2">
        <f t="shared" si="32"/>
        <v>635</v>
      </c>
      <c r="H173" s="2">
        <f t="shared" si="32"/>
        <v>1164</v>
      </c>
      <c r="I173" s="2">
        <f t="shared" si="32"/>
        <v>847</v>
      </c>
      <c r="J173" s="2">
        <f t="shared" si="32"/>
        <v>344</v>
      </c>
      <c r="K173" s="2">
        <f t="shared" si="32"/>
        <v>0</v>
      </c>
      <c r="L173" s="2">
        <f t="shared" si="32"/>
        <v>0</v>
      </c>
      <c r="M173" s="2">
        <f t="shared" si="32"/>
        <v>0</v>
      </c>
      <c r="N173" s="2">
        <f>SUM(B173:M173)</f>
        <v>2990</v>
      </c>
      <c r="O173" s="12">
        <f>N173/O45</f>
        <v>0.33318475596166702</v>
      </c>
      <c r="P173" s="12">
        <f>O173+O109</f>
        <v>1</v>
      </c>
    </row>
    <row r="174" spans="1:16">
      <c r="A174" s="7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2"/>
      <c r="P174" s="12"/>
    </row>
    <row r="175" spans="1:16">
      <c r="A175" s="7">
        <v>1996</v>
      </c>
      <c r="B175" s="2">
        <f t="shared" ref="B175:M175" si="33">C47-B111</f>
        <v>0</v>
      </c>
      <c r="C175" s="2">
        <f t="shared" si="33"/>
        <v>0</v>
      </c>
      <c r="D175" s="2">
        <f t="shared" si="33"/>
        <v>0</v>
      </c>
      <c r="E175" s="2">
        <f t="shared" si="33"/>
        <v>0</v>
      </c>
      <c r="F175" s="2">
        <f t="shared" si="33"/>
        <v>0</v>
      </c>
      <c r="G175" s="2">
        <f t="shared" si="33"/>
        <v>443</v>
      </c>
      <c r="H175" s="2">
        <f t="shared" si="33"/>
        <v>617</v>
      </c>
      <c r="I175" s="2">
        <f t="shared" si="33"/>
        <v>569</v>
      </c>
      <c r="J175" s="2">
        <f t="shared" si="33"/>
        <v>63</v>
      </c>
      <c r="K175" s="2">
        <f t="shared" si="33"/>
        <v>0</v>
      </c>
      <c r="L175" s="2">
        <f t="shared" si="33"/>
        <v>0</v>
      </c>
      <c r="M175" s="2">
        <f t="shared" si="33"/>
        <v>0</v>
      </c>
      <c r="N175" s="2">
        <f>SUM(B175:M175)</f>
        <v>1692</v>
      </c>
      <c r="O175" s="12">
        <f>N175/O47</f>
        <v>0.32432432432432434</v>
      </c>
      <c r="P175" s="12">
        <f>O175+O111</f>
        <v>1</v>
      </c>
    </row>
    <row r="176" spans="1:16">
      <c r="A176" s="7">
        <v>1997</v>
      </c>
      <c r="B176" s="2">
        <f t="shared" ref="B176:M176" si="34">C48-B112</f>
        <v>0</v>
      </c>
      <c r="C176" s="2">
        <f t="shared" si="34"/>
        <v>0</v>
      </c>
      <c r="D176" s="2">
        <f t="shared" si="34"/>
        <v>0</v>
      </c>
      <c r="E176" s="2">
        <f t="shared" si="34"/>
        <v>0</v>
      </c>
      <c r="F176" s="2">
        <f t="shared" si="34"/>
        <v>0</v>
      </c>
      <c r="G176" s="2">
        <f t="shared" si="34"/>
        <v>751</v>
      </c>
      <c r="H176" s="2">
        <f t="shared" si="34"/>
        <v>944</v>
      </c>
      <c r="I176" s="2">
        <f t="shared" si="34"/>
        <v>725</v>
      </c>
      <c r="J176" s="2">
        <f t="shared" si="34"/>
        <v>69</v>
      </c>
      <c r="K176" s="2">
        <f t="shared" si="34"/>
        <v>0</v>
      </c>
      <c r="L176" s="2">
        <f t="shared" si="34"/>
        <v>0</v>
      </c>
      <c r="M176" s="2">
        <f t="shared" si="34"/>
        <v>0</v>
      </c>
      <c r="N176" s="2">
        <f>SUM(B176:M176)</f>
        <v>2489</v>
      </c>
      <c r="O176" s="12">
        <f>N176/O48</f>
        <v>0.28847936949466851</v>
      </c>
      <c r="P176" s="12">
        <f>O176+O112</f>
        <v>1</v>
      </c>
    </row>
    <row r="177" spans="1:16">
      <c r="A177" s="7">
        <v>1998</v>
      </c>
      <c r="B177" s="2">
        <f t="shared" ref="B177:M177" si="35">C49-B113</f>
        <v>0</v>
      </c>
      <c r="C177" s="2">
        <f t="shared" si="35"/>
        <v>0</v>
      </c>
      <c r="D177" s="2">
        <f t="shared" si="35"/>
        <v>0</v>
      </c>
      <c r="E177" s="2">
        <f t="shared" si="35"/>
        <v>0</v>
      </c>
      <c r="F177" s="2">
        <f t="shared" si="35"/>
        <v>0</v>
      </c>
      <c r="G177" s="2">
        <f t="shared" si="35"/>
        <v>915</v>
      </c>
      <c r="H177" s="2">
        <f t="shared" si="35"/>
        <v>824</v>
      </c>
      <c r="I177" s="2">
        <f t="shared" si="35"/>
        <v>909</v>
      </c>
      <c r="J177" s="2">
        <f t="shared" si="35"/>
        <v>141</v>
      </c>
      <c r="K177" s="2">
        <f t="shared" si="35"/>
        <v>0</v>
      </c>
      <c r="L177" s="2">
        <f t="shared" si="35"/>
        <v>0</v>
      </c>
      <c r="M177" s="2">
        <f t="shared" si="35"/>
        <v>0</v>
      </c>
      <c r="N177" s="2">
        <f>SUM(B177:M177)</f>
        <v>2789</v>
      </c>
      <c r="O177" s="12">
        <f>N177/O49</f>
        <v>0.33818358190857284</v>
      </c>
      <c r="P177" s="12">
        <f>O177+O113</f>
        <v>1</v>
      </c>
    </row>
    <row r="178" spans="1:16">
      <c r="A178" s="7">
        <v>1999</v>
      </c>
      <c r="B178" s="2">
        <f t="shared" ref="B178:M178" si="36">C50-B114</f>
        <v>0</v>
      </c>
      <c r="C178" s="2">
        <f t="shared" si="36"/>
        <v>0</v>
      </c>
      <c r="D178" s="2">
        <f t="shared" si="36"/>
        <v>0</v>
      </c>
      <c r="E178" s="2">
        <f t="shared" si="36"/>
        <v>0</v>
      </c>
      <c r="F178" s="2">
        <f t="shared" si="36"/>
        <v>0</v>
      </c>
      <c r="G178" s="2">
        <f t="shared" si="36"/>
        <v>108</v>
      </c>
      <c r="H178" s="2">
        <f t="shared" si="36"/>
        <v>1727</v>
      </c>
      <c r="I178" s="2">
        <f t="shared" si="36"/>
        <v>582</v>
      </c>
      <c r="J178" s="2">
        <f t="shared" si="36"/>
        <v>4</v>
      </c>
      <c r="K178" s="2">
        <f t="shared" si="36"/>
        <v>0</v>
      </c>
      <c r="L178" s="2">
        <f t="shared" si="36"/>
        <v>0</v>
      </c>
      <c r="M178" s="2">
        <f t="shared" si="36"/>
        <v>0</v>
      </c>
      <c r="N178" s="2">
        <f>SUM(B178:M178)</f>
        <v>2421</v>
      </c>
      <c r="O178" s="12">
        <f>N178/O50</f>
        <v>0.39552360725371671</v>
      </c>
      <c r="P178" s="12">
        <f>O178+O114</f>
        <v>1</v>
      </c>
    </row>
    <row r="179" spans="1:16">
      <c r="A179" s="7">
        <v>2000</v>
      </c>
      <c r="B179" s="2">
        <f t="shared" ref="B179:M179" si="37">C51-B115</f>
        <v>0</v>
      </c>
      <c r="C179" s="2">
        <f t="shared" si="37"/>
        <v>0</v>
      </c>
      <c r="D179" s="2">
        <f t="shared" si="37"/>
        <v>0</v>
      </c>
      <c r="E179" s="2">
        <f t="shared" si="37"/>
        <v>0</v>
      </c>
      <c r="F179" s="2">
        <f t="shared" si="37"/>
        <v>0</v>
      </c>
      <c r="G179" s="2">
        <f t="shared" si="37"/>
        <v>1276</v>
      </c>
      <c r="H179" s="2">
        <f t="shared" si="37"/>
        <v>988</v>
      </c>
      <c r="I179" s="2">
        <f t="shared" si="37"/>
        <v>707</v>
      </c>
      <c r="J179" s="2">
        <f t="shared" si="37"/>
        <v>0</v>
      </c>
      <c r="K179" s="2">
        <f t="shared" si="37"/>
        <v>0</v>
      </c>
      <c r="L179" s="2">
        <f t="shared" si="37"/>
        <v>0</v>
      </c>
      <c r="M179" s="2">
        <f t="shared" si="37"/>
        <v>0</v>
      </c>
      <c r="N179" s="2">
        <f>SUM(B179:M179)</f>
        <v>2971</v>
      </c>
      <c r="O179" s="12">
        <f>N179/O51</f>
        <v>0.38163134232498397</v>
      </c>
      <c r="P179" s="12">
        <f>O179+O115</f>
        <v>1</v>
      </c>
    </row>
    <row r="180" spans="1:16">
      <c r="A180" s="7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2"/>
      <c r="P180" s="12"/>
    </row>
    <row r="181" spans="1:16">
      <c r="A181" s="7">
        <v>2001</v>
      </c>
      <c r="B181" s="2">
        <f t="shared" ref="B181:M181" si="38">C53-B117</f>
        <v>0</v>
      </c>
      <c r="C181" s="2">
        <f t="shared" si="38"/>
        <v>0</v>
      </c>
      <c r="D181" s="2">
        <f t="shared" si="38"/>
        <v>0</v>
      </c>
      <c r="E181" s="2">
        <f t="shared" si="38"/>
        <v>0</v>
      </c>
      <c r="F181" s="2">
        <f t="shared" si="38"/>
        <v>0</v>
      </c>
      <c r="G181" s="2">
        <f t="shared" si="38"/>
        <v>683</v>
      </c>
      <c r="H181" s="2">
        <f t="shared" si="38"/>
        <v>1223</v>
      </c>
      <c r="I181" s="2">
        <f t="shared" si="38"/>
        <v>472</v>
      </c>
      <c r="J181" s="2">
        <f t="shared" si="38"/>
        <v>0</v>
      </c>
      <c r="K181" s="2">
        <f t="shared" si="38"/>
        <v>0</v>
      </c>
      <c r="L181" s="2">
        <f t="shared" si="38"/>
        <v>0</v>
      </c>
      <c r="M181" s="2">
        <f t="shared" si="38"/>
        <v>0</v>
      </c>
      <c r="N181" s="2">
        <f>SUM(B181:M181)</f>
        <v>2378</v>
      </c>
      <c r="O181" s="12">
        <f>N181/O53</f>
        <v>0.44407096171802052</v>
      </c>
      <c r="P181" s="12">
        <f>O181+O117</f>
        <v>1</v>
      </c>
    </row>
    <row r="182" spans="1:16">
      <c r="A182" s="7">
        <v>2002</v>
      </c>
      <c r="B182" s="2">
        <f t="shared" ref="B182:M182" si="39">C54-B118</f>
        <v>0</v>
      </c>
      <c r="C182" s="2">
        <f t="shared" si="39"/>
        <v>0</v>
      </c>
      <c r="D182" s="2">
        <f t="shared" si="39"/>
        <v>0</v>
      </c>
      <c r="E182" s="2">
        <f t="shared" si="39"/>
        <v>0</v>
      </c>
      <c r="F182" s="2">
        <f t="shared" si="39"/>
        <v>0</v>
      </c>
      <c r="G182" s="2">
        <f t="shared" si="39"/>
        <v>388</v>
      </c>
      <c r="H182" s="2">
        <f t="shared" si="39"/>
        <v>1081</v>
      </c>
      <c r="I182" s="2">
        <f t="shared" si="39"/>
        <v>0</v>
      </c>
      <c r="J182" s="2">
        <f t="shared" si="39"/>
        <v>0</v>
      </c>
      <c r="K182" s="2">
        <f t="shared" si="39"/>
        <v>0</v>
      </c>
      <c r="L182" s="2">
        <f t="shared" si="39"/>
        <v>0</v>
      </c>
      <c r="M182" s="2">
        <f t="shared" si="39"/>
        <v>0</v>
      </c>
      <c r="N182" s="2">
        <f>SUM(B182:M182)</f>
        <v>1469</v>
      </c>
      <c r="O182" s="12">
        <f>N182/O54</f>
        <v>0.42840478273549137</v>
      </c>
      <c r="P182" s="12">
        <f>O182+O118</f>
        <v>1</v>
      </c>
    </row>
    <row r="183" spans="1:16">
      <c r="A183" s="7">
        <v>2003</v>
      </c>
      <c r="B183" s="2">
        <f t="shared" ref="B183:M183" si="40">C55-B119</f>
        <v>0</v>
      </c>
      <c r="C183" s="2">
        <f t="shared" si="40"/>
        <v>0</v>
      </c>
      <c r="D183" s="2">
        <f t="shared" si="40"/>
        <v>0</v>
      </c>
      <c r="E183" s="2">
        <f t="shared" si="40"/>
        <v>0</v>
      </c>
      <c r="F183" s="2">
        <f t="shared" si="40"/>
        <v>0</v>
      </c>
      <c r="G183" s="2">
        <f t="shared" si="40"/>
        <v>0</v>
      </c>
      <c r="H183" s="2">
        <f t="shared" si="40"/>
        <v>0</v>
      </c>
      <c r="I183" s="2">
        <f t="shared" si="40"/>
        <v>0</v>
      </c>
      <c r="J183" s="2">
        <f t="shared" si="40"/>
        <v>0</v>
      </c>
      <c r="K183" s="2">
        <f t="shared" si="40"/>
        <v>0</v>
      </c>
      <c r="L183" s="2">
        <f t="shared" si="40"/>
        <v>0</v>
      </c>
      <c r="M183" s="2">
        <f t="shared" si="40"/>
        <v>0</v>
      </c>
      <c r="N183" s="2">
        <f>SUM(B183:M183)</f>
        <v>0</v>
      </c>
      <c r="O183" s="12">
        <v>0</v>
      </c>
      <c r="P183" s="12">
        <v>0</v>
      </c>
    </row>
    <row r="184" spans="1:16">
      <c r="A184" s="7">
        <v>2004</v>
      </c>
      <c r="B184" s="2">
        <f t="shared" ref="B184:M184" si="41">C56-B120</f>
        <v>0</v>
      </c>
      <c r="C184" s="2">
        <f t="shared" si="41"/>
        <v>0</v>
      </c>
      <c r="D184" s="2">
        <f t="shared" si="41"/>
        <v>0</v>
      </c>
      <c r="E184" s="2">
        <f t="shared" si="41"/>
        <v>0</v>
      </c>
      <c r="F184" s="2">
        <f t="shared" si="41"/>
        <v>0</v>
      </c>
      <c r="G184" s="2">
        <f t="shared" si="41"/>
        <v>0</v>
      </c>
      <c r="H184" s="2">
        <f t="shared" si="41"/>
        <v>0</v>
      </c>
      <c r="I184" s="2">
        <f t="shared" si="41"/>
        <v>0</v>
      </c>
      <c r="J184" s="2">
        <f t="shared" si="41"/>
        <v>0</v>
      </c>
      <c r="K184" s="2">
        <f t="shared" si="41"/>
        <v>0</v>
      </c>
      <c r="L184" s="2">
        <f t="shared" si="41"/>
        <v>0</v>
      </c>
      <c r="M184" s="2">
        <f t="shared" si="41"/>
        <v>0</v>
      </c>
      <c r="N184" s="2">
        <f>SUM(B184:M184)</f>
        <v>0</v>
      </c>
      <c r="O184" s="12">
        <v>0</v>
      </c>
      <c r="P184" s="12">
        <v>0</v>
      </c>
    </row>
    <row r="185" spans="1:16">
      <c r="A185" s="7">
        <v>2005</v>
      </c>
      <c r="B185" s="2">
        <v>0</v>
      </c>
      <c r="C185" s="2">
        <v>0</v>
      </c>
      <c r="D185" s="2">
        <v>0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12">
        <v>0</v>
      </c>
      <c r="P185" s="12">
        <v>0</v>
      </c>
    </row>
    <row r="186" spans="1:16">
      <c r="A186" s="7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2"/>
      <c r="P186" s="12"/>
    </row>
    <row r="187" spans="1:16">
      <c r="A187" s="7">
        <v>2006</v>
      </c>
      <c r="B187" s="2">
        <v>0</v>
      </c>
      <c r="C187" s="2">
        <v>0</v>
      </c>
      <c r="D187" s="2"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12">
        <v>0</v>
      </c>
      <c r="P187" s="12">
        <v>0</v>
      </c>
    </row>
    <row r="188" spans="1:16">
      <c r="A188" s="7">
        <v>2007</v>
      </c>
      <c r="B188" s="2">
        <v>0</v>
      </c>
      <c r="C188" s="2">
        <v>0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12">
        <v>0</v>
      </c>
      <c r="P188" s="12">
        <v>0</v>
      </c>
    </row>
    <row r="189" spans="1:16">
      <c r="A189" s="7">
        <v>2008</v>
      </c>
      <c r="B189" s="2">
        <f t="shared" ref="B189:M189" si="42">C61-B125</f>
        <v>0</v>
      </c>
      <c r="C189" s="2">
        <f t="shared" si="42"/>
        <v>0</v>
      </c>
      <c r="D189" s="2">
        <f t="shared" si="42"/>
        <v>0</v>
      </c>
      <c r="E189" s="2">
        <f t="shared" si="42"/>
        <v>0</v>
      </c>
      <c r="F189" s="2">
        <f t="shared" si="42"/>
        <v>0</v>
      </c>
      <c r="G189" s="2">
        <f t="shared" si="42"/>
        <v>230</v>
      </c>
      <c r="H189" s="2">
        <f t="shared" si="42"/>
        <v>1541</v>
      </c>
      <c r="I189" s="2">
        <f t="shared" si="42"/>
        <v>986</v>
      </c>
      <c r="J189" s="2">
        <f t="shared" si="42"/>
        <v>117</v>
      </c>
      <c r="K189" s="2">
        <f t="shared" si="42"/>
        <v>0</v>
      </c>
      <c r="L189" s="2">
        <f t="shared" si="42"/>
        <v>0</v>
      </c>
      <c r="M189" s="2">
        <f t="shared" si="42"/>
        <v>0</v>
      </c>
      <c r="N189" s="2">
        <f>SUM(B189:M189)</f>
        <v>2874</v>
      </c>
      <c r="O189" s="12">
        <f>N189/O61</f>
        <v>0.70286133528980188</v>
      </c>
      <c r="P189" s="12">
        <f>O189+O125</f>
        <v>1</v>
      </c>
    </row>
    <row r="190" spans="1:16">
      <c r="A190" s="7">
        <v>2009</v>
      </c>
      <c r="B190" s="2">
        <f t="shared" ref="B190" si="43">C62-B126</f>
        <v>0</v>
      </c>
      <c r="C190" s="2">
        <f t="shared" ref="C190" si="44">D62-C126</f>
        <v>0</v>
      </c>
      <c r="D190" s="2">
        <f t="shared" ref="D190" si="45">E62-D126</f>
        <v>0</v>
      </c>
      <c r="E190" s="2">
        <f t="shared" ref="E190" si="46">F62-E126</f>
        <v>0</v>
      </c>
      <c r="F190" s="2">
        <f t="shared" ref="F190" si="47">G62-F126</f>
        <v>0</v>
      </c>
      <c r="G190" s="2">
        <f t="shared" ref="G190" si="48">H62-G126</f>
        <v>55</v>
      </c>
      <c r="H190" s="2">
        <f t="shared" ref="H190" si="49">I62-H126</f>
        <v>2431</v>
      </c>
      <c r="I190" s="2">
        <f t="shared" ref="I190" si="50">J62-I126</f>
        <v>1424</v>
      </c>
      <c r="J190" s="2">
        <f t="shared" ref="J190" si="51">K62-J126</f>
        <v>0</v>
      </c>
      <c r="K190" s="2">
        <f t="shared" ref="K190" si="52">L62-K126</f>
        <v>0</v>
      </c>
      <c r="L190" s="2">
        <f t="shared" ref="L190" si="53">M62-L126</f>
        <v>0</v>
      </c>
      <c r="M190" s="2">
        <f t="shared" ref="M190" si="54">N62-M126</f>
        <v>0</v>
      </c>
      <c r="N190" s="2">
        <f>SUM(B190:M190)</f>
        <v>3910</v>
      </c>
      <c r="O190" s="12">
        <f>N190/O62</f>
        <v>0.75687185443283</v>
      </c>
      <c r="P190" s="12">
        <f>O190+O126</f>
        <v>1</v>
      </c>
    </row>
    <row r="191" spans="1:16">
      <c r="A191" s="7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2"/>
      <c r="P191" s="12"/>
    </row>
    <row r="192" spans="1:16" ht="15.75" thickBot="1">
      <c r="A192" s="15" t="s">
        <v>1</v>
      </c>
      <c r="B192" s="16">
        <f>SUM(B135:B190)</f>
        <v>0</v>
      </c>
      <c r="C192" s="16">
        <f>SUM(C135:C190)</f>
        <v>0</v>
      </c>
      <c r="D192" s="16">
        <f>SUM(D135:D190)</f>
        <v>0</v>
      </c>
      <c r="E192" s="16">
        <f>SUM(E135:E190)</f>
        <v>545</v>
      </c>
      <c r="F192" s="16">
        <f>SUM(F135:F190)</f>
        <v>5764</v>
      </c>
      <c r="G192" s="16">
        <f>SUM(G135:G190)</f>
        <v>26981</v>
      </c>
      <c r="H192" s="16">
        <f>SUM(H135:H190)</f>
        <v>45004</v>
      </c>
      <c r="I192" s="16">
        <f>SUM(I135:I190)</f>
        <v>33054</v>
      </c>
      <c r="J192" s="16">
        <f>SUM(J135:J190)</f>
        <v>7286</v>
      </c>
      <c r="K192" s="16">
        <f>SUM(K135:K190)</f>
        <v>1184</v>
      </c>
      <c r="L192" s="16">
        <f>SUM(L135:L190)</f>
        <v>0</v>
      </c>
      <c r="M192" s="16">
        <f>SUM(M135:M190)</f>
        <v>0</v>
      </c>
      <c r="N192" s="16">
        <f>SUM(N135:N190)</f>
        <v>119818</v>
      </c>
      <c r="O192" s="17">
        <f>N192/O64</f>
        <v>0.38190829840470458</v>
      </c>
      <c r="P192" s="12">
        <f>O192+O128</f>
        <v>1</v>
      </c>
    </row>
    <row r="193" spans="1:16" ht="16.5" thickTop="1" thickBot="1">
      <c r="A193" s="25" t="s">
        <v>2</v>
      </c>
      <c r="B193" s="26">
        <f>AVERAGE(B135:B190)</f>
        <v>0</v>
      </c>
      <c r="C193" s="26">
        <f>AVERAGE(C135:C190)</f>
        <v>0</v>
      </c>
      <c r="D193" s="26">
        <f>AVERAGE(D135:D190)</f>
        <v>0</v>
      </c>
      <c r="E193" s="26">
        <f>AVERAGE(E135:E190)</f>
        <v>11.595744680851064</v>
      </c>
      <c r="F193" s="26">
        <f>AVERAGE(F135:F190)</f>
        <v>122.63829787234043</v>
      </c>
      <c r="G193" s="26">
        <f>AVERAGE(G135:G190)</f>
        <v>574.063829787234</v>
      </c>
      <c r="H193" s="26">
        <f>AVERAGE(H135:H190)</f>
        <v>957.531914893617</v>
      </c>
      <c r="I193" s="26">
        <f>AVERAGE(I135:I190)</f>
        <v>703.27659574468089</v>
      </c>
      <c r="J193" s="26">
        <f>AVERAGE(J135:J190)</f>
        <v>155.02127659574469</v>
      </c>
      <c r="K193" s="26">
        <f>AVERAGE(K135:K190)</f>
        <v>25.191489361702128</v>
      </c>
      <c r="L193" s="26">
        <f>AVERAGE(L135:L190)</f>
        <v>0</v>
      </c>
      <c r="M193" s="26">
        <f>AVERAGE(M135:M190)</f>
        <v>0</v>
      </c>
      <c r="N193" s="26">
        <f>AVERAGE(N135:N190)</f>
        <v>2549.3191489361702</v>
      </c>
      <c r="O193" s="27">
        <f>AVERAGE(O135:O190)</f>
        <v>0.35877630344439421</v>
      </c>
      <c r="P193" s="12"/>
    </row>
    <row r="194" spans="1:16" ht="15.75" thickTop="1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</row>
  </sheetData>
  <mergeCells count="9">
    <mergeCell ref="B2:O2"/>
    <mergeCell ref="B3:O3"/>
    <mergeCell ref="B4:O4"/>
    <mergeCell ref="A66:O66"/>
    <mergeCell ref="A132:O132"/>
    <mergeCell ref="A67:O67"/>
    <mergeCell ref="A68:O68"/>
    <mergeCell ref="A130:O130"/>
    <mergeCell ref="A131:O131"/>
  </mergeCells>
  <phoneticPr fontId="3" type="noConversion"/>
  <pageMargins left="0.75" right="0.5" top="0.75" bottom="0.5" header="0.5" footer="0.5"/>
  <pageSetup scale="61" fitToHeight="0" orientation="portrait" horizontalDpi="0" r:id="rId1"/>
  <headerFooter alignWithMargins="0"/>
  <rowBreaks count="2" manualBreakCount="2">
    <brk id="65" max="16383" man="1"/>
    <brk id="12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R236"/>
  <sheetViews>
    <sheetView tabSelected="1" zoomScale="70" workbookViewId="0">
      <selection activeCell="A171" sqref="A171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7" max="21" width="6.6640625" customWidth="1"/>
    <col min="22" max="22" width="7.6640625" customWidth="1"/>
    <col min="23" max="25" width="9.6640625" customWidth="1"/>
    <col min="26" max="26" width="8.6640625" customWidth="1"/>
    <col min="27" max="27" width="7.6640625" customWidth="1"/>
    <col min="28" max="28" width="6.6640625" customWidth="1"/>
    <col min="29" max="29" width="9.77734375" customWidth="1"/>
    <col min="30" max="30" width="10.6640625" customWidth="1"/>
    <col min="31" max="31" width="9.77734375" customWidth="1"/>
    <col min="33" max="36" width="6.6640625" customWidth="1"/>
    <col min="37" max="37" width="7.6640625" customWidth="1"/>
    <col min="38" max="41" width="9.6640625" customWidth="1"/>
    <col min="42" max="42" width="8.6640625" customWidth="1"/>
    <col min="43" max="43" width="7.6640625" customWidth="1"/>
    <col min="44" max="44" width="6.6640625" customWidth="1"/>
    <col min="45" max="45" width="9.77734375" customWidth="1"/>
    <col min="46" max="46" width="10.6640625" customWidth="1"/>
    <col min="47" max="47" width="9.77734375" customWidth="1"/>
    <col min="48" max="48" width="10.6640625" customWidth="1"/>
    <col min="49" max="52" width="6.6640625" customWidth="1"/>
    <col min="53" max="53" width="7.6640625" customWidth="1"/>
    <col min="54" max="57" width="9.6640625" customWidth="1"/>
    <col min="58" max="58" width="8.6640625" customWidth="1"/>
    <col min="59" max="59" width="7.6640625" customWidth="1"/>
    <col min="60" max="60" width="6.6640625" customWidth="1"/>
    <col min="61" max="61" width="9.77734375" customWidth="1"/>
    <col min="62" max="62" width="10.6640625" customWidth="1"/>
    <col min="63" max="63" width="9.77734375" customWidth="1"/>
    <col min="64" max="64" width="10.6640625" customWidth="1"/>
    <col min="65" max="68" width="6.6640625" customWidth="1"/>
    <col min="69" max="69" width="7.6640625" customWidth="1"/>
    <col min="70" max="73" width="9.6640625" customWidth="1"/>
    <col min="74" max="74" width="8.6640625" customWidth="1"/>
    <col min="75" max="75" width="7.6640625" customWidth="1"/>
    <col min="76" max="76" width="6.6640625" customWidth="1"/>
    <col min="77" max="77" width="9.77734375" customWidth="1"/>
    <col min="78" max="78" width="10.6640625" customWidth="1"/>
    <col min="79" max="79" width="9.77734375" customWidth="1"/>
    <col min="80" max="80" width="10.6640625" customWidth="1"/>
  </cols>
  <sheetData>
    <row r="1" spans="1:18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8" t="s">
        <v>36</v>
      </c>
      <c r="M1" s="2"/>
      <c r="N1" s="2"/>
      <c r="O1" s="2"/>
      <c r="P1" s="2"/>
      <c r="Q1" s="1"/>
      <c r="R1" s="1"/>
    </row>
    <row r="2" spans="1:18">
      <c r="A2" s="2"/>
      <c r="B2" s="36" t="s">
        <v>34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2"/>
      <c r="Q2" s="1"/>
      <c r="R2" s="1"/>
    </row>
    <row r="3" spans="1:18">
      <c r="A3" s="2"/>
      <c r="B3" s="36" t="s">
        <v>29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2"/>
      <c r="Q3" s="1"/>
      <c r="R3" s="1"/>
    </row>
    <row r="4" spans="1:18">
      <c r="A4" s="2"/>
      <c r="B4" s="36" t="s">
        <v>30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7"/>
      <c r="P4" s="2"/>
      <c r="Q4" s="1"/>
      <c r="R4" s="1"/>
    </row>
    <row r="5" spans="1:18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 t="s">
        <v>17</v>
      </c>
      <c r="P5" s="2"/>
      <c r="Q5" s="1"/>
      <c r="R5" s="1"/>
    </row>
    <row r="6" spans="1:18">
      <c r="A6" s="2"/>
      <c r="B6" s="28" t="s">
        <v>0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10</v>
      </c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  <c r="P6" s="3"/>
      <c r="Q6" s="1"/>
      <c r="R6" s="1"/>
    </row>
    <row r="7" spans="1:18">
      <c r="A7" s="2"/>
      <c r="B7" s="4">
        <v>1951</v>
      </c>
      <c r="C7" s="5">
        <f>CAMB!C7</f>
        <v>0</v>
      </c>
      <c r="D7" s="5">
        <f>CAMB!D7</f>
        <v>0</v>
      </c>
      <c r="E7" s="5">
        <f>CAMB!E7</f>
        <v>0</v>
      </c>
      <c r="F7" s="5">
        <f>CAMB!F7</f>
        <v>563</v>
      </c>
      <c r="G7" s="5">
        <f>CAMB!G7</f>
        <v>1585</v>
      </c>
      <c r="H7" s="5">
        <f>CAMB!H7</f>
        <v>1837</v>
      </c>
      <c r="I7" s="5">
        <f>CAMB!I7</f>
        <v>1129</v>
      </c>
      <c r="J7" s="5">
        <f>CAMB!J7</f>
        <v>2069</v>
      </c>
      <c r="K7" s="5">
        <f>CAMB!K7</f>
        <v>178</v>
      </c>
      <c r="L7" s="5">
        <f>CAMB!L7</f>
        <v>1985</v>
      </c>
      <c r="M7" s="5">
        <f>CAMB!M7</f>
        <v>0</v>
      </c>
      <c r="N7" s="5">
        <f>CAMB!N7</f>
        <v>0</v>
      </c>
      <c r="O7" s="5">
        <f>SUM(C7:N7)</f>
        <v>9346</v>
      </c>
      <c r="P7" s="2"/>
      <c r="Q7" s="1"/>
      <c r="R7" s="1"/>
    </row>
    <row r="8" spans="1:18">
      <c r="A8" s="2"/>
      <c r="B8" s="6">
        <v>1952</v>
      </c>
      <c r="C8" s="2">
        <f>CAMB!C8+MEEK!C7</f>
        <v>0</v>
      </c>
      <c r="D8" s="2">
        <f>CAMB!D8+MEEK!D7</f>
        <v>0</v>
      </c>
      <c r="E8" s="2">
        <f>CAMB!E8+MEEK!E7</f>
        <v>0</v>
      </c>
      <c r="F8" s="2">
        <f>CAMB!F8+MEEK!F7</f>
        <v>0</v>
      </c>
      <c r="G8" s="2">
        <f>CAMB!G8+MEEK!G7</f>
        <v>2904</v>
      </c>
      <c r="H8" s="2">
        <f>CAMB!H8+MEEK!H7</f>
        <v>2733</v>
      </c>
      <c r="I8" s="2">
        <f>CAMB!I8+MEEK!I7</f>
        <v>2797</v>
      </c>
      <c r="J8" s="2">
        <f>CAMB!J8+MEEK!J7</f>
        <v>4119</v>
      </c>
      <c r="K8" s="2">
        <f>CAMB!K8+MEEK!K7</f>
        <v>2818</v>
      </c>
      <c r="L8" s="2">
        <f>CAMB!L8+MEEK!L7</f>
        <v>1645</v>
      </c>
      <c r="M8" s="2">
        <f>CAMB!M8+MEEK!M7</f>
        <v>0</v>
      </c>
      <c r="N8" s="2">
        <f>CAMB!N8+MEEK!N7</f>
        <v>0</v>
      </c>
      <c r="O8" s="2">
        <f>SUM(C8:N8)</f>
        <v>17016</v>
      </c>
      <c r="P8" s="2"/>
      <c r="Q8" s="1"/>
      <c r="R8" s="1"/>
    </row>
    <row r="9" spans="1:18">
      <c r="A9" s="2"/>
      <c r="B9" s="6">
        <v>1953</v>
      </c>
      <c r="C9" s="2">
        <f>CAMB!C9+MEEK!C8</f>
        <v>0</v>
      </c>
      <c r="D9" s="2">
        <f>CAMB!D9+MEEK!D8</f>
        <v>0</v>
      </c>
      <c r="E9" s="2">
        <f>CAMB!E9+MEEK!E8</f>
        <v>0</v>
      </c>
      <c r="F9" s="2">
        <f>CAMB!F9+MEEK!F8</f>
        <v>0</v>
      </c>
      <c r="G9" s="2">
        <f>CAMB!G9+MEEK!G8</f>
        <v>2366</v>
      </c>
      <c r="H9" s="2">
        <f>CAMB!H9+MEEK!H8</f>
        <v>3390</v>
      </c>
      <c r="I9" s="2">
        <f>CAMB!I9+MEEK!I8</f>
        <v>5365</v>
      </c>
      <c r="J9" s="2">
        <f>CAMB!J9+MEEK!J8</f>
        <v>8098</v>
      </c>
      <c r="K9" s="2">
        <f>CAMB!K9+MEEK!K8</f>
        <v>4953</v>
      </c>
      <c r="L9" s="2">
        <f>CAMB!L9+MEEK!L8</f>
        <v>2472</v>
      </c>
      <c r="M9" s="2">
        <f>CAMB!M9+MEEK!M8</f>
        <v>0</v>
      </c>
      <c r="N9" s="2">
        <f>CAMB!N9+MEEK!N8</f>
        <v>0</v>
      </c>
      <c r="O9" s="2">
        <f>SUM(C9:N9)</f>
        <v>26644</v>
      </c>
      <c r="P9" s="2"/>
      <c r="Q9" s="1"/>
      <c r="R9" s="1"/>
    </row>
    <row r="10" spans="1:18">
      <c r="A10" s="2"/>
      <c r="B10" s="6">
        <v>1954</v>
      </c>
      <c r="C10" s="2">
        <f>BART!C7+CAMB!C10+MEEK!C9</f>
        <v>0</v>
      </c>
      <c r="D10" s="2">
        <f>BART!D7+CAMB!D10+MEEK!D9</f>
        <v>0</v>
      </c>
      <c r="E10" s="2">
        <f>BART!E7+CAMB!E10+MEEK!E9</f>
        <v>0</v>
      </c>
      <c r="F10" s="2">
        <f>BART!F7+CAMB!F10+MEEK!F9</f>
        <v>420</v>
      </c>
      <c r="G10" s="2">
        <f>BART!G7+CAMB!G10+MEEK!G9</f>
        <v>1502</v>
      </c>
      <c r="H10" s="2">
        <f>BART!H7+CAMB!H10+MEEK!H9</f>
        <v>4340</v>
      </c>
      <c r="I10" s="2">
        <f>BART!I7+CAMB!I10+MEEK!I9</f>
        <v>12259</v>
      </c>
      <c r="J10" s="2">
        <f>BART!J7+CAMB!J10+MEEK!J9</f>
        <v>8119</v>
      </c>
      <c r="K10" s="2">
        <f>BART!K7+CAMB!K10+MEEK!K9</f>
        <v>6633</v>
      </c>
      <c r="L10" s="2">
        <f>BART!L7+CAMB!L10+MEEK!L9</f>
        <v>2160</v>
      </c>
      <c r="M10" s="2">
        <f>BART!M7+CAMB!M10+MEEK!M9</f>
        <v>327</v>
      </c>
      <c r="N10" s="2">
        <f>BART!N7+CAMB!N10+MEEK!N9</f>
        <v>0</v>
      </c>
      <c r="O10" s="2">
        <f>SUM(C10:N10)</f>
        <v>35760</v>
      </c>
      <c r="P10" s="2"/>
      <c r="Q10" s="1"/>
      <c r="R10" s="1"/>
    </row>
    <row r="11" spans="1:18">
      <c r="A11" s="2"/>
      <c r="B11" s="6">
        <v>1955</v>
      </c>
      <c r="C11" s="2">
        <f>BART!C8+CAMB!C11+MEEK!C10</f>
        <v>0</v>
      </c>
      <c r="D11" s="2">
        <f>BART!D8+CAMB!D11+MEEK!D10</f>
        <v>0</v>
      </c>
      <c r="E11" s="2">
        <f>BART!E8+CAMB!E11+MEEK!E10</f>
        <v>0</v>
      </c>
      <c r="F11" s="2">
        <f>BART!F8+CAMB!F11+MEEK!F10</f>
        <v>147</v>
      </c>
      <c r="G11" s="2">
        <f>BART!G8+CAMB!G11+MEEK!G10</f>
        <v>6685</v>
      </c>
      <c r="H11" s="2">
        <f>BART!H8+CAMB!H11+MEEK!H10</f>
        <v>3647</v>
      </c>
      <c r="I11" s="2">
        <f>BART!I8+CAMB!I11+MEEK!I10</f>
        <v>16306</v>
      </c>
      <c r="J11" s="2">
        <f>BART!J8+CAMB!J11+MEEK!J10</f>
        <v>19686</v>
      </c>
      <c r="K11" s="2">
        <f>BART!K8+CAMB!K11+MEEK!K10</f>
        <v>7614</v>
      </c>
      <c r="L11" s="2">
        <f>BART!L8+CAMB!L11+MEEK!L10</f>
        <v>1519</v>
      </c>
      <c r="M11" s="2">
        <f>BART!M8+CAMB!M11+MEEK!M10</f>
        <v>0</v>
      </c>
      <c r="N11" s="2">
        <f>BART!N8+CAMB!N11+MEEK!N10</f>
        <v>0</v>
      </c>
      <c r="O11" s="2">
        <f>SUM(C11:N11)</f>
        <v>55604</v>
      </c>
      <c r="P11" s="2"/>
      <c r="Q11" s="1"/>
      <c r="R11" s="1"/>
    </row>
    <row r="12" spans="1:18">
      <c r="A12" s="2"/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"/>
      <c r="R12" s="1"/>
    </row>
    <row r="13" spans="1:18">
      <c r="A13" s="2"/>
      <c r="B13" s="6">
        <v>1956</v>
      </c>
      <c r="C13" s="2">
        <f>BART!C10+CAMB!C13+MEEK!C12</f>
        <v>0</v>
      </c>
      <c r="D13" s="2">
        <f>BART!D10+CAMB!D13+MEEK!D12</f>
        <v>0</v>
      </c>
      <c r="E13" s="2">
        <f>BART!E10+CAMB!E13+MEEK!E12</f>
        <v>0</v>
      </c>
      <c r="F13" s="2">
        <f>BART!F10+CAMB!F13+MEEK!F12</f>
        <v>0</v>
      </c>
      <c r="G13" s="2">
        <f>BART!G10+CAMB!G13+MEEK!G12</f>
        <v>5373</v>
      </c>
      <c r="H13" s="2">
        <f>BART!H10+CAMB!H13+MEEK!H12</f>
        <v>8446</v>
      </c>
      <c r="I13" s="2">
        <f>BART!I10+CAMB!I13+MEEK!I12</f>
        <v>19015</v>
      </c>
      <c r="J13" s="2">
        <f>BART!J10+CAMB!J13+MEEK!J12</f>
        <v>14071</v>
      </c>
      <c r="K13" s="2">
        <f>BART!K10+CAMB!K13+MEEK!K12</f>
        <v>7441</v>
      </c>
      <c r="L13" s="2">
        <f>BART!L10+CAMB!L13+MEEK!L12</f>
        <v>2865</v>
      </c>
      <c r="M13" s="2">
        <f>BART!M10+CAMB!M13+MEEK!M12</f>
        <v>0</v>
      </c>
      <c r="N13" s="2">
        <f>BART!N10+CAMB!N13+MEEK!N12</f>
        <v>0</v>
      </c>
      <c r="O13" s="2">
        <f>SUM(C13:N13)</f>
        <v>57211</v>
      </c>
      <c r="P13" s="2"/>
      <c r="Q13" s="1"/>
      <c r="R13" s="1"/>
    </row>
    <row r="14" spans="1:18">
      <c r="A14" s="2"/>
      <c r="B14" s="6">
        <v>1957</v>
      </c>
      <c r="C14" s="2">
        <f>BART!C11+CAMB!C14+MEEK!C13</f>
        <v>0</v>
      </c>
      <c r="D14" s="2">
        <f>BART!D11+CAMB!D14+MEEK!D13</f>
        <v>0</v>
      </c>
      <c r="E14" s="2">
        <f>BART!E11+CAMB!E14+MEEK!E13</f>
        <v>0</v>
      </c>
      <c r="F14" s="2">
        <f>BART!F11+CAMB!F14+MEEK!F13</f>
        <v>0</v>
      </c>
      <c r="G14" s="2">
        <f>BART!G11+CAMB!G14+MEEK!G13</f>
        <v>0</v>
      </c>
      <c r="H14" s="2">
        <f>BART!H11+CAMB!H14+MEEK!H13</f>
        <v>351</v>
      </c>
      <c r="I14" s="2">
        <f>BART!I11+CAMB!I14+MEEK!I13</f>
        <v>14019</v>
      </c>
      <c r="J14" s="2">
        <f>BART!J11+CAMB!J14+MEEK!J13</f>
        <v>20758</v>
      </c>
      <c r="K14" s="2">
        <f>BART!K11+CAMB!K14+MEEK!K13</f>
        <v>4639</v>
      </c>
      <c r="L14" s="2">
        <f>BART!L11+CAMB!L14+MEEK!L13</f>
        <v>2604</v>
      </c>
      <c r="M14" s="2">
        <f>BART!M11+CAMB!M14+MEEK!M13</f>
        <v>0</v>
      </c>
      <c r="N14" s="2">
        <f>BART!N11+CAMB!N14+MEEK!N13</f>
        <v>0</v>
      </c>
      <c r="O14" s="2">
        <f>SUM(C14:N14)</f>
        <v>42371</v>
      </c>
      <c r="P14" s="2"/>
      <c r="Q14" s="1"/>
      <c r="R14" s="1"/>
    </row>
    <row r="15" spans="1:18">
      <c r="A15" s="2"/>
      <c r="B15" s="6">
        <v>1958</v>
      </c>
      <c r="C15" s="2">
        <f>BART!C12+CAMB!C15+MEEK!C14</f>
        <v>0</v>
      </c>
      <c r="D15" s="2">
        <f>BART!D12+CAMB!D15+MEEK!D14</f>
        <v>0</v>
      </c>
      <c r="E15" s="2">
        <f>BART!E12+CAMB!E15+MEEK!E14</f>
        <v>0</v>
      </c>
      <c r="F15" s="2">
        <f>BART!F12+CAMB!F15+MEEK!F14</f>
        <v>0</v>
      </c>
      <c r="G15" s="2">
        <f>BART!G12+CAMB!G15+MEEK!G14</f>
        <v>2118</v>
      </c>
      <c r="H15" s="2">
        <f>BART!H12+CAMB!H15+MEEK!H14</f>
        <v>5250</v>
      </c>
      <c r="I15" s="2">
        <f>BART!I12+CAMB!I15+MEEK!I14</f>
        <v>11715</v>
      </c>
      <c r="J15" s="2">
        <f>BART!J12+CAMB!J15+MEEK!J14</f>
        <v>19289</v>
      </c>
      <c r="K15" s="2">
        <f>BART!K12+CAMB!K15+MEEK!K14</f>
        <v>7288</v>
      </c>
      <c r="L15" s="2">
        <f>BART!L12+CAMB!L15+MEEK!L14</f>
        <v>1544</v>
      </c>
      <c r="M15" s="2">
        <f>BART!M12+CAMB!M15+MEEK!M14</f>
        <v>0</v>
      </c>
      <c r="N15" s="2">
        <f>BART!N12+CAMB!N15+MEEK!N14</f>
        <v>0</v>
      </c>
      <c r="O15" s="2">
        <f>SUM(C15:N15)</f>
        <v>47204</v>
      </c>
      <c r="P15" s="2"/>
      <c r="Q15" s="1"/>
      <c r="R15" s="1"/>
    </row>
    <row r="16" spans="1:18">
      <c r="A16" s="2"/>
      <c r="B16" s="6">
        <v>1959</v>
      </c>
      <c r="C16" s="2">
        <f>BART!C13+CAMB!C16+MEEK!C15</f>
        <v>0</v>
      </c>
      <c r="D16" s="2">
        <f>BART!D13+CAMB!D16+MEEK!D15</f>
        <v>0</v>
      </c>
      <c r="E16" s="2">
        <f>BART!E13+CAMB!E16+MEEK!E15</f>
        <v>0</v>
      </c>
      <c r="F16" s="2">
        <f>BART!F13+CAMB!F16+MEEK!F15</f>
        <v>0</v>
      </c>
      <c r="G16" s="2">
        <f>BART!G13+CAMB!G16+MEEK!G15</f>
        <v>4093</v>
      </c>
      <c r="H16" s="2">
        <f>BART!H13+CAMB!H16+MEEK!H15</f>
        <v>7020</v>
      </c>
      <c r="I16" s="2">
        <f>BART!I13+CAMB!I16+MEEK!I15</f>
        <v>28153</v>
      </c>
      <c r="J16" s="2">
        <f>BART!J13+CAMB!J16+MEEK!J15</f>
        <v>24359</v>
      </c>
      <c r="K16" s="2">
        <f>BART!K13+CAMB!K16+MEEK!K15</f>
        <v>6806</v>
      </c>
      <c r="L16" s="2">
        <f>BART!L13+CAMB!L16+MEEK!L15</f>
        <v>974</v>
      </c>
      <c r="M16" s="2">
        <f>BART!M13+CAMB!M16+MEEK!M15</f>
        <v>0</v>
      </c>
      <c r="N16" s="2">
        <f>BART!N13+CAMB!N16+MEEK!N15</f>
        <v>0</v>
      </c>
      <c r="O16" s="2">
        <f>SUM(C16:N16)</f>
        <v>71405</v>
      </c>
      <c r="P16" s="2"/>
      <c r="Q16" s="1"/>
      <c r="R16" s="1"/>
    </row>
    <row r="17" spans="1:18">
      <c r="A17" s="2"/>
      <c r="B17" s="6">
        <v>1960</v>
      </c>
      <c r="C17" s="2">
        <f>BART!C14+CAMB!C17+MEEK!C16</f>
        <v>0</v>
      </c>
      <c r="D17" s="2">
        <f>BART!D14+CAMB!D17+MEEK!D16</f>
        <v>0</v>
      </c>
      <c r="E17" s="2">
        <f>BART!E14+CAMB!E17+MEEK!E16</f>
        <v>0</v>
      </c>
      <c r="F17" s="2">
        <f>BART!F14+CAMB!F17+MEEK!F16</f>
        <v>0</v>
      </c>
      <c r="G17" s="2">
        <f>BART!G14+CAMB!G17+MEEK!G16</f>
        <v>3620</v>
      </c>
      <c r="H17" s="2">
        <f>BART!H14+CAMB!H17+MEEK!H16</f>
        <v>2650</v>
      </c>
      <c r="I17" s="2">
        <f>BART!I14+CAMB!I17+MEEK!I16</f>
        <v>25910</v>
      </c>
      <c r="J17" s="2">
        <f>BART!J14+CAMB!J17+MEEK!J16</f>
        <v>30590</v>
      </c>
      <c r="K17" s="2">
        <f>BART!K14+CAMB!K17+MEEK!K16</f>
        <v>8670</v>
      </c>
      <c r="L17" s="2">
        <f>BART!L14+CAMB!L17+MEEK!L16</f>
        <v>1450</v>
      </c>
      <c r="M17" s="2">
        <f>BART!M14+CAMB!M17+MEEK!M16</f>
        <v>0</v>
      </c>
      <c r="N17" s="2">
        <f>BART!N14+CAMB!N17+MEEK!N16</f>
        <v>0</v>
      </c>
      <c r="O17" s="2">
        <f>SUM(C17:N17)</f>
        <v>72890</v>
      </c>
      <c r="P17" s="2"/>
      <c r="Q17" s="1"/>
      <c r="R17" s="1"/>
    </row>
    <row r="18" spans="1:18">
      <c r="A18" s="2"/>
      <c r="B18" s="6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"/>
      <c r="R18" s="1"/>
    </row>
    <row r="19" spans="1:18">
      <c r="A19" s="2"/>
      <c r="B19" s="6">
        <v>1961</v>
      </c>
      <c r="C19" s="2">
        <f>BART!C16+CAMB!C19+MEEK!C18</f>
        <v>0</v>
      </c>
      <c r="D19" s="2">
        <f>BART!D16+CAMB!D19+MEEK!D18</f>
        <v>0</v>
      </c>
      <c r="E19" s="2">
        <f>BART!E16+CAMB!E19+MEEK!E18</f>
        <v>0</v>
      </c>
      <c r="F19" s="2">
        <f>BART!F16+CAMB!F19+MEEK!F18</f>
        <v>0</v>
      </c>
      <c r="G19" s="2">
        <f>BART!G16+CAMB!G19+MEEK!G18</f>
        <v>3366</v>
      </c>
      <c r="H19" s="2">
        <f>BART!H16+CAMB!H19+MEEK!H18</f>
        <v>2945</v>
      </c>
      <c r="I19" s="2">
        <f>BART!I16+CAMB!I19+MEEK!I18</f>
        <v>30121</v>
      </c>
      <c r="J19" s="2">
        <f>BART!J16+CAMB!J19+MEEK!J18</f>
        <v>24182</v>
      </c>
      <c r="K19" s="2">
        <f>BART!K16+CAMB!K19+MEEK!K18</f>
        <v>7672</v>
      </c>
      <c r="L19" s="2">
        <f>BART!L16+CAMB!L19+MEEK!L18</f>
        <v>1293</v>
      </c>
      <c r="M19" s="2">
        <f>BART!M16+CAMB!M19+MEEK!M18</f>
        <v>0</v>
      </c>
      <c r="N19" s="2">
        <f>BART!N16+CAMB!N19+MEEK!N18</f>
        <v>0</v>
      </c>
      <c r="O19" s="2">
        <f>SUM(C19:N19)</f>
        <v>69579</v>
      </c>
      <c r="P19" s="2"/>
      <c r="Q19" s="1"/>
      <c r="R19" s="1"/>
    </row>
    <row r="20" spans="1:18">
      <c r="A20" s="2"/>
      <c r="B20" s="6">
        <v>1962</v>
      </c>
      <c r="C20" s="2">
        <f>BART!C17+CAMB!C20+MEEK!C19</f>
        <v>0</v>
      </c>
      <c r="D20" s="2">
        <f>BART!D17+CAMB!D20+MEEK!D19</f>
        <v>0</v>
      </c>
      <c r="E20" s="2">
        <f>BART!E17+CAMB!E20+MEEK!E19</f>
        <v>0</v>
      </c>
      <c r="F20" s="2">
        <f>BART!F17+CAMB!F20+MEEK!F19</f>
        <v>0</v>
      </c>
      <c r="G20" s="2">
        <f>BART!G17+CAMB!G20+MEEK!G19</f>
        <v>4957</v>
      </c>
      <c r="H20" s="2">
        <f>BART!H17+CAMB!H20+MEEK!H19</f>
        <v>2350</v>
      </c>
      <c r="I20" s="2">
        <f>BART!I17+CAMB!I20+MEEK!I19</f>
        <v>14517</v>
      </c>
      <c r="J20" s="2">
        <f>BART!J17+CAMB!J20+MEEK!J19</f>
        <v>21690</v>
      </c>
      <c r="K20" s="2">
        <f>BART!K17+CAMB!K20+MEEK!K19</f>
        <v>8233</v>
      </c>
      <c r="L20" s="2">
        <f>BART!L17+CAMB!L20+MEEK!L19</f>
        <v>1122</v>
      </c>
      <c r="M20" s="2">
        <f>BART!M17+CAMB!M20+MEEK!M19</f>
        <v>0</v>
      </c>
      <c r="N20" s="2">
        <f>BART!N17+CAMB!N20+MEEK!N19</f>
        <v>0</v>
      </c>
      <c r="O20" s="2">
        <f>SUM(C20:N20)</f>
        <v>52869</v>
      </c>
      <c r="P20" s="2"/>
      <c r="Q20" s="1"/>
      <c r="R20" s="1"/>
    </row>
    <row r="21" spans="1:18">
      <c r="A21" s="2"/>
      <c r="B21" s="6">
        <v>1963</v>
      </c>
      <c r="C21" s="2">
        <f>BART!C18+CAMB!C21+MEEK!C20+R.WILL!C7</f>
        <v>0</v>
      </c>
      <c r="D21" s="2">
        <f>BART!D18+CAMB!D21+MEEK!D20+R.WILL!D7</f>
        <v>0</v>
      </c>
      <c r="E21" s="2">
        <f>BART!E18+CAMB!E21+MEEK!E20+R.WILL!E7</f>
        <v>0</v>
      </c>
      <c r="F21" s="2">
        <f>BART!F18+CAMB!F21+MEEK!F20+R.WILL!F7</f>
        <v>0</v>
      </c>
      <c r="G21" s="2">
        <f>BART!G18+CAMB!G21+MEEK!G20+R.WILL!G7</f>
        <v>8775</v>
      </c>
      <c r="H21" s="2">
        <f>BART!H18+CAMB!H21+MEEK!H20+R.WILL!H7</f>
        <v>10267</v>
      </c>
      <c r="I21" s="2">
        <f>BART!I18+CAMB!I21+MEEK!I20+R.WILL!I7</f>
        <v>42653</v>
      </c>
      <c r="J21" s="2">
        <f>BART!J18+CAMB!J21+MEEK!J20+R.WILL!J7</f>
        <v>20799</v>
      </c>
      <c r="K21" s="2">
        <f>BART!K18+CAMB!K21+MEEK!K20+R.WILL!K7</f>
        <v>3605</v>
      </c>
      <c r="L21" s="2">
        <f>BART!L18+CAMB!L21+MEEK!L20+R.WILL!L7</f>
        <v>0</v>
      </c>
      <c r="M21" s="2">
        <f>BART!M18+CAMB!M21+MEEK!M20+R.WILL!M7</f>
        <v>0</v>
      </c>
      <c r="N21" s="2">
        <f>BART!N18+CAMB!N21+MEEK!N20+R.WILL!N7</f>
        <v>0</v>
      </c>
      <c r="O21" s="2">
        <f>SUM(C21:N21)</f>
        <v>86099</v>
      </c>
      <c r="P21" s="2"/>
      <c r="Q21" s="1"/>
      <c r="R21" s="1"/>
    </row>
    <row r="22" spans="1:18">
      <c r="A22" s="2"/>
      <c r="B22" s="6">
        <v>1964</v>
      </c>
      <c r="C22" s="2">
        <f>BART!C19+CAMB!C22+MEEK!C21+R.WILL!C8</f>
        <v>0</v>
      </c>
      <c r="D22" s="2">
        <f>BART!D19+CAMB!D22+MEEK!D21+R.WILL!D8</f>
        <v>0</v>
      </c>
      <c r="E22" s="2">
        <f>BART!E19+CAMB!E22+MEEK!E21+R.WILL!E8</f>
        <v>0</v>
      </c>
      <c r="F22" s="2">
        <f>BART!F19+CAMB!F22+MEEK!F21+R.WILL!F8</f>
        <v>0</v>
      </c>
      <c r="G22" s="2">
        <f>BART!G19+CAMB!G22+MEEK!G21+R.WILL!G8</f>
        <v>5314</v>
      </c>
      <c r="H22" s="2">
        <f>BART!H19+CAMB!H22+MEEK!H21+R.WILL!H8</f>
        <v>6929</v>
      </c>
      <c r="I22" s="2">
        <f>BART!I19+CAMB!I22+MEEK!I21+R.WILL!I8</f>
        <v>34490</v>
      </c>
      <c r="J22" s="2">
        <f>BART!J19+CAMB!J22+MEEK!J21+R.WILL!J8</f>
        <v>26441</v>
      </c>
      <c r="K22" s="2">
        <f>BART!K19+CAMB!K22+MEEK!K21+R.WILL!K8</f>
        <v>8505</v>
      </c>
      <c r="L22" s="2">
        <f>BART!L19+CAMB!L22+MEEK!L21+R.WILL!L8</f>
        <v>0</v>
      </c>
      <c r="M22" s="2">
        <f>BART!M19+CAMB!M22+MEEK!M21+R.WILL!M8</f>
        <v>0</v>
      </c>
      <c r="N22" s="2">
        <f>BART!N19+CAMB!N22+MEEK!N21+R.WILL!N8</f>
        <v>0</v>
      </c>
      <c r="O22" s="2">
        <f>SUM(C22:N22)</f>
        <v>81679</v>
      </c>
      <c r="P22" s="2"/>
      <c r="Q22" s="1"/>
      <c r="R22" s="1"/>
    </row>
    <row r="23" spans="1:18">
      <c r="A23" s="2"/>
      <c r="B23" s="6">
        <v>1965</v>
      </c>
      <c r="C23" s="2">
        <f>BART!C20+CAMB!C23+MEEK!C22+R.WILL!C9</f>
        <v>0</v>
      </c>
      <c r="D23" s="2">
        <f>BART!D20+CAMB!D23+MEEK!D22+R.WILL!D9</f>
        <v>0</v>
      </c>
      <c r="E23" s="2">
        <f>BART!E20+CAMB!E23+MEEK!E22+R.WILL!E9</f>
        <v>0</v>
      </c>
      <c r="F23" s="2">
        <f>BART!F20+CAMB!F23+MEEK!F22+R.WILL!F9</f>
        <v>1813</v>
      </c>
      <c r="G23" s="2">
        <f>BART!G20+CAMB!G23+MEEK!G22+R.WILL!G9</f>
        <v>8409</v>
      </c>
      <c r="H23" s="2">
        <f>BART!H20+CAMB!H23+MEEK!H22+R.WILL!H9</f>
        <v>1263</v>
      </c>
      <c r="I23" s="2">
        <f>BART!I20+CAMB!I23+MEEK!I22+R.WILL!I9</f>
        <v>21492</v>
      </c>
      <c r="J23" s="2">
        <f>BART!J20+CAMB!J23+MEEK!J22+R.WILL!J9</f>
        <v>29351</v>
      </c>
      <c r="K23" s="2">
        <f>BART!K20+CAMB!K23+MEEK!K22+R.WILL!K9</f>
        <v>3527</v>
      </c>
      <c r="L23" s="2">
        <f>BART!L20+CAMB!L23+MEEK!L22+R.WILL!L9</f>
        <v>0</v>
      </c>
      <c r="M23" s="2">
        <f>BART!M20+CAMB!M23+MEEK!M22+R.WILL!M9</f>
        <v>0</v>
      </c>
      <c r="N23" s="2">
        <f>BART!N20+CAMB!N23+MEEK!N22+R.WILL!N9</f>
        <v>0</v>
      </c>
      <c r="O23" s="2">
        <f>SUM(C23:N23)</f>
        <v>65855</v>
      </c>
      <c r="P23" s="2"/>
      <c r="Q23" s="1"/>
      <c r="R23" s="1"/>
    </row>
    <row r="24" spans="1:18">
      <c r="A24" s="2"/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"/>
      <c r="R24" s="1"/>
    </row>
    <row r="25" spans="1:18">
      <c r="A25" s="2"/>
      <c r="B25" s="6">
        <v>1966</v>
      </c>
      <c r="C25" s="2">
        <f>BART!C22+CAMB!C25+MEEK!C24+R.WILL!C11</f>
        <v>0</v>
      </c>
      <c r="D25" s="2">
        <f>BART!D22+CAMB!D25+MEEK!D24+R.WILL!D11</f>
        <v>0</v>
      </c>
      <c r="E25" s="2">
        <f>BART!E22+CAMB!E25+MEEK!E24+R.WILL!E11</f>
        <v>0</v>
      </c>
      <c r="F25" s="2">
        <f>BART!F22+CAMB!F25+MEEK!F24+R.WILL!F11</f>
        <v>0</v>
      </c>
      <c r="G25" s="2">
        <f>BART!G22+CAMB!G25+MEEK!G24+R.WILL!G11</f>
        <v>8887</v>
      </c>
      <c r="H25" s="2">
        <f>BART!H22+CAMB!H25+MEEK!H24+R.WILL!H11</f>
        <v>8163</v>
      </c>
      <c r="I25" s="2">
        <f>BART!I22+CAMB!I25+MEEK!I24+R.WILL!I11</f>
        <v>28145</v>
      </c>
      <c r="J25" s="2">
        <f>BART!J22+CAMB!J25+MEEK!J24+R.WILL!J11</f>
        <v>16483</v>
      </c>
      <c r="K25" s="2">
        <f>BART!K22+CAMB!K25+MEEK!K24+R.WILL!K11</f>
        <v>7840</v>
      </c>
      <c r="L25" s="2">
        <f>BART!L22+CAMB!L25+MEEK!L24+R.WILL!L11</f>
        <v>1537</v>
      </c>
      <c r="M25" s="2">
        <f>BART!M22+CAMB!M25+MEEK!M24+R.WILL!M11</f>
        <v>0</v>
      </c>
      <c r="N25" s="2">
        <f>BART!N22+CAMB!N25+MEEK!N24+R.WILL!N11</f>
        <v>0</v>
      </c>
      <c r="O25" s="2">
        <f>SUM(C25:N25)</f>
        <v>71055</v>
      </c>
      <c r="P25" s="2"/>
      <c r="Q25" s="1"/>
      <c r="R25" s="1"/>
    </row>
    <row r="26" spans="1:18">
      <c r="A26" s="2"/>
      <c r="B26" s="6">
        <v>1967</v>
      </c>
      <c r="C26" s="2">
        <f>BART!C23+CAMB!C26+MEEK!C25+R.WILL!C12</f>
        <v>0</v>
      </c>
      <c r="D26" s="2">
        <f>BART!D23+CAMB!D26+MEEK!D25+R.WILL!D12</f>
        <v>0</v>
      </c>
      <c r="E26" s="2">
        <f>BART!E23+CAMB!E26+MEEK!E25+R.WILL!E12</f>
        <v>0</v>
      </c>
      <c r="F26" s="2">
        <f>BART!F23+CAMB!F26+MEEK!F25+R.WILL!F12</f>
        <v>3432</v>
      </c>
      <c r="G26" s="2">
        <f>BART!G23+CAMB!G26+MEEK!G25+R.WILL!G12</f>
        <v>4814</v>
      </c>
      <c r="H26" s="2">
        <f>BART!H23+CAMB!H26+MEEK!H25+R.WILL!H12</f>
        <v>2604</v>
      </c>
      <c r="I26" s="2">
        <f>BART!I23+CAMB!I26+MEEK!I25+R.WILL!I12</f>
        <v>15202</v>
      </c>
      <c r="J26" s="2">
        <f>BART!J23+CAMB!J26+MEEK!J25+R.WILL!J12</f>
        <v>32885</v>
      </c>
      <c r="K26" s="2">
        <f>BART!K23+CAMB!K26+MEEK!K25+R.WILL!K12</f>
        <v>9660</v>
      </c>
      <c r="L26" s="2">
        <f>BART!L23+CAMB!L26+MEEK!L25+R.WILL!L12</f>
        <v>1348</v>
      </c>
      <c r="M26" s="2">
        <f>BART!M23+CAMB!M26+MEEK!M25+R.WILL!M12</f>
        <v>0</v>
      </c>
      <c r="N26" s="2">
        <f>BART!N23+CAMB!N26+MEEK!N25+R.WILL!N12</f>
        <v>0</v>
      </c>
      <c r="O26" s="2">
        <f>SUM(C26:N26)</f>
        <v>69945</v>
      </c>
      <c r="P26" s="2"/>
      <c r="Q26" s="1"/>
      <c r="R26" s="1"/>
    </row>
    <row r="27" spans="1:18">
      <c r="A27" s="2"/>
      <c r="B27" s="6">
        <v>1968</v>
      </c>
      <c r="C27" s="2">
        <f>BART!C24+CAMB!C27+MEEK!C26+R.WILL!C13</f>
        <v>0</v>
      </c>
      <c r="D27" s="2">
        <f>BART!D24+CAMB!D27+MEEK!D26+R.WILL!D13</f>
        <v>0</v>
      </c>
      <c r="E27" s="2">
        <f>BART!E24+CAMB!E27+MEEK!E26+R.WILL!E13</f>
        <v>0</v>
      </c>
      <c r="F27" s="2">
        <f>BART!F24+CAMB!F27+MEEK!F26+R.WILL!F13</f>
        <v>2040</v>
      </c>
      <c r="G27" s="2">
        <f>BART!G24+CAMB!G27+MEEK!G26+R.WILL!G13</f>
        <v>4570</v>
      </c>
      <c r="H27" s="2">
        <f>BART!H24+CAMB!H27+MEEK!H26+R.WILL!H13</f>
        <v>8333</v>
      </c>
      <c r="I27" s="2">
        <f>BART!I24+CAMB!I27+MEEK!I26+R.WILL!I13</f>
        <v>41208</v>
      </c>
      <c r="J27" s="2">
        <f>BART!J24+CAMB!J27+MEEK!J26+R.WILL!J13</f>
        <v>25174</v>
      </c>
      <c r="K27" s="2">
        <f>BART!K24+CAMB!K27+MEEK!K26+R.WILL!K13</f>
        <v>3707</v>
      </c>
      <c r="L27" s="2">
        <f>BART!L24+CAMB!L27+MEEK!L26+R.WILL!L13</f>
        <v>777</v>
      </c>
      <c r="M27" s="2">
        <f>BART!M24+CAMB!M27+MEEK!M26+R.WILL!M13</f>
        <v>0</v>
      </c>
      <c r="N27" s="2">
        <f>BART!N24+CAMB!N27+MEEK!N26+R.WILL!N13</f>
        <v>0</v>
      </c>
      <c r="O27" s="2">
        <f>SUM(C27:N27)</f>
        <v>85809</v>
      </c>
      <c r="P27" s="2"/>
      <c r="Q27" s="1"/>
      <c r="R27" s="1"/>
    </row>
    <row r="28" spans="1:18">
      <c r="A28" s="2"/>
      <c r="B28" s="6">
        <v>1969</v>
      </c>
      <c r="C28" s="2">
        <f>BART!C25+CAMB!C28+MEEK!C27+R.WILL!C14</f>
        <v>0</v>
      </c>
      <c r="D28" s="2">
        <f>BART!D25+CAMB!D28+MEEK!D27+R.WILL!D14</f>
        <v>0</v>
      </c>
      <c r="E28" s="2">
        <f>BART!E25+CAMB!E28+MEEK!E27+R.WILL!E14</f>
        <v>0</v>
      </c>
      <c r="F28" s="2">
        <f>BART!F25+CAMB!F28+MEEK!F27+R.WILL!F14</f>
        <v>130</v>
      </c>
      <c r="G28" s="2">
        <f>BART!G25+CAMB!G28+MEEK!G27+R.WILL!G14</f>
        <v>2642</v>
      </c>
      <c r="H28" s="2">
        <f>BART!H25+CAMB!H28+MEEK!H27+R.WILL!H14</f>
        <v>5373</v>
      </c>
      <c r="I28" s="2">
        <f>BART!I25+CAMB!I28+MEEK!I27+R.WILL!I14</f>
        <v>30349</v>
      </c>
      <c r="J28" s="2">
        <f>BART!J25+CAMB!J28+MEEK!J27+R.WILL!J14</f>
        <v>33532</v>
      </c>
      <c r="K28" s="2">
        <f>BART!K25+CAMB!K28+MEEK!K27+R.WILL!K14</f>
        <v>5138</v>
      </c>
      <c r="L28" s="2">
        <f>BART!L25+CAMB!L28+MEEK!L27+R.WILL!L14</f>
        <v>641</v>
      </c>
      <c r="M28" s="2">
        <f>BART!M25+CAMB!M28+MEEK!M27+R.WILL!M14</f>
        <v>0</v>
      </c>
      <c r="N28" s="2">
        <f>BART!N25+CAMB!N28+MEEK!N27+R.WILL!N14</f>
        <v>0</v>
      </c>
      <c r="O28" s="2">
        <f>SUM(C28:N28)</f>
        <v>77805</v>
      </c>
      <c r="P28" s="2"/>
      <c r="Q28" s="1"/>
      <c r="R28" s="1"/>
    </row>
    <row r="29" spans="1:18">
      <c r="A29" s="2"/>
      <c r="B29" s="6">
        <v>1970</v>
      </c>
      <c r="C29" s="2">
        <f>BART!C26+CAMB!C29+MEEK!C28+R.WILL!C15</f>
        <v>0</v>
      </c>
      <c r="D29" s="2">
        <f>BART!D26+CAMB!D29+MEEK!D28+R.WILL!D15</f>
        <v>0</v>
      </c>
      <c r="E29" s="2">
        <f>BART!E26+CAMB!E29+MEEK!E28+R.WILL!E15</f>
        <v>0</v>
      </c>
      <c r="F29" s="2">
        <f>BART!F26+CAMB!F29+MEEK!F28+R.WILL!F15</f>
        <v>0</v>
      </c>
      <c r="G29" s="2">
        <f>BART!G26+CAMB!G29+MEEK!G28+R.WILL!G15</f>
        <v>7611</v>
      </c>
      <c r="H29" s="2">
        <f>BART!H26+CAMB!H29+MEEK!H28+R.WILL!H15</f>
        <v>6605</v>
      </c>
      <c r="I29" s="2">
        <f>BART!I26+CAMB!I29+MEEK!I28+R.WILL!I15</f>
        <v>47515</v>
      </c>
      <c r="J29" s="2">
        <f>BART!J26+CAMB!J29+MEEK!J28+R.WILL!J15</f>
        <v>32734</v>
      </c>
      <c r="K29" s="2">
        <f>BART!K26+CAMB!K29+MEEK!K28+R.WILL!K15</f>
        <v>6552</v>
      </c>
      <c r="L29" s="2">
        <f>BART!L26+CAMB!L29+MEEK!L28+R.WILL!L15</f>
        <v>268</v>
      </c>
      <c r="M29" s="2">
        <f>BART!M26+CAMB!M29+MEEK!M28+R.WILL!M15</f>
        <v>0</v>
      </c>
      <c r="N29" s="2">
        <f>BART!N26+CAMB!N29+MEEK!N28+R.WILL!N15</f>
        <v>0</v>
      </c>
      <c r="O29" s="2">
        <f>SUM(C29:N29)</f>
        <v>101285</v>
      </c>
      <c r="P29" s="2"/>
      <c r="Q29" s="1"/>
      <c r="R29" s="1"/>
    </row>
    <row r="30" spans="1:18">
      <c r="A30" s="2"/>
      <c r="B30" s="6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"/>
      <c r="R30" s="1"/>
    </row>
    <row r="31" spans="1:18">
      <c r="A31" s="2"/>
      <c r="B31" s="6">
        <v>1971</v>
      </c>
      <c r="C31" s="2">
        <f>BART!C28+CAMB!C31+MEEK!C30+R.WILL!C17</f>
        <v>0</v>
      </c>
      <c r="D31" s="2">
        <f>BART!D28+CAMB!D31+MEEK!D30+R.WILL!D17</f>
        <v>0</v>
      </c>
      <c r="E31" s="2">
        <f>BART!E28+CAMB!E31+MEEK!E30+R.WILL!E17</f>
        <v>0</v>
      </c>
      <c r="F31" s="2">
        <f>BART!F28+CAMB!F31+MEEK!F30+R.WILL!F17</f>
        <v>0</v>
      </c>
      <c r="G31" s="2">
        <f>BART!G28+CAMB!G31+MEEK!G30+R.WILL!G17</f>
        <v>4556</v>
      </c>
      <c r="H31" s="2">
        <f>BART!H28+CAMB!H31+MEEK!H30+R.WILL!H17</f>
        <v>8020</v>
      </c>
      <c r="I31" s="2">
        <f>BART!I28+CAMB!I31+MEEK!I30+R.WILL!I17</f>
        <v>39826</v>
      </c>
      <c r="J31" s="2">
        <f>BART!J28+CAMB!J31+MEEK!J30+R.WILL!J17</f>
        <v>38518</v>
      </c>
      <c r="K31" s="2">
        <f>BART!K28+CAMB!K31+MEEK!K30+R.WILL!K17</f>
        <v>7062</v>
      </c>
      <c r="L31" s="2">
        <f>BART!L28+CAMB!L31+MEEK!L30+R.WILL!L17</f>
        <v>0</v>
      </c>
      <c r="M31" s="2">
        <f>BART!M28+CAMB!M31+MEEK!M30+R.WILL!M17</f>
        <v>0</v>
      </c>
      <c r="N31" s="2">
        <f>BART!N28+CAMB!N31+MEEK!N30+R.WILL!N17</f>
        <v>0</v>
      </c>
      <c r="O31" s="2">
        <f>SUM(C31:N31)</f>
        <v>97982</v>
      </c>
      <c r="P31" s="2"/>
      <c r="Q31" s="1"/>
      <c r="R31" s="1"/>
    </row>
    <row r="32" spans="1:18">
      <c r="A32" s="2"/>
      <c r="B32" s="6">
        <v>1972</v>
      </c>
      <c r="C32" s="2">
        <f>BART!C29+CAMB!C32+MEEK!C31+R.WILL!C18</f>
        <v>0</v>
      </c>
      <c r="D32" s="2">
        <f>BART!D29+CAMB!D32+MEEK!D31+R.WILL!D18</f>
        <v>0</v>
      </c>
      <c r="E32" s="2">
        <f>BART!E29+CAMB!E32+MEEK!E31+R.WILL!E18</f>
        <v>0</v>
      </c>
      <c r="F32" s="2">
        <f>BART!F29+CAMB!F32+MEEK!F31+R.WILL!F18</f>
        <v>406</v>
      </c>
      <c r="G32" s="2">
        <f>BART!G29+CAMB!G32+MEEK!G31+R.WILL!G18</f>
        <v>4428</v>
      </c>
      <c r="H32" s="2">
        <f>BART!H29+CAMB!H32+MEEK!H31+R.WILL!H18</f>
        <v>8121</v>
      </c>
      <c r="I32" s="2">
        <f>BART!I29+CAMB!I32+MEEK!I31+R.WILL!I18</f>
        <v>38028</v>
      </c>
      <c r="J32" s="2">
        <f>BART!J29+CAMB!J32+MEEK!J31+R.WILL!J18</f>
        <v>37329</v>
      </c>
      <c r="K32" s="2">
        <f>BART!K29+CAMB!K32+MEEK!K31+R.WILL!K18</f>
        <v>5895</v>
      </c>
      <c r="L32" s="2">
        <f>BART!L29+CAMB!L32+MEEK!L31+R.WILL!L18</f>
        <v>0</v>
      </c>
      <c r="M32" s="2">
        <f>BART!M29+CAMB!M32+MEEK!M31+R.WILL!M18</f>
        <v>0</v>
      </c>
      <c r="N32" s="2">
        <f>BART!N29+CAMB!N32+MEEK!N31+R.WILL!N18</f>
        <v>0</v>
      </c>
      <c r="O32" s="2">
        <f>SUM(C32:N32)</f>
        <v>94207</v>
      </c>
      <c r="P32" s="2"/>
      <c r="Q32" s="1"/>
      <c r="R32" s="1"/>
    </row>
    <row r="33" spans="1:18">
      <c r="A33" s="2"/>
      <c r="B33" s="6">
        <v>1973</v>
      </c>
      <c r="C33" s="2">
        <f>BART!C30+CAMB!C33+MEEK!C32+R.WILL!C19</f>
        <v>0</v>
      </c>
      <c r="D33" s="2">
        <f>BART!D30+CAMB!D33+MEEK!D32+R.WILL!D19</f>
        <v>0</v>
      </c>
      <c r="E33" s="2">
        <f>BART!E30+CAMB!E33+MEEK!E32+R.WILL!E19</f>
        <v>0</v>
      </c>
      <c r="F33" s="2">
        <f>BART!F30+CAMB!F33+MEEK!F32+R.WILL!F19</f>
        <v>0</v>
      </c>
      <c r="G33" s="2">
        <f>BART!G30+CAMB!G33+MEEK!G32+R.WILL!G19</f>
        <v>424</v>
      </c>
      <c r="H33" s="2">
        <f>BART!H30+CAMB!H33+MEEK!H32+R.WILL!H19</f>
        <v>9876</v>
      </c>
      <c r="I33" s="2">
        <f>BART!I30+CAMB!I33+MEEK!I32+R.WILL!I19</f>
        <v>38487</v>
      </c>
      <c r="J33" s="2">
        <f>BART!J30+CAMB!J33+MEEK!J32+R.WILL!J19</f>
        <v>38727</v>
      </c>
      <c r="K33" s="2">
        <f>BART!K30+CAMB!K33+MEEK!K32+R.WILL!K19</f>
        <v>5567</v>
      </c>
      <c r="L33" s="2">
        <f>BART!L30+CAMB!L33+MEEK!L32+R.WILL!L19</f>
        <v>186</v>
      </c>
      <c r="M33" s="2">
        <f>BART!M30+CAMB!M33+MEEK!M32+R.WILL!M19</f>
        <v>0</v>
      </c>
      <c r="N33" s="2">
        <f>BART!N30+CAMB!N33+MEEK!N32+R.WILL!N19</f>
        <v>0</v>
      </c>
      <c r="O33" s="2">
        <f>SUM(C33:N33)</f>
        <v>93267</v>
      </c>
      <c r="P33" s="2"/>
      <c r="Q33" s="1"/>
      <c r="R33" s="1"/>
    </row>
    <row r="34" spans="1:18">
      <c r="A34" s="2"/>
      <c r="B34" s="6">
        <v>1974</v>
      </c>
      <c r="C34" s="2">
        <f>BART!C31+CAMB!C34+MEEK!C33+R.WILL!C20</f>
        <v>0</v>
      </c>
      <c r="D34" s="2">
        <f>BART!D31+CAMB!D34+MEEK!D33+R.WILL!D20</f>
        <v>0</v>
      </c>
      <c r="E34" s="2">
        <f>BART!E31+CAMB!E34+MEEK!E33+R.WILL!E20</f>
        <v>0</v>
      </c>
      <c r="F34" s="2">
        <f>BART!F31+CAMB!F34+MEEK!F33+R.WILL!F20</f>
        <v>0</v>
      </c>
      <c r="G34" s="2">
        <f>BART!G31+CAMB!G34+MEEK!G33+R.WILL!G20</f>
        <v>4764</v>
      </c>
      <c r="H34" s="2">
        <f>BART!H31+CAMB!H34+MEEK!H33+R.WILL!H20</f>
        <v>10127</v>
      </c>
      <c r="I34" s="2">
        <f>BART!I31+CAMB!I34+MEEK!I33+R.WILL!I20</f>
        <v>53848</v>
      </c>
      <c r="J34" s="2">
        <f>BART!J31+CAMB!J34+MEEK!J33+R.WILL!J20</f>
        <v>31505</v>
      </c>
      <c r="K34" s="2">
        <f>BART!K31+CAMB!K34+MEEK!K33+R.WILL!K20</f>
        <v>4634</v>
      </c>
      <c r="L34" s="2">
        <f>BART!L31+CAMB!L34+MEEK!L33+R.WILL!L20</f>
        <v>0</v>
      </c>
      <c r="M34" s="2">
        <f>BART!M31+CAMB!M34+MEEK!M33+R.WILL!M20</f>
        <v>0</v>
      </c>
      <c r="N34" s="2">
        <f>BART!N31+CAMB!N34+MEEK!N33+R.WILL!N20</f>
        <v>0</v>
      </c>
      <c r="O34" s="2">
        <f>SUM(C34:N34)</f>
        <v>104878</v>
      </c>
      <c r="P34" s="2"/>
      <c r="Q34" s="1"/>
      <c r="R34" s="1"/>
    </row>
    <row r="35" spans="1:18">
      <c r="A35" s="2"/>
      <c r="B35" s="6">
        <v>1975</v>
      </c>
      <c r="C35" s="2">
        <f>BART!C32+CAMB!C35+MEEK!C34+R.WILL!C21</f>
        <v>0</v>
      </c>
      <c r="D35" s="2">
        <f>BART!D32+CAMB!D35+MEEK!D34+R.WILL!D21</f>
        <v>0</v>
      </c>
      <c r="E35" s="2">
        <f>BART!E32+CAMB!E35+MEEK!E34+R.WILL!E21</f>
        <v>0</v>
      </c>
      <c r="F35" s="2">
        <f>BART!F32+CAMB!F35+MEEK!F34+R.WILL!F21</f>
        <v>0</v>
      </c>
      <c r="G35" s="2">
        <f>BART!G32+CAMB!G35+MEEK!G34+R.WILL!G21</f>
        <v>3327</v>
      </c>
      <c r="H35" s="2">
        <f>BART!H32+CAMB!H35+MEEK!H34+R.WILL!H21</f>
        <v>5724</v>
      </c>
      <c r="I35" s="2">
        <f>BART!I32+CAMB!I35+MEEK!I34+R.WILL!I21</f>
        <v>44619</v>
      </c>
      <c r="J35" s="2">
        <f>BART!J32+CAMB!J35+MEEK!J34+R.WILL!J21</f>
        <v>35398</v>
      </c>
      <c r="K35" s="2">
        <f>BART!K32+CAMB!K35+MEEK!K34+R.WILL!K21</f>
        <v>7333</v>
      </c>
      <c r="L35" s="2">
        <f>BART!L32+CAMB!L35+MEEK!L34+R.WILL!L21</f>
        <v>0</v>
      </c>
      <c r="M35" s="2">
        <f>BART!M32+CAMB!M35+MEEK!M34+R.WILL!M21</f>
        <v>0</v>
      </c>
      <c r="N35" s="2">
        <f>BART!N32+CAMB!N35+MEEK!N34+R.WILL!N21</f>
        <v>0</v>
      </c>
      <c r="O35" s="2">
        <f>SUM(C35:N35)</f>
        <v>96401</v>
      </c>
      <c r="P35" s="2"/>
      <c r="Q35" s="1"/>
      <c r="R35" s="1"/>
    </row>
    <row r="36" spans="1:18">
      <c r="A36" s="2"/>
      <c r="B36" s="6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"/>
      <c r="R36" s="1"/>
    </row>
    <row r="37" spans="1:18">
      <c r="A37" s="2"/>
      <c r="B37" s="6">
        <v>1976</v>
      </c>
      <c r="C37" s="2">
        <f>BART!C34+CAMB!C37+MEEK!C36+R.WILL!C23</f>
        <v>0</v>
      </c>
      <c r="D37" s="2">
        <f>BART!D34+CAMB!D37+MEEK!D36+R.WILL!D23</f>
        <v>0</v>
      </c>
      <c r="E37" s="2">
        <f>BART!E34+CAMB!E37+MEEK!E36+R.WILL!E23</f>
        <v>0</v>
      </c>
      <c r="F37" s="2">
        <f>BART!F34+CAMB!F37+MEEK!F36+R.WILL!F23</f>
        <v>1370</v>
      </c>
      <c r="G37" s="2">
        <f>BART!G34+CAMB!G37+MEEK!G36+R.WILL!G23</f>
        <v>1197</v>
      </c>
      <c r="H37" s="2">
        <f>BART!H34+CAMB!H37+MEEK!H36+R.WILL!H23</f>
        <v>13746</v>
      </c>
      <c r="I37" s="2">
        <f>BART!I34+CAMB!I37+MEEK!I36+R.WILL!I23</f>
        <v>49572</v>
      </c>
      <c r="J37" s="2">
        <f>BART!J34+CAMB!J37+MEEK!J36+R.WILL!J23</f>
        <v>42941</v>
      </c>
      <c r="K37" s="2">
        <f>BART!K34+CAMB!K37+MEEK!K36+R.WILL!K23</f>
        <v>6223</v>
      </c>
      <c r="L37" s="2">
        <f>BART!L34+CAMB!L37+MEEK!L36+R.WILL!L23</f>
        <v>0</v>
      </c>
      <c r="M37" s="2">
        <f>BART!M34+CAMB!M37+MEEK!M36+R.WILL!M23</f>
        <v>0</v>
      </c>
      <c r="N37" s="2">
        <f>BART!N34+CAMB!N37+MEEK!N36+R.WILL!N23</f>
        <v>0</v>
      </c>
      <c r="O37" s="2">
        <f>SUM(C37:N37)</f>
        <v>115049</v>
      </c>
      <c r="P37" s="2"/>
      <c r="Q37" s="1"/>
      <c r="R37" s="1"/>
    </row>
    <row r="38" spans="1:18">
      <c r="A38" s="2"/>
      <c r="B38" s="6">
        <v>1977</v>
      </c>
      <c r="C38" s="2">
        <f>BART!C35+CAMB!C38+MEEK!C37+R.WILL!C24</f>
        <v>0</v>
      </c>
      <c r="D38" s="2">
        <f>BART!D35+CAMB!D38+MEEK!D37+R.WILL!D24</f>
        <v>0</v>
      </c>
      <c r="E38" s="2">
        <f>BART!E35+CAMB!E38+MEEK!E37+R.WILL!E24</f>
        <v>0</v>
      </c>
      <c r="F38" s="2">
        <f>BART!F35+CAMB!F38+MEEK!F37+R.WILL!F24</f>
        <v>0</v>
      </c>
      <c r="G38" s="2">
        <f>BART!G35+CAMB!G38+MEEK!G37+R.WILL!G24</f>
        <v>0</v>
      </c>
      <c r="H38" s="2">
        <f>BART!H35+CAMB!H38+MEEK!H37+R.WILL!H24</f>
        <v>12718</v>
      </c>
      <c r="I38" s="2">
        <f>BART!I35+CAMB!I38+MEEK!I37+R.WILL!I24</f>
        <v>40676</v>
      </c>
      <c r="J38" s="2">
        <f>BART!J35+CAMB!J38+MEEK!J37+R.WILL!J24</f>
        <v>22545</v>
      </c>
      <c r="K38" s="2">
        <f>BART!K35+CAMB!K38+MEEK!K37+R.WILL!K24</f>
        <v>1602</v>
      </c>
      <c r="L38" s="2">
        <f>BART!L35+CAMB!L38+MEEK!L37+R.WILL!L24</f>
        <v>0</v>
      </c>
      <c r="M38" s="2">
        <f>BART!M35+CAMB!M38+MEEK!M37+R.WILL!M24</f>
        <v>0</v>
      </c>
      <c r="N38" s="2">
        <f>BART!N35+CAMB!N38+MEEK!N37+R.WILL!N24</f>
        <v>0</v>
      </c>
      <c r="O38" s="2">
        <f>SUM(C38:N38)</f>
        <v>77541</v>
      </c>
      <c r="P38" s="2"/>
      <c r="Q38" s="2"/>
      <c r="R38" s="2"/>
    </row>
    <row r="39" spans="1:18">
      <c r="A39" s="2"/>
      <c r="B39" s="6">
        <v>1978</v>
      </c>
      <c r="C39" s="2">
        <f>BART!C36+CAMB!C39+MEEK!C38+R.WILL!C25</f>
        <v>0</v>
      </c>
      <c r="D39" s="2">
        <f>BART!D36+CAMB!D39+MEEK!D38+R.WILL!D25</f>
        <v>0</v>
      </c>
      <c r="E39" s="2">
        <f>BART!E36+CAMB!E39+MEEK!E38+R.WILL!E25</f>
        <v>0</v>
      </c>
      <c r="F39" s="2">
        <f>BART!F36+CAMB!F39+MEEK!F38+R.WILL!F25</f>
        <v>0</v>
      </c>
      <c r="G39" s="2">
        <f>BART!G36+CAMB!G39+MEEK!G38+R.WILL!G25</f>
        <v>0</v>
      </c>
      <c r="H39" s="2">
        <f>BART!H36+CAMB!H39+MEEK!H38+R.WILL!H25</f>
        <v>12807</v>
      </c>
      <c r="I39" s="2">
        <f>BART!I36+CAMB!I39+MEEK!I38+R.WILL!I25</f>
        <v>43860</v>
      </c>
      <c r="J39" s="2">
        <f>BART!J36+CAMB!J39+MEEK!J38+R.WILL!J25</f>
        <v>31105</v>
      </c>
      <c r="K39" s="2">
        <f>BART!K36+CAMB!K39+MEEK!K38+R.WILL!K25</f>
        <v>3576</v>
      </c>
      <c r="L39" s="2">
        <f>BART!L36+CAMB!L39+MEEK!L38+R.WILL!L25</f>
        <v>0</v>
      </c>
      <c r="M39" s="2">
        <f>BART!M36+CAMB!M39+MEEK!M38+R.WILL!M25</f>
        <v>0</v>
      </c>
      <c r="N39" s="2">
        <f>BART!N36+CAMB!N39+MEEK!N38+R.WILL!N25</f>
        <v>0</v>
      </c>
      <c r="O39" s="2">
        <f>SUM(C39:N39)</f>
        <v>91348</v>
      </c>
      <c r="P39" s="2"/>
      <c r="Q39" s="2"/>
      <c r="R39" s="2"/>
    </row>
    <row r="40" spans="1:18">
      <c r="A40" s="2"/>
      <c r="B40" s="6">
        <v>1979</v>
      </c>
      <c r="C40" s="2">
        <f>BART!C37+CAMB!C40+MEEK!C39+R.WILL!C26</f>
        <v>0</v>
      </c>
      <c r="D40" s="2">
        <f>BART!D37+CAMB!D40+MEEK!D39+R.WILL!D26</f>
        <v>0</v>
      </c>
      <c r="E40" s="2">
        <f>BART!E37+CAMB!E40+MEEK!E39+R.WILL!E26</f>
        <v>0</v>
      </c>
      <c r="F40" s="2">
        <f>BART!F37+CAMB!F40+MEEK!F39+R.WILL!F26</f>
        <v>0</v>
      </c>
      <c r="G40" s="2">
        <f>BART!G37+CAMB!G40+MEEK!G39+R.WILL!G26</f>
        <v>0</v>
      </c>
      <c r="H40" s="2">
        <f>BART!H37+CAMB!H40+MEEK!H39+R.WILL!H26</f>
        <v>3948</v>
      </c>
      <c r="I40" s="2">
        <f>BART!I37+CAMB!I40+MEEK!I39+R.WILL!I26</f>
        <v>17091</v>
      </c>
      <c r="J40" s="2">
        <f>BART!J37+CAMB!J40+MEEK!J39+R.WILL!J26</f>
        <v>31212</v>
      </c>
      <c r="K40" s="2">
        <f>BART!K37+CAMB!K40+MEEK!K39+R.WILL!K26</f>
        <v>7182</v>
      </c>
      <c r="L40" s="2">
        <f>BART!L37+CAMB!L40+MEEK!L39+R.WILL!L26</f>
        <v>0</v>
      </c>
      <c r="M40" s="2">
        <f>BART!M37+CAMB!M40+MEEK!M39+R.WILL!M26</f>
        <v>0</v>
      </c>
      <c r="N40" s="2">
        <f>BART!N37+CAMB!N40+MEEK!N39+R.WILL!N26</f>
        <v>0</v>
      </c>
      <c r="O40" s="2">
        <f>SUM(C40:N40)</f>
        <v>59433</v>
      </c>
      <c r="P40" s="2"/>
      <c r="Q40" s="2"/>
      <c r="R40" s="2"/>
    </row>
    <row r="41" spans="1:18">
      <c r="A41" s="2"/>
      <c r="B41" s="6">
        <v>1980</v>
      </c>
      <c r="C41" s="2">
        <f>BART!C38+CAMB!C41+MEEK!C40+R.WILL!C27</f>
        <v>0</v>
      </c>
      <c r="D41" s="2">
        <f>BART!D38+CAMB!D41+MEEK!D40+R.WILL!D27</f>
        <v>0</v>
      </c>
      <c r="E41" s="2">
        <f>BART!E38+CAMB!E41+MEEK!E40+R.WILL!E27</f>
        <v>0</v>
      </c>
      <c r="F41" s="2">
        <f>BART!F38+CAMB!F41+MEEK!F40+R.WILL!F27</f>
        <v>0</v>
      </c>
      <c r="G41" s="2">
        <f>BART!G38+CAMB!G41+MEEK!G40+R.WILL!G27</f>
        <v>0</v>
      </c>
      <c r="H41" s="2">
        <f>BART!H38+CAMB!H41+MEEK!H40+R.WILL!H27</f>
        <v>4326</v>
      </c>
      <c r="I41" s="2">
        <f>BART!I38+CAMB!I41+MEEK!I40+R.WILL!I27</f>
        <v>44969</v>
      </c>
      <c r="J41" s="2">
        <f>BART!J38+CAMB!J41+MEEK!J40+R.WILL!J27</f>
        <v>27721</v>
      </c>
      <c r="K41" s="2">
        <f>BART!K38+CAMB!K41+MEEK!K40+R.WILL!K27</f>
        <v>3728</v>
      </c>
      <c r="L41" s="2">
        <f>BART!L38+CAMB!L41+MEEK!L40+R.WILL!L27</f>
        <v>0</v>
      </c>
      <c r="M41" s="2">
        <f>BART!M38+CAMB!M41+MEEK!M40+R.WILL!M27</f>
        <v>0</v>
      </c>
      <c r="N41" s="2">
        <f>BART!N38+CAMB!N41+MEEK!N40+R.WILL!N27</f>
        <v>0</v>
      </c>
      <c r="O41" s="2">
        <f>SUM(C41:N41)</f>
        <v>80744</v>
      </c>
      <c r="P41" s="2"/>
      <c r="Q41" s="2"/>
      <c r="R41" s="2"/>
    </row>
    <row r="42" spans="1:18">
      <c r="A42" s="2"/>
      <c r="B42" s="6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6">
        <v>1981</v>
      </c>
      <c r="C43" s="2">
        <f>BART!C40+CAMB!C43+MEEK!C42+R.WILL!C29</f>
        <v>0</v>
      </c>
      <c r="D43" s="2">
        <f>BART!D40+CAMB!D43+MEEK!D42+R.WILL!D29</f>
        <v>0</v>
      </c>
      <c r="E43" s="2">
        <f>BART!E40+CAMB!E43+MEEK!E42+R.WILL!E29</f>
        <v>0</v>
      </c>
      <c r="F43" s="2">
        <f>BART!F40+CAMB!F43+MEEK!F42+R.WILL!F29</f>
        <v>0</v>
      </c>
      <c r="G43" s="2">
        <f>BART!G40+CAMB!G43+MEEK!G42+R.WILL!G29</f>
        <v>0</v>
      </c>
      <c r="H43" s="2">
        <f>BART!H40+CAMB!H43+MEEK!H42+R.WILL!H29</f>
        <v>5249</v>
      </c>
      <c r="I43" s="2">
        <f>BART!I40+CAMB!I43+MEEK!I42+R.WILL!I29</f>
        <v>28878</v>
      </c>
      <c r="J43" s="2">
        <f>BART!J40+CAMB!J43+MEEK!J42+R.WILL!J29</f>
        <v>22983</v>
      </c>
      <c r="K43" s="2">
        <f>BART!K40+CAMB!K43+MEEK!K42+R.WILL!K29</f>
        <v>6343</v>
      </c>
      <c r="L43" s="2">
        <f>BART!L40+CAMB!L43+MEEK!L42+R.WILL!L29</f>
        <v>0</v>
      </c>
      <c r="M43" s="2">
        <f>BART!M40+CAMB!M43+MEEK!M42+R.WILL!M29</f>
        <v>0</v>
      </c>
      <c r="N43" s="2">
        <f>BART!N40+CAMB!N43+MEEK!N42+R.WILL!N29</f>
        <v>0</v>
      </c>
      <c r="O43" s="2">
        <f>SUM(C43:N43)</f>
        <v>63453</v>
      </c>
      <c r="P43" s="2"/>
      <c r="Q43" s="2"/>
      <c r="R43" s="2"/>
    </row>
    <row r="44" spans="1:18">
      <c r="A44" s="2"/>
      <c r="B44" s="6">
        <v>1982</v>
      </c>
      <c r="C44" s="2">
        <f>BART!C41+CAMB!C44+MEEK!C43+R.WILL!C30</f>
        <v>0</v>
      </c>
      <c r="D44" s="2">
        <f>BART!D41+CAMB!D44+MEEK!D43+R.WILL!D30</f>
        <v>0</v>
      </c>
      <c r="E44" s="2">
        <f>BART!E41+CAMB!E44+MEEK!E43+R.WILL!E30</f>
        <v>0</v>
      </c>
      <c r="F44" s="2">
        <f>BART!F41+CAMB!F44+MEEK!F43+R.WILL!F30</f>
        <v>0</v>
      </c>
      <c r="G44" s="2">
        <f>BART!G41+CAMB!G44+MEEK!G43+R.WILL!G30</f>
        <v>0</v>
      </c>
      <c r="H44" s="2">
        <f>BART!H41+CAMB!H44+MEEK!H43+R.WILL!H30</f>
        <v>3368</v>
      </c>
      <c r="I44" s="2">
        <f>BART!I41+CAMB!I44+MEEK!I43+R.WILL!I30</f>
        <v>32206</v>
      </c>
      <c r="J44" s="2">
        <f>BART!J41+CAMB!J44+MEEK!J43+R.WILL!J30</f>
        <v>29334</v>
      </c>
      <c r="K44" s="2">
        <f>BART!K41+CAMB!K44+MEEK!K43+R.WILL!K30</f>
        <v>6762</v>
      </c>
      <c r="L44" s="2">
        <f>BART!L41+CAMB!L44+MEEK!L43+R.WILL!L30</f>
        <v>0</v>
      </c>
      <c r="M44" s="2">
        <f>BART!M41+CAMB!M44+MEEK!M43+R.WILL!M30</f>
        <v>0</v>
      </c>
      <c r="N44" s="2">
        <f>BART!N41+CAMB!N44+MEEK!N43+R.WILL!N30</f>
        <v>0</v>
      </c>
      <c r="O44" s="2">
        <f>SUM(C44:N44)</f>
        <v>71670</v>
      </c>
      <c r="P44" s="2"/>
      <c r="Q44" s="2"/>
      <c r="R44" s="2"/>
    </row>
    <row r="45" spans="1:18">
      <c r="A45" s="2"/>
      <c r="B45" s="6">
        <v>1983</v>
      </c>
      <c r="C45" s="2">
        <f>BART!C42+CAMB!C45+MEEK!C44+R.WILL!C31</f>
        <v>0</v>
      </c>
      <c r="D45" s="2">
        <f>BART!D42+CAMB!D45+MEEK!D44+R.WILL!D31</f>
        <v>0</v>
      </c>
      <c r="E45" s="2">
        <f>BART!E42+CAMB!E45+MEEK!E44+R.WILL!E31</f>
        <v>0</v>
      </c>
      <c r="F45" s="2">
        <f>BART!F42+CAMB!F45+MEEK!F44+R.WILL!F31</f>
        <v>0</v>
      </c>
      <c r="G45" s="2">
        <f>BART!G42+CAMB!G45+MEEK!G44+R.WILL!G31</f>
        <v>0</v>
      </c>
      <c r="H45" s="2">
        <f>BART!H42+CAMB!H45+MEEK!H44+R.WILL!H31</f>
        <v>3230</v>
      </c>
      <c r="I45" s="2">
        <f>BART!I42+CAMB!I45+MEEK!I44+R.WILL!I31</f>
        <v>31213</v>
      </c>
      <c r="J45" s="2">
        <f>BART!J42+CAMB!J45+MEEK!J44+R.WILL!J31</f>
        <v>31653</v>
      </c>
      <c r="K45" s="2">
        <f>BART!K42+CAMB!K45+MEEK!K44+R.WILL!K31</f>
        <v>9366</v>
      </c>
      <c r="L45" s="2">
        <f>BART!L42+CAMB!L45+MEEK!L44+R.WILL!L31</f>
        <v>0</v>
      </c>
      <c r="M45" s="2">
        <f>BART!M42+CAMB!M45+MEEK!M44+R.WILL!M31</f>
        <v>0</v>
      </c>
      <c r="N45" s="2">
        <f>BART!N42+CAMB!N45+MEEK!N44+R.WILL!N31</f>
        <v>0</v>
      </c>
      <c r="O45" s="2">
        <f>SUM(C45:N45)</f>
        <v>75462</v>
      </c>
      <c r="P45" s="2"/>
      <c r="Q45" s="2"/>
      <c r="R45" s="2"/>
    </row>
    <row r="46" spans="1:18">
      <c r="A46" s="2"/>
      <c r="B46" s="6">
        <v>1984</v>
      </c>
      <c r="C46" s="2">
        <f>BART!C43+CAMB!C46+MEEK!C45+R.WILL!C32</f>
        <v>0</v>
      </c>
      <c r="D46" s="2">
        <f>BART!D43+CAMB!D46+MEEK!D45+R.WILL!D32</f>
        <v>0</v>
      </c>
      <c r="E46" s="2">
        <f>BART!E43+CAMB!E46+MEEK!E45+R.WILL!E32</f>
        <v>0</v>
      </c>
      <c r="F46" s="2">
        <f>BART!F43+CAMB!F46+MEEK!F45+R.WILL!F32</f>
        <v>0</v>
      </c>
      <c r="G46" s="2">
        <f>BART!G43+CAMB!G46+MEEK!G45+R.WILL!G32</f>
        <v>0</v>
      </c>
      <c r="H46" s="2">
        <f>BART!H43+CAMB!H46+MEEK!H45+R.WILL!H32</f>
        <v>2869</v>
      </c>
      <c r="I46" s="2">
        <f>BART!I43+CAMB!I46+MEEK!I45+R.WILL!I32</f>
        <v>35178</v>
      </c>
      <c r="J46" s="2">
        <f>BART!J43+CAMB!J46+MEEK!J45+R.WILL!J32</f>
        <v>34955</v>
      </c>
      <c r="K46" s="2">
        <f>BART!K43+CAMB!K46+MEEK!K45+R.WILL!K32</f>
        <v>8230</v>
      </c>
      <c r="L46" s="2">
        <f>BART!L43+CAMB!L46+MEEK!L45+R.WILL!L32</f>
        <v>0</v>
      </c>
      <c r="M46" s="2">
        <f>BART!M43+CAMB!M46+MEEK!M45+R.WILL!M32</f>
        <v>0</v>
      </c>
      <c r="N46" s="2">
        <f>BART!N43+CAMB!N46+MEEK!N45+R.WILL!N32</f>
        <v>0</v>
      </c>
      <c r="O46" s="2">
        <f>SUM(C46:N46)</f>
        <v>81232</v>
      </c>
      <c r="P46" s="2"/>
      <c r="Q46" s="2"/>
      <c r="R46" s="2"/>
    </row>
    <row r="47" spans="1:18">
      <c r="A47" s="2"/>
      <c r="B47" s="6">
        <v>1985</v>
      </c>
      <c r="C47" s="2">
        <f>BART!C44+CAMB!C47+MEEK!C46+R.WILL!C33</f>
        <v>0</v>
      </c>
      <c r="D47" s="2">
        <f>BART!D44+CAMB!D47+MEEK!D46+R.WILL!D33</f>
        <v>0</v>
      </c>
      <c r="E47" s="2">
        <f>BART!E44+CAMB!E47+MEEK!E46+R.WILL!E33</f>
        <v>0</v>
      </c>
      <c r="F47" s="2">
        <f>BART!F44+CAMB!F47+MEEK!F46+R.WILL!F33</f>
        <v>0</v>
      </c>
      <c r="G47" s="2">
        <f>BART!G44+CAMB!G47+MEEK!G46+R.WILL!G33</f>
        <v>0</v>
      </c>
      <c r="H47" s="2">
        <f>BART!H44+CAMB!H47+MEEK!H46+R.WILL!H33</f>
        <v>9410</v>
      </c>
      <c r="I47" s="2">
        <f>BART!I44+CAMB!I47+MEEK!I46+R.WILL!I33</f>
        <v>26867</v>
      </c>
      <c r="J47" s="2">
        <f>BART!J44+CAMB!J47+MEEK!J46+R.WILL!J33</f>
        <v>30328</v>
      </c>
      <c r="K47" s="2">
        <f>BART!K44+CAMB!K47+MEEK!K46+R.WILL!K33</f>
        <v>6251</v>
      </c>
      <c r="L47" s="2">
        <f>BART!L44+CAMB!L47+MEEK!L46+R.WILL!L33</f>
        <v>0</v>
      </c>
      <c r="M47" s="2">
        <f>BART!M44+CAMB!M47+MEEK!M46+R.WILL!M33</f>
        <v>0</v>
      </c>
      <c r="N47" s="2">
        <f>BART!N44+CAMB!N47+MEEK!N46+R.WILL!N33</f>
        <v>0</v>
      </c>
      <c r="O47" s="2">
        <f>SUM(C47:N47)</f>
        <v>72856</v>
      </c>
      <c r="P47" s="2"/>
      <c r="Q47" s="2"/>
      <c r="R47" s="2"/>
    </row>
    <row r="48" spans="1:18">
      <c r="A48" s="2"/>
      <c r="B48" s="6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6">
        <v>1986</v>
      </c>
      <c r="C49" s="2">
        <f>BART!C46+CAMB!C49+MEEK!C48+R.WILL!C35</f>
        <v>0</v>
      </c>
      <c r="D49" s="2">
        <f>BART!D46+CAMB!D49+MEEK!D48+R.WILL!D35</f>
        <v>0</v>
      </c>
      <c r="E49" s="2">
        <f>BART!E46+CAMB!E49+MEEK!E48+R.WILL!E35</f>
        <v>0</v>
      </c>
      <c r="F49" s="2">
        <f>BART!F46+CAMB!F49+MEEK!F48+R.WILL!F35</f>
        <v>0</v>
      </c>
      <c r="G49" s="2">
        <f>BART!G46+CAMB!G49+MEEK!G48+R.WILL!G35</f>
        <v>1729</v>
      </c>
      <c r="H49" s="2">
        <f>BART!H46+CAMB!H49+MEEK!H48+R.WILL!H35</f>
        <v>13072</v>
      </c>
      <c r="I49" s="2">
        <f>BART!I46+CAMB!I49+MEEK!I48+R.WILL!I35</f>
        <v>37049</v>
      </c>
      <c r="J49" s="2">
        <f>BART!J46+CAMB!J49+MEEK!J48+R.WILL!J35</f>
        <v>27203</v>
      </c>
      <c r="K49" s="2">
        <f>BART!K46+CAMB!K49+MEEK!K48+R.WILL!K35</f>
        <v>1701</v>
      </c>
      <c r="L49" s="2">
        <f>BART!L46+CAMB!L49+MEEK!L48+R.WILL!L35</f>
        <v>0</v>
      </c>
      <c r="M49" s="2">
        <f>BART!M46+CAMB!M49+MEEK!M48+R.WILL!M35</f>
        <v>0</v>
      </c>
      <c r="N49" s="2">
        <f>BART!N46+CAMB!N49+MEEK!N48+R.WILL!N35</f>
        <v>0</v>
      </c>
      <c r="O49" s="2">
        <f>SUM(C49:N49)</f>
        <v>80754</v>
      </c>
      <c r="P49" s="2"/>
      <c r="Q49" s="1"/>
      <c r="R49" s="1"/>
    </row>
    <row r="50" spans="1:18">
      <c r="A50" s="2"/>
      <c r="B50" s="6">
        <v>1987</v>
      </c>
      <c r="C50" s="2">
        <f>BART!C47+CAMB!C50+MEEK!C49+R.WILL!C36</f>
        <v>0</v>
      </c>
      <c r="D50" s="2">
        <f>BART!D47+CAMB!D50+MEEK!D49+R.WILL!D36</f>
        <v>0</v>
      </c>
      <c r="E50" s="2">
        <f>BART!E47+CAMB!E50+MEEK!E49+R.WILL!E36</f>
        <v>0</v>
      </c>
      <c r="F50" s="2">
        <f>BART!F47+CAMB!F50+MEEK!F49+R.WILL!F36</f>
        <v>0</v>
      </c>
      <c r="G50" s="2">
        <f>BART!G47+CAMB!G50+MEEK!G49+R.WILL!G36</f>
        <v>502</v>
      </c>
      <c r="H50" s="2">
        <f>BART!H47+CAMB!H50+MEEK!H49+R.WILL!H36</f>
        <v>12437</v>
      </c>
      <c r="I50" s="2">
        <f>BART!I47+CAMB!I50+MEEK!I49+R.WILL!I36</f>
        <v>31771</v>
      </c>
      <c r="J50" s="2">
        <f>BART!J47+CAMB!J50+MEEK!J49+R.WILL!J36</f>
        <v>27104</v>
      </c>
      <c r="K50" s="2">
        <f>BART!K47+CAMB!K50+MEEK!K49+R.WILL!K36</f>
        <v>1518</v>
      </c>
      <c r="L50" s="2">
        <f>BART!L47+CAMB!L50+MEEK!L49+R.WILL!L36</f>
        <v>0</v>
      </c>
      <c r="M50" s="2">
        <f>BART!M47+CAMB!M50+MEEK!M49+R.WILL!M36</f>
        <v>0</v>
      </c>
      <c r="N50" s="2">
        <f>BART!N47+CAMB!N50+MEEK!N49+R.WILL!N36</f>
        <v>0</v>
      </c>
      <c r="O50" s="2">
        <f>SUM(C50:N50)</f>
        <v>73332</v>
      </c>
      <c r="P50" s="2"/>
      <c r="Q50" s="1"/>
      <c r="R50" s="1"/>
    </row>
    <row r="51" spans="1:18">
      <c r="A51" s="2"/>
      <c r="B51" s="6">
        <v>1988</v>
      </c>
      <c r="C51" s="2">
        <f>BART!C48+CAMB!C51+MEEK!C50+R.WILL!C37</f>
        <v>0</v>
      </c>
      <c r="D51" s="2">
        <f>BART!D48+CAMB!D51+MEEK!D50+R.WILL!D37</f>
        <v>0</v>
      </c>
      <c r="E51" s="2">
        <f>BART!E48+CAMB!E51+MEEK!E50+R.WILL!E37</f>
        <v>0</v>
      </c>
      <c r="F51" s="2">
        <f>BART!F48+CAMB!F51+MEEK!F50+R.WILL!F37</f>
        <v>0</v>
      </c>
      <c r="G51" s="2">
        <f>BART!G48+CAMB!G51+MEEK!G50+R.WILL!G37</f>
        <v>0</v>
      </c>
      <c r="H51" s="2">
        <f>BART!H48+CAMB!H51+MEEK!H50+R.WILL!H37</f>
        <v>23565</v>
      </c>
      <c r="I51" s="2">
        <f>BART!I48+CAMB!I51+MEEK!I50+R.WILL!I37</f>
        <v>26004</v>
      </c>
      <c r="J51" s="2">
        <f>BART!J48+CAMB!J51+MEEK!J50+R.WILL!J37</f>
        <v>26265</v>
      </c>
      <c r="K51" s="2">
        <f>BART!K48+CAMB!K51+MEEK!K50+R.WILL!K37</f>
        <v>627</v>
      </c>
      <c r="L51" s="2">
        <f>BART!L48+CAMB!L51+MEEK!L50+R.WILL!L37</f>
        <v>0</v>
      </c>
      <c r="M51" s="2">
        <f>BART!M48+CAMB!M51+MEEK!M50+R.WILL!M37</f>
        <v>0</v>
      </c>
      <c r="N51" s="2">
        <f>BART!N48+CAMB!N51+MEEK!N50+R.WILL!N37</f>
        <v>0</v>
      </c>
      <c r="O51" s="2">
        <f>SUM(C51:N51)</f>
        <v>76461</v>
      </c>
      <c r="P51" s="2"/>
      <c r="Q51" s="2"/>
      <c r="R51" s="2"/>
    </row>
    <row r="52" spans="1:18">
      <c r="A52" s="2"/>
      <c r="B52" s="6">
        <v>1989</v>
      </c>
      <c r="C52" s="2">
        <f>BART!C49+CAMB!C52+MEEK!C51+R.WILL!C38</f>
        <v>0</v>
      </c>
      <c r="D52" s="2">
        <f>BART!D49+CAMB!D52+MEEK!D51+R.WILL!D38</f>
        <v>0</v>
      </c>
      <c r="E52" s="2">
        <f>BART!E49+CAMB!E52+MEEK!E51+R.WILL!E38</f>
        <v>0</v>
      </c>
      <c r="F52" s="2">
        <f>BART!F49+CAMB!F52+MEEK!F51+R.WILL!F38</f>
        <v>0</v>
      </c>
      <c r="G52" s="2">
        <f>BART!G49+CAMB!G52+MEEK!G51+R.WILL!G38</f>
        <v>0</v>
      </c>
      <c r="H52" s="2">
        <f>BART!H49+CAMB!H52+MEEK!H51+R.WILL!H38</f>
        <v>7200</v>
      </c>
      <c r="I52" s="2">
        <f>BART!I49+CAMB!I52+MEEK!I51+R.WILL!I38</f>
        <v>35878</v>
      </c>
      <c r="J52" s="2">
        <f>BART!J49+CAMB!J52+MEEK!J51+R.WILL!J38</f>
        <v>27855</v>
      </c>
      <c r="K52" s="2">
        <f>BART!K49+CAMB!K52+MEEK!K51+R.WILL!K38</f>
        <v>5638</v>
      </c>
      <c r="L52" s="2">
        <f>BART!L49+CAMB!L52+MEEK!L51+R.WILL!L38</f>
        <v>0</v>
      </c>
      <c r="M52" s="2">
        <f>BART!M49+CAMB!M52+MEEK!M51+R.WILL!M38</f>
        <v>0</v>
      </c>
      <c r="N52" s="2">
        <f>BART!N49+CAMB!N52+MEEK!N51+R.WILL!N38</f>
        <v>0</v>
      </c>
      <c r="O52" s="2">
        <f>SUM(C52:N52)</f>
        <v>76571</v>
      </c>
      <c r="P52" s="2"/>
      <c r="Q52" s="1"/>
      <c r="R52" s="1"/>
    </row>
    <row r="53" spans="1:18">
      <c r="A53" s="2"/>
      <c r="B53" s="6">
        <v>1990</v>
      </c>
      <c r="C53" s="2">
        <f>BART!C50+CAMB!C53+MEEK!C52+R.WILL!C39</f>
        <v>0</v>
      </c>
      <c r="D53" s="2">
        <f>BART!D50+CAMB!D53+MEEK!D52+R.WILL!D39</f>
        <v>0</v>
      </c>
      <c r="E53" s="2">
        <f>BART!E50+CAMB!E53+MEEK!E52+R.WILL!E39</f>
        <v>0</v>
      </c>
      <c r="F53" s="2">
        <f>BART!F50+CAMB!F53+MEEK!F52+R.WILL!F39</f>
        <v>0</v>
      </c>
      <c r="G53" s="2">
        <f>BART!G50+CAMB!G53+MEEK!G52+R.WILL!G39</f>
        <v>0</v>
      </c>
      <c r="H53" s="2">
        <f>BART!H50+CAMB!H53+MEEK!H52+R.WILL!H39</f>
        <v>10488</v>
      </c>
      <c r="I53" s="2">
        <f>BART!I50+CAMB!I53+MEEK!I52+R.WILL!I39</f>
        <v>41311</v>
      </c>
      <c r="J53" s="2">
        <f>BART!J50+CAMB!J53+MEEK!J52+R.WILL!J39</f>
        <v>27161</v>
      </c>
      <c r="K53" s="2">
        <f>BART!K50+CAMB!K53+MEEK!K52+R.WILL!K39</f>
        <v>0</v>
      </c>
      <c r="L53" s="2">
        <f>BART!L50+CAMB!L53+MEEK!L52+R.WILL!L39</f>
        <v>0</v>
      </c>
      <c r="M53" s="2">
        <f>BART!M50+CAMB!M53+MEEK!M52+R.WILL!M39</f>
        <v>0</v>
      </c>
      <c r="N53" s="2">
        <f>BART!N50+CAMB!N53+MEEK!N52+R.WILL!N39</f>
        <v>0</v>
      </c>
      <c r="O53" s="2">
        <f>SUM(C53:N53)</f>
        <v>78960</v>
      </c>
      <c r="P53" s="2"/>
      <c r="Q53" s="1"/>
      <c r="R53" s="1"/>
    </row>
    <row r="54" spans="1:18">
      <c r="A54" s="2"/>
      <c r="B54" s="6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1"/>
      <c r="R54" s="1"/>
    </row>
    <row r="55" spans="1:18">
      <c r="A55" s="2"/>
      <c r="B55" s="6">
        <v>1991</v>
      </c>
      <c r="C55" s="2">
        <f>BART!C52+CAMB!C55+MEEK!C54+R.WILL!C41</f>
        <v>0</v>
      </c>
      <c r="D55" s="2">
        <f>BART!D52+CAMB!D55+MEEK!D54+R.WILL!D41</f>
        <v>0</v>
      </c>
      <c r="E55" s="2">
        <f>BART!E52+CAMB!E55+MEEK!E54+R.WILL!E41</f>
        <v>0</v>
      </c>
      <c r="F55" s="2">
        <f>BART!F52+CAMB!F55+MEEK!F54+R.WILL!F41</f>
        <v>0</v>
      </c>
      <c r="G55" s="2">
        <f>BART!G52+CAMB!G55+MEEK!G54+R.WILL!G41</f>
        <v>0</v>
      </c>
      <c r="H55" s="2">
        <f>BART!H52+CAMB!H55+MEEK!H54+R.WILL!H41</f>
        <v>8628</v>
      </c>
      <c r="I55" s="2">
        <f>BART!I52+CAMB!I55+MEEK!I54+R.WILL!I41</f>
        <v>33470</v>
      </c>
      <c r="J55" s="2">
        <f>BART!J52+CAMB!J55+MEEK!J54+R.WILL!J41</f>
        <v>24761</v>
      </c>
      <c r="K55" s="2">
        <f>BART!K52+CAMB!K55+MEEK!K54+R.WILL!K41</f>
        <v>0</v>
      </c>
      <c r="L55" s="2">
        <f>BART!L52+CAMB!L55+MEEK!L54+R.WILL!L41</f>
        <v>0</v>
      </c>
      <c r="M55" s="2">
        <f>BART!M52+CAMB!M55+MEEK!M54+R.WILL!M41</f>
        <v>0</v>
      </c>
      <c r="N55" s="2">
        <f>BART!N52+CAMB!N55+MEEK!N54+R.WILL!N41</f>
        <v>0</v>
      </c>
      <c r="O55" s="2">
        <f>SUM(C55:N55)</f>
        <v>66859</v>
      </c>
      <c r="P55" s="2"/>
      <c r="Q55" s="1"/>
      <c r="R55" s="1"/>
    </row>
    <row r="56" spans="1:18">
      <c r="A56" s="2"/>
      <c r="B56" s="6">
        <v>1992</v>
      </c>
      <c r="C56" s="2">
        <f>BART!C53+CAMB!C56+MEEK!C55+R.WILL!C42</f>
        <v>0</v>
      </c>
      <c r="D56" s="2">
        <f>BART!D53+CAMB!D56+MEEK!D55+R.WILL!D42</f>
        <v>0</v>
      </c>
      <c r="E56" s="2">
        <f>BART!E53+CAMB!E56+MEEK!E55+R.WILL!E42</f>
        <v>0</v>
      </c>
      <c r="F56" s="2">
        <f>BART!F53+CAMB!F56+MEEK!F55+R.WILL!F42</f>
        <v>0</v>
      </c>
      <c r="G56" s="2">
        <f>BART!G53+CAMB!G56+MEEK!G55+R.WILL!G42</f>
        <v>0</v>
      </c>
      <c r="H56" s="2">
        <f>BART!H53+CAMB!H56+MEEK!H55+R.WILL!H42</f>
        <v>2734</v>
      </c>
      <c r="I56" s="2">
        <f>BART!I53+CAMB!I56+MEEK!I55+R.WILL!I42</f>
        <v>26604</v>
      </c>
      <c r="J56" s="2">
        <f>BART!J53+CAMB!J56+MEEK!J55+R.WILL!J42</f>
        <v>19680</v>
      </c>
      <c r="K56" s="2">
        <f>BART!K53+CAMB!K56+MEEK!K55+R.WILL!K42</f>
        <v>6414</v>
      </c>
      <c r="L56" s="2">
        <f>BART!L53+CAMB!L56+MEEK!L55+R.WILL!L42</f>
        <v>0</v>
      </c>
      <c r="M56" s="2">
        <f>BART!M53+CAMB!M56+MEEK!M55+R.WILL!M42</f>
        <v>0</v>
      </c>
      <c r="N56" s="2">
        <f>BART!N53+CAMB!N56+MEEK!N55+R.WILL!N42</f>
        <v>0</v>
      </c>
      <c r="O56" s="2">
        <f>SUM(C56:N56)</f>
        <v>55432</v>
      </c>
      <c r="P56" s="2"/>
      <c r="Q56" s="1"/>
      <c r="R56" s="1"/>
    </row>
    <row r="57" spans="1:18">
      <c r="A57" s="2"/>
      <c r="B57" s="6">
        <v>1993</v>
      </c>
      <c r="C57" s="2">
        <f>BART!C54+CAMB!C57+MEEK!C56+R.WILL!C43</f>
        <v>0</v>
      </c>
      <c r="D57" s="2">
        <f>BART!D54+CAMB!D57+MEEK!D56+R.WILL!D43</f>
        <v>0</v>
      </c>
      <c r="E57" s="2">
        <f>BART!E54+CAMB!E57+MEEK!E56+R.WILL!E43</f>
        <v>0</v>
      </c>
      <c r="F57" s="2">
        <f>BART!F54+CAMB!F57+MEEK!F56+R.WILL!F43</f>
        <v>0</v>
      </c>
      <c r="G57" s="2">
        <f>BART!G54+CAMB!G57+MEEK!G56+R.WILL!G43</f>
        <v>0</v>
      </c>
      <c r="H57" s="2">
        <f>BART!H54+CAMB!H57+MEEK!H56+R.WILL!H43</f>
        <v>6042</v>
      </c>
      <c r="I57" s="2">
        <f>BART!I54+CAMB!I57+MEEK!I56+R.WILL!I43</f>
        <v>19292</v>
      </c>
      <c r="J57" s="2">
        <f>BART!J54+CAMB!J57+MEEK!J56+R.WILL!J43</f>
        <v>18777</v>
      </c>
      <c r="K57" s="2">
        <f>BART!K54+CAMB!K57+MEEK!K56+R.WILL!K43</f>
        <v>3012</v>
      </c>
      <c r="L57" s="2">
        <f>BART!L54+CAMB!L57+MEEK!L56+R.WILL!L43</f>
        <v>0</v>
      </c>
      <c r="M57" s="2">
        <f>BART!M54+CAMB!M57+MEEK!M56+R.WILL!M43</f>
        <v>0</v>
      </c>
      <c r="N57" s="2">
        <f>BART!N54+CAMB!N57+MEEK!N56+R.WILL!N43</f>
        <v>0</v>
      </c>
      <c r="O57" s="2">
        <f>SUM(C57:N57)</f>
        <v>47123</v>
      </c>
      <c r="P57" s="2"/>
      <c r="Q57" s="1"/>
      <c r="R57" s="1"/>
    </row>
    <row r="58" spans="1:18">
      <c r="A58" s="2"/>
      <c r="B58" s="6">
        <v>1994</v>
      </c>
      <c r="C58" s="2">
        <f>BART!C55+CAMB!C58+MEEK!C57+R.WILL!C44</f>
        <v>0</v>
      </c>
      <c r="D58" s="2">
        <f>BART!D55+CAMB!D58+MEEK!D57+R.WILL!D44</f>
        <v>0</v>
      </c>
      <c r="E58" s="2">
        <f>BART!E55+CAMB!E58+MEEK!E57+R.WILL!E44</f>
        <v>0</v>
      </c>
      <c r="F58" s="2">
        <f>BART!F55+CAMB!F58+MEEK!F57+R.WILL!F44</f>
        <v>0</v>
      </c>
      <c r="G58" s="2">
        <f>BART!G55+CAMB!G58+MEEK!G57+R.WILL!G44</f>
        <v>5622</v>
      </c>
      <c r="H58" s="2">
        <f>BART!H55+CAMB!H58+MEEK!H57+R.WILL!H44</f>
        <v>21532</v>
      </c>
      <c r="I58" s="2">
        <f>BART!I55+CAMB!I58+MEEK!I57+R.WILL!I44</f>
        <v>28324</v>
      </c>
      <c r="J58" s="2">
        <f>BART!J55+CAMB!J58+MEEK!J57+R.WILL!J44</f>
        <v>27761</v>
      </c>
      <c r="K58" s="2">
        <f>BART!K55+CAMB!K58+MEEK!K57+R.WILL!K44</f>
        <v>721</v>
      </c>
      <c r="L58" s="2">
        <f>BART!L55+CAMB!L58+MEEK!L57+R.WILL!L44</f>
        <v>0</v>
      </c>
      <c r="M58" s="2">
        <f>BART!M55+CAMB!M58+MEEK!M57+R.WILL!M44</f>
        <v>0</v>
      </c>
      <c r="N58" s="2">
        <f>BART!N55+CAMB!N58+MEEK!N57+R.WILL!N44</f>
        <v>0</v>
      </c>
      <c r="O58" s="2">
        <f>SUM(C58:N58)</f>
        <v>83960</v>
      </c>
      <c r="P58" s="2"/>
      <c r="Q58" s="1"/>
      <c r="R58" s="1"/>
    </row>
    <row r="59" spans="1:18" ht="15.75">
      <c r="A59" s="2"/>
      <c r="B59" s="6">
        <v>1995</v>
      </c>
      <c r="C59" s="2">
        <f>BART!C56+CAMB!C59+MEEK!C58+R.WILL!C45</f>
        <v>0</v>
      </c>
      <c r="D59" s="2">
        <f>BART!D56+CAMB!D59+MEEK!D58+R.WILL!D45</f>
        <v>0</v>
      </c>
      <c r="E59" s="2">
        <f>BART!E56+CAMB!E59+MEEK!E58+R.WILL!E45</f>
        <v>0</v>
      </c>
      <c r="F59" s="2">
        <f>BART!F56+CAMB!F59+MEEK!F58+R.WILL!F45</f>
        <v>0</v>
      </c>
      <c r="G59" s="2">
        <f>BART!G56+CAMB!G59+MEEK!G58+R.WILL!G45</f>
        <v>0</v>
      </c>
      <c r="H59" s="2">
        <f>BART!H56+CAMB!H59+MEEK!H58+R.WILL!H45</f>
        <v>6515</v>
      </c>
      <c r="I59" s="2">
        <f>BART!I56+CAMB!I59+MEEK!I58+R.WILL!I45</f>
        <v>33704</v>
      </c>
      <c r="J59" s="2">
        <f>BART!J56+CAMB!J59+MEEK!J58+R.WILL!J45</f>
        <v>36633</v>
      </c>
      <c r="K59" s="2">
        <f>BART!K56+CAMB!K59+MEEK!K58+R.WILL!K45</f>
        <v>9918</v>
      </c>
      <c r="L59" s="2">
        <f>BART!L56+CAMB!L59+MEEK!L58+R.WILL!L45</f>
        <v>0</v>
      </c>
      <c r="M59" s="2">
        <f>BART!M56+CAMB!M59+MEEK!M58+R.WILL!M45</f>
        <v>0</v>
      </c>
      <c r="N59" s="2">
        <f>BART!N56+CAMB!N59+MEEK!N58+R.WILL!N45</f>
        <v>0</v>
      </c>
      <c r="O59" s="2">
        <f>SUM(C59:N59)</f>
        <v>86770</v>
      </c>
      <c r="P59" s="10"/>
      <c r="Q59" s="1"/>
      <c r="R59" s="1"/>
    </row>
    <row r="60" spans="1:18" ht="15.75">
      <c r="A60" s="2"/>
      <c r="B60" s="6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10"/>
      <c r="Q60" s="1"/>
      <c r="R60" s="1"/>
    </row>
    <row r="61" spans="1:18" ht="15.75">
      <c r="A61" s="2"/>
      <c r="B61" s="6">
        <v>1996</v>
      </c>
      <c r="C61" s="2">
        <f>BART!C58+CAMB!C61+MEEK!C60+R.WILL!C47</f>
        <v>0</v>
      </c>
      <c r="D61" s="2">
        <f>BART!D58+CAMB!D61+MEEK!D60+R.WILL!D47</f>
        <v>0</v>
      </c>
      <c r="E61" s="2">
        <f>BART!E58+CAMB!E61+MEEK!E60+R.WILL!E47</f>
        <v>0</v>
      </c>
      <c r="F61" s="2">
        <f>BART!F58+CAMB!F61+MEEK!F60+R.WILL!F47</f>
        <v>0</v>
      </c>
      <c r="G61" s="2">
        <f>BART!G58+CAMB!G61+MEEK!G60+R.WILL!G47</f>
        <v>0</v>
      </c>
      <c r="H61" s="2">
        <f>BART!H58+CAMB!H61+MEEK!H60+R.WILL!H47</f>
        <v>5100</v>
      </c>
      <c r="I61" s="2">
        <f>BART!I58+CAMB!I61+MEEK!I60+R.WILL!I47</f>
        <v>25931</v>
      </c>
      <c r="J61" s="2">
        <f>BART!J58+CAMB!J61+MEEK!J60+R.WILL!J47</f>
        <v>19165</v>
      </c>
      <c r="K61" s="2">
        <f>BART!K58+CAMB!K61+MEEK!K60+R.WILL!K47</f>
        <v>2811</v>
      </c>
      <c r="L61" s="2">
        <f>BART!L58+CAMB!L61+MEEK!L60+R.WILL!L47</f>
        <v>0</v>
      </c>
      <c r="M61" s="2">
        <f>BART!M58+CAMB!M61+MEEK!M60+R.WILL!M47</f>
        <v>0</v>
      </c>
      <c r="N61" s="2">
        <f>BART!N58+CAMB!N61+MEEK!N60+R.WILL!N47</f>
        <v>0</v>
      </c>
      <c r="O61" s="2">
        <f>SUM(C61:N61)</f>
        <v>53007</v>
      </c>
      <c r="P61" s="10"/>
      <c r="Q61" s="1"/>
      <c r="R61" s="1"/>
    </row>
    <row r="62" spans="1:18" ht="15.75">
      <c r="A62" s="2"/>
      <c r="B62" s="6">
        <v>1997</v>
      </c>
      <c r="C62" s="2">
        <f>BART!C59+CAMB!C62+MEEK!C61+R.WILL!C48</f>
        <v>0</v>
      </c>
      <c r="D62" s="2">
        <f>BART!D59+CAMB!D62+MEEK!D61+R.WILL!D48</f>
        <v>0</v>
      </c>
      <c r="E62" s="2">
        <f>BART!E59+CAMB!E62+MEEK!E61+R.WILL!E48</f>
        <v>0</v>
      </c>
      <c r="F62" s="2">
        <f>BART!F59+CAMB!F62+MEEK!F61+R.WILL!F48</f>
        <v>0</v>
      </c>
      <c r="G62" s="2">
        <f>BART!G59+CAMB!G62+MEEK!G61+R.WILL!G48</f>
        <v>0</v>
      </c>
      <c r="H62" s="2">
        <f>BART!H59+CAMB!H62+MEEK!H61+R.WILL!H48</f>
        <v>9608</v>
      </c>
      <c r="I62" s="2">
        <f>BART!I59+CAMB!I62+MEEK!I61+R.WILL!I48</f>
        <v>40116</v>
      </c>
      <c r="J62" s="2">
        <f>BART!J59+CAMB!J62+MEEK!J61+R.WILL!J48</f>
        <v>27332</v>
      </c>
      <c r="K62" s="2">
        <f>BART!K59+CAMB!K62+MEEK!K61+R.WILL!K48</f>
        <v>3562</v>
      </c>
      <c r="L62" s="2">
        <f>BART!L59+CAMB!L62+MEEK!L61+R.WILL!L48</f>
        <v>0</v>
      </c>
      <c r="M62" s="2">
        <f>BART!M59+CAMB!M62+MEEK!M61+R.WILL!M48</f>
        <v>0</v>
      </c>
      <c r="N62" s="2">
        <f>BART!N59+CAMB!N62+MEEK!N61+R.WILL!N48</f>
        <v>0</v>
      </c>
      <c r="O62" s="2">
        <f>SUM(C62:N62)</f>
        <v>80618</v>
      </c>
      <c r="P62" s="10"/>
      <c r="Q62" s="1"/>
      <c r="R62" s="1"/>
    </row>
    <row r="63" spans="1:18" ht="15.75">
      <c r="A63" s="2"/>
      <c r="B63" s="6">
        <v>1998</v>
      </c>
      <c r="C63" s="2">
        <f>BART!C60+CAMB!C63+MEEK!C62+R.WILL!C49</f>
        <v>0</v>
      </c>
      <c r="D63" s="2">
        <f>BART!D60+CAMB!D63+MEEK!D62+R.WILL!D49</f>
        <v>0</v>
      </c>
      <c r="E63" s="2">
        <f>BART!E60+CAMB!E63+MEEK!E62+R.WILL!E49</f>
        <v>0</v>
      </c>
      <c r="F63" s="2">
        <f>BART!F60+CAMB!F63+MEEK!F62+R.WILL!F49</f>
        <v>0</v>
      </c>
      <c r="G63" s="2">
        <f>BART!G60+CAMB!G63+MEEK!G62+R.WILL!G49</f>
        <v>0</v>
      </c>
      <c r="H63" s="2">
        <f>BART!H60+CAMB!H63+MEEK!H62+R.WILL!H49</f>
        <v>18363</v>
      </c>
      <c r="I63" s="2">
        <f>BART!I60+CAMB!I63+MEEK!I62+R.WILL!I49</f>
        <v>28243</v>
      </c>
      <c r="J63" s="2">
        <f>BART!J60+CAMB!J63+MEEK!J62+R.WILL!J49</f>
        <v>25567</v>
      </c>
      <c r="K63" s="2">
        <f>BART!K60+CAMB!K63+MEEK!K62+R.WILL!K49</f>
        <v>2863</v>
      </c>
      <c r="L63" s="2">
        <f>BART!L60+CAMB!L63+MEEK!L62+R.WILL!L49</f>
        <v>0</v>
      </c>
      <c r="M63" s="2">
        <f>BART!M60+CAMB!M63+MEEK!M62+R.WILL!M49</f>
        <v>0</v>
      </c>
      <c r="N63" s="2">
        <f>BART!N60+CAMB!N63+MEEK!N62+R.WILL!N49</f>
        <v>0</v>
      </c>
      <c r="O63" s="2">
        <f>SUM(C63:N63)</f>
        <v>75036</v>
      </c>
      <c r="P63" s="10"/>
      <c r="Q63" s="1"/>
      <c r="R63" s="1"/>
    </row>
    <row r="64" spans="1:18" ht="15.75">
      <c r="A64" s="2"/>
      <c r="B64" s="6">
        <v>1999</v>
      </c>
      <c r="C64" s="2">
        <f>BART!C61+CAMB!C64+MEEK!C63+R.WILL!C50</f>
        <v>0</v>
      </c>
      <c r="D64" s="2">
        <f>BART!D61+CAMB!D64+MEEK!D63+R.WILL!D50</f>
        <v>0</v>
      </c>
      <c r="E64" s="2">
        <f>BART!E61+CAMB!E64+MEEK!E63+R.WILL!E50</f>
        <v>0</v>
      </c>
      <c r="F64" s="2">
        <f>BART!F61+CAMB!F64+MEEK!F63+R.WILL!F50</f>
        <v>0</v>
      </c>
      <c r="G64" s="2">
        <f>BART!G61+CAMB!G64+MEEK!G63+R.WILL!G50</f>
        <v>0</v>
      </c>
      <c r="H64" s="2">
        <f>BART!H61+CAMB!H64+MEEK!H63+R.WILL!H50</f>
        <v>4145</v>
      </c>
      <c r="I64" s="2">
        <f>BART!I61+CAMB!I64+MEEK!I63+R.WILL!I50</f>
        <v>32521</v>
      </c>
      <c r="J64" s="2">
        <f>BART!J61+CAMB!J64+MEEK!J63+R.WILL!J50</f>
        <v>20112</v>
      </c>
      <c r="K64" s="2">
        <f>BART!K61+CAMB!K64+MEEK!K63+R.WILL!K50</f>
        <v>1339</v>
      </c>
      <c r="L64" s="2">
        <f>BART!L61+CAMB!L64+MEEK!L63+R.WILL!L50</f>
        <v>0</v>
      </c>
      <c r="M64" s="2">
        <f>BART!M61+CAMB!M64+MEEK!M63+R.WILL!M50</f>
        <v>0</v>
      </c>
      <c r="N64" s="2">
        <f>BART!N61+CAMB!N64+MEEK!N63+R.WILL!N50</f>
        <v>0</v>
      </c>
      <c r="O64" s="2">
        <f>SUM(C64:N64)</f>
        <v>58117</v>
      </c>
      <c r="P64" s="10"/>
      <c r="Q64" s="1"/>
      <c r="R64" s="1"/>
    </row>
    <row r="65" spans="1:18" ht="15.75">
      <c r="A65" s="2"/>
      <c r="B65" s="6">
        <v>2000</v>
      </c>
      <c r="C65" s="2">
        <f>BART!C62+CAMB!C65+MEEK!C64+R.WILL!C51</f>
        <v>0</v>
      </c>
      <c r="D65" s="2">
        <f>BART!D62+CAMB!D65+MEEK!D64+R.WILL!D51</f>
        <v>0</v>
      </c>
      <c r="E65" s="2">
        <f>BART!E62+CAMB!E65+MEEK!E64+R.WILL!E51</f>
        <v>0</v>
      </c>
      <c r="F65" s="2">
        <f>BART!F62+CAMB!F65+MEEK!F64+R.WILL!F51</f>
        <v>0</v>
      </c>
      <c r="G65" s="2">
        <f>BART!G62+CAMB!G65+MEEK!G64+R.WILL!G51</f>
        <v>3920</v>
      </c>
      <c r="H65" s="2">
        <f>BART!H62+CAMB!H65+MEEK!H64+R.WILL!H51</f>
        <v>17889</v>
      </c>
      <c r="I65" s="2">
        <f>BART!I62+CAMB!I65+MEEK!I64+R.WILL!I51</f>
        <v>24054</v>
      </c>
      <c r="J65" s="2">
        <f>BART!J62+CAMB!J65+MEEK!J64+R.WILL!J51</f>
        <v>24351</v>
      </c>
      <c r="K65" s="2">
        <f>BART!K62+CAMB!K65+MEEK!K64+R.WILL!K51</f>
        <v>0</v>
      </c>
      <c r="L65" s="2">
        <f>BART!L62+CAMB!L65+MEEK!L64+R.WILL!L51</f>
        <v>0</v>
      </c>
      <c r="M65" s="2">
        <f>BART!M62+CAMB!M65+MEEK!M64+R.WILL!M51</f>
        <v>0</v>
      </c>
      <c r="N65" s="2">
        <f>BART!N62+CAMB!N65+MEEK!N64+R.WILL!N51</f>
        <v>0</v>
      </c>
      <c r="O65" s="2">
        <f>SUM(C65:N65)</f>
        <v>70214</v>
      </c>
      <c r="P65" s="10"/>
      <c r="Q65" s="1"/>
      <c r="R65" s="1"/>
    </row>
    <row r="66" spans="1:18" ht="15.75">
      <c r="A66" s="2"/>
      <c r="B66" s="6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10"/>
      <c r="Q66" s="1"/>
      <c r="R66" s="1"/>
    </row>
    <row r="67" spans="1:18" ht="15.75">
      <c r="A67" s="2"/>
      <c r="B67" s="6">
        <v>2001</v>
      </c>
      <c r="C67" s="2">
        <f>BART!C64+CAMB!C67+MEEK!C66+R.WILL!C53</f>
        <v>0</v>
      </c>
      <c r="D67" s="2">
        <f>BART!D64+CAMB!D67+MEEK!D66+R.WILL!D53</f>
        <v>0</v>
      </c>
      <c r="E67" s="2">
        <f>BART!E64+CAMB!E67+MEEK!E66+R.WILL!E53</f>
        <v>0</v>
      </c>
      <c r="F67" s="2">
        <f>BART!F64+CAMB!F67+MEEK!F66+R.WILL!F53</f>
        <v>0</v>
      </c>
      <c r="G67" s="2">
        <f>BART!G64+CAMB!G67+MEEK!G66+R.WILL!G53</f>
        <v>0</v>
      </c>
      <c r="H67" s="2">
        <f>BART!H64+CAMB!H67+MEEK!H66+R.WILL!H53</f>
        <v>8451</v>
      </c>
      <c r="I67" s="2">
        <f>BART!I64+CAMB!I67+MEEK!I66+R.WILL!I53</f>
        <v>23447</v>
      </c>
      <c r="J67" s="2">
        <f>BART!J64+CAMB!J67+MEEK!J66+R.WILL!J53</f>
        <v>16774</v>
      </c>
      <c r="K67" s="2">
        <f>BART!K64+CAMB!K67+MEEK!K66+R.WILL!K53</f>
        <v>0</v>
      </c>
      <c r="L67" s="2">
        <f>BART!L64+CAMB!L67+MEEK!L66+R.WILL!L53</f>
        <v>0</v>
      </c>
      <c r="M67" s="2">
        <f>BART!M64+CAMB!M67+MEEK!M66+R.WILL!M53</f>
        <v>0</v>
      </c>
      <c r="N67" s="2">
        <f>BART!N64+CAMB!N67+MEEK!N66+R.WILL!N53</f>
        <v>0</v>
      </c>
      <c r="O67" s="2">
        <f>SUM(C67:N67)</f>
        <v>48672</v>
      </c>
      <c r="P67" s="10"/>
      <c r="Q67" s="1"/>
      <c r="R67" s="1"/>
    </row>
    <row r="68" spans="1:18" ht="15.75">
      <c r="A68" s="2"/>
      <c r="B68" s="6">
        <v>2002</v>
      </c>
      <c r="C68" s="2">
        <f>BART!C65+CAMB!C68+MEEK!C67+R.WILL!C54</f>
        <v>0</v>
      </c>
      <c r="D68" s="2">
        <f>BART!D65+CAMB!D68+MEEK!D67+R.WILL!D54</f>
        <v>0</v>
      </c>
      <c r="E68" s="2">
        <f>BART!E65+CAMB!E68+MEEK!E67+R.WILL!E54</f>
        <v>0</v>
      </c>
      <c r="F68" s="2">
        <f>BART!F65+CAMB!F68+MEEK!F67+R.WILL!F54</f>
        <v>0</v>
      </c>
      <c r="G68" s="2">
        <f>BART!G65+CAMB!G68+MEEK!G67+R.WILL!G54</f>
        <v>0</v>
      </c>
      <c r="H68" s="2">
        <f>BART!H65+CAMB!H68+MEEK!H67+R.WILL!H54</f>
        <v>5086</v>
      </c>
      <c r="I68" s="2">
        <f>BART!I65+CAMB!I68+MEEK!I67+R.WILL!I54</f>
        <v>26732</v>
      </c>
      <c r="J68" s="2">
        <f>BART!J65+CAMB!J68+MEEK!J67+R.WILL!J54</f>
        <v>6241</v>
      </c>
      <c r="K68" s="2">
        <f>BART!K65+CAMB!K68+MEEK!K67+R.WILL!K54</f>
        <v>0</v>
      </c>
      <c r="L68" s="2">
        <f>BART!L65+CAMB!L68+MEEK!L67+R.WILL!L54</f>
        <v>0</v>
      </c>
      <c r="M68" s="2">
        <f>BART!M65+CAMB!M68+MEEK!M67+R.WILL!M54</f>
        <v>0</v>
      </c>
      <c r="N68" s="2">
        <f>BART!N65+CAMB!N68+MEEK!N67+R.WILL!N54</f>
        <v>0</v>
      </c>
      <c r="O68" s="2">
        <f>SUM(C68:N68)</f>
        <v>38059</v>
      </c>
      <c r="P68" s="10"/>
      <c r="Q68" s="1"/>
      <c r="R68" s="1"/>
    </row>
    <row r="69" spans="1:18" ht="15.75">
      <c r="A69" s="2"/>
      <c r="B69" s="6">
        <v>2003</v>
      </c>
      <c r="C69" s="2">
        <f>BART!C66+CAMB!C69+MEEK!C68+R.WILL!C55</f>
        <v>0</v>
      </c>
      <c r="D69" s="2">
        <f>BART!D66+CAMB!D69+MEEK!D68+R.WILL!D55</f>
        <v>0</v>
      </c>
      <c r="E69" s="2">
        <f>BART!E66+CAMB!E69+MEEK!E68+R.WILL!E55</f>
        <v>0</v>
      </c>
      <c r="F69" s="2">
        <f>BART!F66+CAMB!F69+MEEK!F68+R.WILL!F55</f>
        <v>0</v>
      </c>
      <c r="G69" s="2">
        <f>BART!G66+CAMB!G69+MEEK!G68+R.WILL!G55</f>
        <v>0</v>
      </c>
      <c r="H69" s="2">
        <f>BART!H66+CAMB!H69+MEEK!H68+R.WILL!H55</f>
        <v>487</v>
      </c>
      <c r="I69" s="2">
        <f>BART!I66+CAMB!I69+MEEK!I68+R.WILL!I55</f>
        <v>10393</v>
      </c>
      <c r="J69" s="2">
        <f>BART!J66+CAMB!J69+MEEK!J68+R.WILL!J55</f>
        <v>7452</v>
      </c>
      <c r="K69" s="2">
        <f>BART!K66+CAMB!K69+MEEK!K68+R.WILL!K55</f>
        <v>0</v>
      </c>
      <c r="L69" s="2">
        <f>BART!L66+CAMB!L69+MEEK!L68+R.WILL!L55</f>
        <v>0</v>
      </c>
      <c r="M69" s="2">
        <f>BART!M66+CAMB!M69+MEEK!M68+R.WILL!M55</f>
        <v>0</v>
      </c>
      <c r="N69" s="2">
        <f>BART!N66+CAMB!N69+MEEK!N68+R.WILL!N55</f>
        <v>0</v>
      </c>
      <c r="O69" s="2">
        <f>SUM(C69:N69)</f>
        <v>18332</v>
      </c>
      <c r="P69" s="10"/>
      <c r="Q69" s="1"/>
      <c r="R69" s="1"/>
    </row>
    <row r="70" spans="1:18" ht="15.75">
      <c r="A70" s="2"/>
      <c r="B70" s="6">
        <v>2004</v>
      </c>
      <c r="C70" s="2">
        <f>BART!C67+CAMB!C70+MEEK!C69+R.WILL!C56</f>
        <v>0</v>
      </c>
      <c r="D70" s="2">
        <f>BART!D67+CAMB!D70+MEEK!D69+R.WILL!D56</f>
        <v>0</v>
      </c>
      <c r="E70" s="2">
        <f>BART!E67+CAMB!E70+MEEK!E69+R.WILL!E56</f>
        <v>0</v>
      </c>
      <c r="F70" s="2">
        <f>BART!F67+CAMB!F70+MEEK!F69+R.WILL!F56</f>
        <v>0</v>
      </c>
      <c r="G70" s="2">
        <f>BART!G67+CAMB!G70+MEEK!G69+R.WILL!G56</f>
        <v>0</v>
      </c>
      <c r="H70" s="2">
        <f>BART!H67+CAMB!H70+MEEK!H69+R.WILL!H56</f>
        <v>2751</v>
      </c>
      <c r="I70" s="2">
        <f>BART!I67+CAMB!I70+MEEK!I69+R.WILL!I56</f>
        <v>8064</v>
      </c>
      <c r="J70" s="2">
        <f>BART!J67+CAMB!J70+MEEK!J69+R.WILL!J56</f>
        <v>10231</v>
      </c>
      <c r="K70" s="2">
        <f>BART!K67+CAMB!K70+MEEK!K69+R.WILL!K56</f>
        <v>918</v>
      </c>
      <c r="L70" s="2">
        <f>BART!L67+CAMB!L70+MEEK!L69+R.WILL!L56</f>
        <v>0</v>
      </c>
      <c r="M70" s="2">
        <f>BART!M67+CAMB!M70+MEEK!M69+R.WILL!M56</f>
        <v>0</v>
      </c>
      <c r="N70" s="2">
        <f>BART!N67+CAMB!N70+MEEK!N69+R.WILL!N56</f>
        <v>0</v>
      </c>
      <c r="O70" s="2">
        <f>SUM(C70:N70)</f>
        <v>21964</v>
      </c>
      <c r="P70" s="10"/>
      <c r="Q70" s="1"/>
      <c r="R70" s="1"/>
    </row>
    <row r="71" spans="1:18" ht="15.75">
      <c r="A71" s="2"/>
      <c r="B71" s="6">
        <v>2005</v>
      </c>
      <c r="C71" s="2">
        <f>BART!C68+CAMB!C71+MEEK!C70+R.WILL!C57</f>
        <v>0</v>
      </c>
      <c r="D71" s="2">
        <f>BART!D68+CAMB!D71+MEEK!D70+R.WILL!D57</f>
        <v>0</v>
      </c>
      <c r="E71" s="2">
        <f>BART!E68+CAMB!E71+MEEK!E70+R.WILL!E57</f>
        <v>0</v>
      </c>
      <c r="F71" s="2">
        <f>BART!F68+CAMB!F71+MEEK!F70+R.WILL!F57</f>
        <v>0</v>
      </c>
      <c r="G71" s="2">
        <f>BART!G68+CAMB!G71+MEEK!G70+R.WILL!G57</f>
        <v>0</v>
      </c>
      <c r="H71" s="2">
        <f>BART!H68+CAMB!H71+MEEK!H70+R.WILL!H57</f>
        <v>1855</v>
      </c>
      <c r="I71" s="2">
        <f>BART!I68+CAMB!I71+MEEK!I70+R.WILL!I57</f>
        <v>10452</v>
      </c>
      <c r="J71" s="2">
        <f>BART!J68+CAMB!J71+MEEK!J70+R.WILL!J57</f>
        <v>7425</v>
      </c>
      <c r="K71" s="2">
        <f>BART!K68+CAMB!K71+MEEK!K70+R.WILL!K57</f>
        <v>0</v>
      </c>
      <c r="L71" s="2">
        <f>BART!L68+CAMB!L71+MEEK!L70+R.WILL!L57</f>
        <v>0</v>
      </c>
      <c r="M71" s="2">
        <f>BART!M68+CAMB!M71+MEEK!M70+R.WILL!M57</f>
        <v>0</v>
      </c>
      <c r="N71" s="2">
        <f>BART!N68+CAMB!N71+MEEK!N70+R.WILL!N57</f>
        <v>0</v>
      </c>
      <c r="O71" s="2">
        <f>SUM(C71:N71)</f>
        <v>19732</v>
      </c>
      <c r="P71" s="10"/>
      <c r="Q71" s="1"/>
      <c r="R71" s="1"/>
    </row>
    <row r="72" spans="1:18" ht="15.75">
      <c r="A72" s="2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2"/>
      <c r="P72" s="10" t="s">
        <v>23</v>
      </c>
      <c r="Q72" s="10" t="s">
        <v>35</v>
      </c>
      <c r="R72" s="1"/>
    </row>
    <row r="73" spans="1:18" ht="15.75">
      <c r="A73" s="2"/>
      <c r="B73" s="6">
        <v>2006</v>
      </c>
      <c r="C73" s="2">
        <f>BART!C70+CAMB!C73+MEEK!C72+R.WILL!C59</f>
        <v>0</v>
      </c>
      <c r="D73" s="2">
        <f>BART!D70+CAMB!D73+MEEK!D72+R.WILL!D59</f>
        <v>0</v>
      </c>
      <c r="E73" s="2">
        <f>BART!E70+CAMB!E73+MEEK!E72+R.WILL!E59</f>
        <v>0</v>
      </c>
      <c r="F73" s="2">
        <f>BART!F70+CAMB!F73+MEEK!F72+R.WILL!F59</f>
        <v>0</v>
      </c>
      <c r="G73" s="2">
        <f>BART!G70+CAMB!G73+MEEK!G72+R.WILL!G59</f>
        <v>424</v>
      </c>
      <c r="H73" s="2">
        <f>BART!H70+CAMB!H73+MEEK!H72+R.WILL!H59</f>
        <v>1512</v>
      </c>
      <c r="I73" s="2">
        <f>BART!I70+CAMB!I73+MEEK!I72+R.WILL!I59</f>
        <v>14856</v>
      </c>
      <c r="J73" s="2">
        <f>BART!J70+CAMB!J73+MEEK!J72+R.WILL!J59</f>
        <v>8648</v>
      </c>
      <c r="K73" s="2">
        <f>BART!K70+CAMB!K73+MEEK!K72+R.WILL!K59</f>
        <v>82</v>
      </c>
      <c r="L73" s="2">
        <f>BART!L70+CAMB!L73+MEEK!L72+R.WILL!L59</f>
        <v>0</v>
      </c>
      <c r="M73" s="2">
        <f>BART!M70+CAMB!M73+MEEK!M72+R.WILL!M59</f>
        <v>0</v>
      </c>
      <c r="N73" s="2">
        <f>BART!N70+CAMB!N73+MEEK!N72+R.WILL!N59</f>
        <v>0</v>
      </c>
      <c r="O73" s="2">
        <f>SUM(C73:N73)</f>
        <v>25522</v>
      </c>
      <c r="P73" s="10"/>
      <c r="Q73" s="10"/>
      <c r="R73" s="1"/>
    </row>
    <row r="74" spans="1:18" ht="15.75">
      <c r="A74" s="2"/>
      <c r="B74" s="6">
        <v>2007</v>
      </c>
      <c r="C74" s="2">
        <f>BART!C71+CAMB!C74+MEEK!C73+R.WILL!C60</f>
        <v>0</v>
      </c>
      <c r="D74" s="2">
        <f>BART!D71+CAMB!D74+MEEK!D73+R.WILL!D60</f>
        <v>0</v>
      </c>
      <c r="E74" s="2">
        <f>BART!E71+CAMB!E74+MEEK!E73+R.WILL!E60</f>
        <v>0</v>
      </c>
      <c r="F74" s="2">
        <f>BART!F71+CAMB!F74+MEEK!F73+R.WILL!F60</f>
        <v>0</v>
      </c>
      <c r="G74" s="2">
        <f>BART!G71+CAMB!G74+MEEK!G73+R.WILL!G60</f>
        <v>0</v>
      </c>
      <c r="H74" s="2">
        <f>BART!H71+CAMB!H74+MEEK!H73+R.WILL!H60</f>
        <v>0</v>
      </c>
      <c r="I74" s="2">
        <f>BART!I71+CAMB!I74+MEEK!I73+R.WILL!I60</f>
        <v>0</v>
      </c>
      <c r="J74" s="2">
        <f>BART!J71+CAMB!J74+MEEK!J73+R.WILL!J60</f>
        <v>0</v>
      </c>
      <c r="K74" s="2">
        <f>BART!K71+CAMB!K74+MEEK!K73+R.WILL!K60</f>
        <v>0</v>
      </c>
      <c r="L74" s="2">
        <f>BART!L71+CAMB!L74+MEEK!L73+R.WILL!L60</f>
        <v>0</v>
      </c>
      <c r="M74" s="2">
        <f>BART!M71+CAMB!M74+MEEK!M73+R.WILL!M60</f>
        <v>0</v>
      </c>
      <c r="N74" s="2">
        <f>BART!N71+CAMB!N74+MEEK!N73+R.WILL!N60</f>
        <v>0</v>
      </c>
      <c r="O74" s="2">
        <f>SUM(C74:N74)</f>
        <v>0</v>
      </c>
      <c r="P74" s="10"/>
      <c r="Q74" s="10"/>
      <c r="R74" s="1"/>
    </row>
    <row r="75" spans="1:18" ht="15.75">
      <c r="A75" s="2"/>
      <c r="B75" s="6">
        <v>2008</v>
      </c>
      <c r="C75" s="2">
        <f>BART!C72+CAMB!C75+MEEK!C74+R.WILL!C61</f>
        <v>0</v>
      </c>
      <c r="D75" s="2">
        <f>BART!D72+CAMB!D75+MEEK!D74+R.WILL!D61</f>
        <v>0</v>
      </c>
      <c r="E75" s="2">
        <f>BART!E72+CAMB!E75+MEEK!E74+R.WILL!E61</f>
        <v>0</v>
      </c>
      <c r="F75" s="2">
        <f>BART!F72+CAMB!F75+MEEK!F74+R.WILL!F61</f>
        <v>0</v>
      </c>
      <c r="G75" s="2">
        <f>BART!G72+CAMB!G75+MEEK!G74+R.WILL!G61</f>
        <v>0</v>
      </c>
      <c r="H75" s="2">
        <f>BART!H72+CAMB!H75+MEEK!H74+R.WILL!H61</f>
        <v>1786</v>
      </c>
      <c r="I75" s="2">
        <f>BART!I72+CAMB!I75+MEEK!I74+R.WILL!I61</f>
        <v>11665</v>
      </c>
      <c r="J75" s="2">
        <f>BART!J72+CAMB!J75+MEEK!J74+R.WILL!J61</f>
        <v>8489</v>
      </c>
      <c r="K75" s="2">
        <f>BART!K72+CAMB!K75+MEEK!K74+R.WILL!K61</f>
        <v>1536</v>
      </c>
      <c r="L75" s="2">
        <f>BART!L72+CAMB!L75+MEEK!L74+R.WILL!L61</f>
        <v>0</v>
      </c>
      <c r="M75" s="2">
        <f>BART!M72+CAMB!M75+MEEK!M74+R.WILL!M61</f>
        <v>0</v>
      </c>
      <c r="N75" s="2">
        <f>BART!N72+CAMB!N75+MEEK!N74+R.WILL!N61</f>
        <v>0</v>
      </c>
      <c r="O75" s="2">
        <f>SUM(C75:N75)</f>
        <v>23476</v>
      </c>
      <c r="P75" s="10"/>
      <c r="Q75" s="10"/>
      <c r="R75" s="1"/>
    </row>
    <row r="76" spans="1:18" ht="15.75">
      <c r="A76" s="2"/>
      <c r="B76" s="6">
        <v>2009</v>
      </c>
      <c r="C76" s="2">
        <f>BART!C73+CAMB!C76+MEEK!C75+R.WILL!C62</f>
        <v>0</v>
      </c>
      <c r="D76" s="2">
        <f>BART!D73+CAMB!D76+MEEK!D75+R.WILL!D62</f>
        <v>0</v>
      </c>
      <c r="E76" s="2">
        <f>BART!E73+CAMB!E76+MEEK!E75+R.WILL!E62</f>
        <v>0</v>
      </c>
      <c r="F76" s="2">
        <f>BART!F73+CAMB!F76+MEEK!F75+R.WILL!F62</f>
        <v>1254</v>
      </c>
      <c r="G76" s="2">
        <f>BART!G73+CAMB!G76+MEEK!G75+R.WILL!G62</f>
        <v>4212</v>
      </c>
      <c r="H76" s="2">
        <f>BART!H73+CAMB!H76+MEEK!H75+R.WILL!H62</f>
        <v>12505</v>
      </c>
      <c r="I76" s="2">
        <f>BART!I73+CAMB!I76+MEEK!I75+R.WILL!I62</f>
        <v>22675</v>
      </c>
      <c r="J76" s="2">
        <f>BART!J73+CAMB!J76+MEEK!J75+R.WILL!J62</f>
        <v>21439</v>
      </c>
      <c r="K76" s="2">
        <f>BART!K73+CAMB!K76+MEEK!K75+R.WILL!K62</f>
        <v>1027</v>
      </c>
      <c r="L76" s="2">
        <f>BART!L73+CAMB!L76+MEEK!L75+R.WILL!L62</f>
        <v>0</v>
      </c>
      <c r="M76" s="2">
        <f>BART!M73+CAMB!M76+MEEK!M75+R.WILL!M62</f>
        <v>0</v>
      </c>
      <c r="N76" s="2">
        <f>BART!N73+CAMB!N76+MEEK!N75+R.WILL!N62</f>
        <v>0</v>
      </c>
      <c r="O76" s="2">
        <f>SUM(C76:N76)</f>
        <v>63112</v>
      </c>
      <c r="P76" s="10"/>
      <c r="Q76" s="10"/>
      <c r="R76" s="1"/>
    </row>
    <row r="77" spans="1:18" ht="15.75">
      <c r="A77" s="2"/>
      <c r="B77" s="6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2"/>
      <c r="P77" s="10"/>
      <c r="Q77" s="10"/>
      <c r="R77" s="1"/>
    </row>
    <row r="78" spans="1:18" ht="15.75" thickBot="1">
      <c r="A78" s="2"/>
      <c r="B78" s="21" t="s">
        <v>1</v>
      </c>
      <c r="C78" s="16">
        <f>SUM(C7:C76)</f>
        <v>0</v>
      </c>
      <c r="D78" s="16">
        <f>SUM(D7:D76)</f>
        <v>0</v>
      </c>
      <c r="E78" s="16">
        <f>SUM(E7:E76)</f>
        <v>0</v>
      </c>
      <c r="F78" s="16">
        <f>SUM(F7:F76)</f>
        <v>11575</v>
      </c>
      <c r="G78" s="16">
        <f>SUM(G7:G76)</f>
        <v>124696</v>
      </c>
      <c r="H78" s="16">
        <f>SUM(H7:H76)</f>
        <v>409786</v>
      </c>
      <c r="I78" s="16">
        <f>SUM(I7:I76)</f>
        <v>1600234</v>
      </c>
      <c r="J78" s="16">
        <f>SUM(J7:J76)</f>
        <v>1367109</v>
      </c>
      <c r="K78" s="16">
        <f>SUM(K7:K76)</f>
        <v>254920</v>
      </c>
      <c r="L78" s="16">
        <f>SUM(L7:L76)</f>
        <v>26390</v>
      </c>
      <c r="M78" s="16">
        <f>SUM(M7:M76)</f>
        <v>327</v>
      </c>
      <c r="N78" s="16">
        <f>SUM(N7:N76)</f>
        <v>0</v>
      </c>
      <c r="O78" s="16">
        <f>SUM(O7:O76)</f>
        <v>3795037</v>
      </c>
      <c r="R78" s="1"/>
    </row>
    <row r="79" spans="1:18" ht="16.5" thickTop="1" thickBot="1">
      <c r="A79" s="2"/>
      <c r="B79" s="29" t="s">
        <v>2</v>
      </c>
      <c r="C79" s="26">
        <f>AVERAGE(C7:C76)</f>
        <v>0</v>
      </c>
      <c r="D79" s="26">
        <f>AVERAGE(D7:D76)</f>
        <v>0</v>
      </c>
      <c r="E79" s="26">
        <f>AVERAGE(E7:E76)</f>
        <v>0</v>
      </c>
      <c r="F79" s="26">
        <f>AVERAGE(F7:F76)</f>
        <v>196.18644067796609</v>
      </c>
      <c r="G79" s="26">
        <f>AVERAGE(G7:G76)</f>
        <v>2113.4915254237289</v>
      </c>
      <c r="H79" s="26">
        <f>AVERAGE(H7:H76)</f>
        <v>6945.5254237288136</v>
      </c>
      <c r="I79" s="26">
        <f>AVERAGE(I7:I76)</f>
        <v>27122.610169491527</v>
      </c>
      <c r="J79" s="26">
        <f>AVERAGE(J7:J76)</f>
        <v>23171.338983050846</v>
      </c>
      <c r="K79" s="26">
        <f>AVERAGE(K7:K76)</f>
        <v>4320.6779661016953</v>
      </c>
      <c r="L79" s="26">
        <f>AVERAGE(L7:L76)</f>
        <v>447.28813559322032</v>
      </c>
      <c r="M79" s="26">
        <f>AVERAGE(M7:M76)</f>
        <v>5.5423728813559325</v>
      </c>
      <c r="N79" s="26">
        <f>AVERAGE(N7:N76)</f>
        <v>0</v>
      </c>
      <c r="O79" s="26">
        <f>AVERAGE(O7:O76)</f>
        <v>64322.661016949154</v>
      </c>
      <c r="P79" s="2"/>
      <c r="Q79" s="1"/>
      <c r="R79" s="1"/>
    </row>
    <row r="80" spans="1:18" ht="15.75" thickTop="1">
      <c r="A80" s="35" t="s">
        <v>34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2"/>
      <c r="Q80" s="1"/>
      <c r="R80" s="1"/>
    </row>
    <row r="81" spans="1:18">
      <c r="A81" s="34" t="s">
        <v>31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2"/>
      <c r="Q81" s="1"/>
      <c r="R81" s="1"/>
    </row>
    <row r="82" spans="1:18">
      <c r="A82" s="34" t="s">
        <v>30</v>
      </c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5"/>
      <c r="P82" s="2"/>
      <c r="Q82" s="1"/>
      <c r="R82" s="1"/>
    </row>
    <row r="83" spans="1:18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" t="s">
        <v>25</v>
      </c>
      <c r="P83" s="2"/>
      <c r="Q83" s="1"/>
      <c r="R83" s="1"/>
    </row>
    <row r="84" spans="1:18">
      <c r="A84" s="30" t="s">
        <v>0</v>
      </c>
      <c r="B84" s="14" t="s">
        <v>3</v>
      </c>
      <c r="C84" s="14" t="s">
        <v>4</v>
      </c>
      <c r="D84" s="14" t="s">
        <v>5</v>
      </c>
      <c r="E84" s="14" t="s">
        <v>6</v>
      </c>
      <c r="F84" s="14" t="s">
        <v>7</v>
      </c>
      <c r="G84" s="14" t="s">
        <v>8</v>
      </c>
      <c r="H84" s="14" t="s">
        <v>9</v>
      </c>
      <c r="I84" s="14" t="s">
        <v>10</v>
      </c>
      <c r="J84" s="14" t="s">
        <v>11</v>
      </c>
      <c r="K84" s="14" t="s">
        <v>12</v>
      </c>
      <c r="L84" s="14" t="s">
        <v>13</v>
      </c>
      <c r="M84" s="14" t="s">
        <v>14</v>
      </c>
      <c r="N84" s="14" t="s">
        <v>15</v>
      </c>
      <c r="O84" s="14" t="s">
        <v>19</v>
      </c>
      <c r="P84" s="3"/>
      <c r="Q84" s="1"/>
      <c r="R84" s="1"/>
    </row>
    <row r="85" spans="1:18">
      <c r="A85" s="4">
        <v>1951</v>
      </c>
      <c r="B85" s="5">
        <f>CAMB!B85</f>
        <v>0</v>
      </c>
      <c r="C85" s="5">
        <f>CAMB!C85</f>
        <v>0</v>
      </c>
      <c r="D85" s="5">
        <f>CAMB!D85</f>
        <v>0</v>
      </c>
      <c r="E85" s="5">
        <f>CAMB!E85</f>
        <v>0</v>
      </c>
      <c r="F85" s="5">
        <f>CAMB!F85</f>
        <v>40</v>
      </c>
      <c r="G85" s="5">
        <f>CAMB!G85</f>
        <v>3</v>
      </c>
      <c r="H85" s="5">
        <f>CAMB!H85</f>
        <v>9</v>
      </c>
      <c r="I85" s="5">
        <f>CAMB!I85</f>
        <v>382</v>
      </c>
      <c r="J85" s="5">
        <f>CAMB!J85</f>
        <v>12</v>
      </c>
      <c r="K85" s="5">
        <f>CAMB!K85</f>
        <v>0</v>
      </c>
      <c r="L85" s="5">
        <f>CAMB!L85</f>
        <v>0</v>
      </c>
      <c r="M85" s="5">
        <f>CAMB!M85</f>
        <v>0</v>
      </c>
      <c r="N85" s="5">
        <f>SUM(B85:M85)</f>
        <v>446</v>
      </c>
      <c r="O85" s="11">
        <f>N85/O7</f>
        <v>4.772095013909694E-2</v>
      </c>
      <c r="P85" s="2"/>
      <c r="Q85" s="1"/>
      <c r="R85" s="1"/>
    </row>
    <row r="86" spans="1:18">
      <c r="A86" s="6">
        <v>1952</v>
      </c>
      <c r="B86" s="2">
        <f>CAMB!B86+MEEK!B84</f>
        <v>0</v>
      </c>
      <c r="C86" s="2">
        <f>CAMB!C86+MEEK!C84</f>
        <v>0</v>
      </c>
      <c r="D86" s="2">
        <f>CAMB!D86+MEEK!D84</f>
        <v>0</v>
      </c>
      <c r="E86" s="2">
        <f>CAMB!E86+MEEK!E84</f>
        <v>0</v>
      </c>
      <c r="F86" s="2">
        <f>CAMB!F86+MEEK!F84</f>
        <v>283</v>
      </c>
      <c r="G86" s="2">
        <f>CAMB!G86+MEEK!G84</f>
        <v>1323</v>
      </c>
      <c r="H86" s="2">
        <f>CAMB!H86+MEEK!H84</f>
        <v>1312</v>
      </c>
      <c r="I86" s="2">
        <f>CAMB!I86+MEEK!I84</f>
        <v>2576</v>
      </c>
      <c r="J86" s="2">
        <f>CAMB!J86+MEEK!J84</f>
        <v>1742</v>
      </c>
      <c r="K86" s="2">
        <f>CAMB!K86+MEEK!K84</f>
        <v>793</v>
      </c>
      <c r="L86" s="2">
        <f>CAMB!L86+MEEK!L84</f>
        <v>0</v>
      </c>
      <c r="M86" s="2">
        <f>CAMB!M86+MEEK!M84</f>
        <v>0</v>
      </c>
      <c r="N86" s="2">
        <f>SUM(B86:M86)</f>
        <v>8029</v>
      </c>
      <c r="O86" s="12">
        <f>N86/O8</f>
        <v>0.47185002350728728</v>
      </c>
      <c r="P86" s="2"/>
      <c r="Q86" s="1"/>
      <c r="R86" s="1"/>
    </row>
    <row r="87" spans="1:18">
      <c r="A87" s="6">
        <v>1953</v>
      </c>
      <c r="B87" s="2">
        <f>CAMB!B87+MEEK!B85</f>
        <v>0</v>
      </c>
      <c r="C87" s="2">
        <f>CAMB!C87+MEEK!C85</f>
        <v>0</v>
      </c>
      <c r="D87" s="2">
        <f>CAMB!D87+MEEK!D85</f>
        <v>0</v>
      </c>
      <c r="E87" s="2">
        <f>CAMB!E87+MEEK!E85</f>
        <v>0</v>
      </c>
      <c r="F87" s="2">
        <f>CAMB!F87+MEEK!F85</f>
        <v>701</v>
      </c>
      <c r="G87" s="2">
        <f>CAMB!G87+MEEK!G85</f>
        <v>1276</v>
      </c>
      <c r="H87" s="2">
        <f>CAMB!H87+MEEK!H85</f>
        <v>2684</v>
      </c>
      <c r="I87" s="2">
        <f>CAMB!I87+MEEK!I85</f>
        <v>4441</v>
      </c>
      <c r="J87" s="2">
        <f>CAMB!J87+MEEK!J85</f>
        <v>2249</v>
      </c>
      <c r="K87" s="2">
        <f>CAMB!K87+MEEK!K85</f>
        <v>1705</v>
      </c>
      <c r="L87" s="2">
        <f>CAMB!L87+MEEK!L85</f>
        <v>0</v>
      </c>
      <c r="M87" s="2">
        <f>CAMB!M87+MEEK!M85</f>
        <v>0</v>
      </c>
      <c r="N87" s="2">
        <f>SUM(B87:M87)</f>
        <v>13056</v>
      </c>
      <c r="O87" s="12">
        <f>N87/O9</f>
        <v>0.49001651403693142</v>
      </c>
      <c r="P87" s="2"/>
      <c r="Q87" s="1"/>
      <c r="R87" s="1"/>
    </row>
    <row r="88" spans="1:18">
      <c r="A88" s="6">
        <v>1954</v>
      </c>
      <c r="B88" s="2">
        <f>BART!B82+CAMB!B88+MEEK!B86</f>
        <v>0</v>
      </c>
      <c r="C88" s="2">
        <f>BART!C82+CAMB!C88+MEEK!C86</f>
        <v>0</v>
      </c>
      <c r="D88" s="2">
        <f>BART!D82+CAMB!D88+MEEK!D86</f>
        <v>0</v>
      </c>
      <c r="E88" s="2">
        <f>BART!E82+CAMB!E88+MEEK!E86</f>
        <v>262</v>
      </c>
      <c r="F88" s="2">
        <f>BART!F82+CAMB!F88+MEEK!F86</f>
        <v>230</v>
      </c>
      <c r="G88" s="2">
        <f>BART!G82+CAMB!G88+MEEK!G86</f>
        <v>1595</v>
      </c>
      <c r="H88" s="2">
        <f>BART!H82+CAMB!H88+MEEK!H86</f>
        <v>7515</v>
      </c>
      <c r="I88" s="2">
        <f>BART!I82+CAMB!I88+MEEK!I86</f>
        <v>4412</v>
      </c>
      <c r="J88" s="2">
        <f>BART!J82+CAMB!J88+MEEK!J86</f>
        <v>2771</v>
      </c>
      <c r="K88" s="2">
        <f>BART!K82+CAMB!K88+MEEK!K86</f>
        <v>752</v>
      </c>
      <c r="L88" s="2">
        <f>BART!L82+CAMB!L88+MEEK!L86</f>
        <v>0</v>
      </c>
      <c r="M88" s="2">
        <f>BART!M82+CAMB!M88+MEEK!M86</f>
        <v>0</v>
      </c>
      <c r="N88" s="2">
        <f>SUM(B88:M88)</f>
        <v>17537</v>
      </c>
      <c r="O88" s="12">
        <f>N88/O10</f>
        <v>0.49040827740492171</v>
      </c>
      <c r="P88" s="2"/>
      <c r="Q88" s="1"/>
      <c r="R88" s="1"/>
    </row>
    <row r="89" spans="1:18">
      <c r="A89" s="6">
        <v>1955</v>
      </c>
      <c r="B89" s="2">
        <f>BART!B83+CAMB!B89+MEEK!B87</f>
        <v>0</v>
      </c>
      <c r="C89" s="2">
        <f>BART!C83+CAMB!C89+MEEK!C87</f>
        <v>0</v>
      </c>
      <c r="D89" s="2">
        <f>BART!D83+CAMB!D89+MEEK!D87</f>
        <v>0</v>
      </c>
      <c r="E89" s="2">
        <f>BART!E83+CAMB!E89+MEEK!E87</f>
        <v>0</v>
      </c>
      <c r="F89" s="2">
        <f>BART!F83+CAMB!F89+MEEK!F87</f>
        <v>2572</v>
      </c>
      <c r="G89" s="2">
        <f>BART!G83+CAMB!G89+MEEK!G87</f>
        <v>781</v>
      </c>
      <c r="H89" s="2">
        <f>BART!H83+CAMB!H89+MEEK!H87</f>
        <v>11717</v>
      </c>
      <c r="I89" s="2">
        <f>BART!I83+CAMB!I89+MEEK!I87</f>
        <v>14861</v>
      </c>
      <c r="J89" s="2">
        <f>BART!J83+CAMB!J89+MEEK!J87</f>
        <v>3900</v>
      </c>
      <c r="K89" s="2">
        <f>BART!K83+CAMB!K89+MEEK!K87</f>
        <v>537</v>
      </c>
      <c r="L89" s="2">
        <f>BART!L83+CAMB!L89+MEEK!L87</f>
        <v>0</v>
      </c>
      <c r="M89" s="2">
        <f>BART!M83+CAMB!M89+MEEK!M87</f>
        <v>0</v>
      </c>
      <c r="N89" s="2">
        <f>SUM(B89:M89)</f>
        <v>34368</v>
      </c>
      <c r="O89" s="12">
        <f>N89/O11</f>
        <v>0.61808502985396729</v>
      </c>
      <c r="P89" s="2"/>
      <c r="Q89" s="1"/>
      <c r="R89" s="1"/>
    </row>
    <row r="90" spans="1:18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2"/>
      <c r="P90" s="2"/>
      <c r="Q90" s="1"/>
      <c r="R90" s="1"/>
    </row>
    <row r="91" spans="1:18">
      <c r="A91" s="6">
        <v>1956</v>
      </c>
      <c r="B91" s="2">
        <f>BART!B85+CAMB!B91+MEEK!B89</f>
        <v>0</v>
      </c>
      <c r="C91" s="2">
        <f>BART!C85+CAMB!C91+MEEK!C89</f>
        <v>0</v>
      </c>
      <c r="D91" s="2">
        <f>BART!D85+CAMB!D91+MEEK!D89</f>
        <v>0</v>
      </c>
      <c r="E91" s="2">
        <f>BART!E85+CAMB!E91+MEEK!E89</f>
        <v>0</v>
      </c>
      <c r="F91" s="2">
        <f>BART!F85+CAMB!F91+MEEK!F89</f>
        <v>2112</v>
      </c>
      <c r="G91" s="2">
        <f>BART!G85+CAMB!G91+MEEK!G89</f>
        <v>3989</v>
      </c>
      <c r="H91" s="2">
        <f>BART!H85+CAMB!H91+MEEK!H89</f>
        <v>14256</v>
      </c>
      <c r="I91" s="2">
        <f>BART!I85+CAMB!I91+MEEK!I89</f>
        <v>9125</v>
      </c>
      <c r="J91" s="2">
        <f>BART!J85+CAMB!J91+MEEK!J89</f>
        <v>4194</v>
      </c>
      <c r="K91" s="2">
        <f>BART!K85+CAMB!K91+MEEK!K89</f>
        <v>1542</v>
      </c>
      <c r="L91" s="2">
        <f>BART!L85+CAMB!L91+MEEK!L89</f>
        <v>0</v>
      </c>
      <c r="M91" s="2">
        <f>BART!M85+CAMB!M91+MEEK!M89</f>
        <v>0</v>
      </c>
      <c r="N91" s="2">
        <f>SUM(B91:M91)</f>
        <v>35218</v>
      </c>
      <c r="O91" s="12">
        <f>N91/O13</f>
        <v>0.61558091975319429</v>
      </c>
      <c r="P91" s="2"/>
      <c r="Q91" s="1"/>
      <c r="R91" s="1"/>
    </row>
    <row r="92" spans="1:18">
      <c r="A92" s="6">
        <v>1957</v>
      </c>
      <c r="B92" s="2">
        <f>BART!B86+CAMB!B92+MEEK!B90</f>
        <v>0</v>
      </c>
      <c r="C92" s="2">
        <f>BART!C86+CAMB!C92+MEEK!C90</f>
        <v>0</v>
      </c>
      <c r="D92" s="2">
        <f>BART!D86+CAMB!D92+MEEK!D90</f>
        <v>0</v>
      </c>
      <c r="E92" s="2">
        <f>BART!E86+CAMB!E92+MEEK!E90</f>
        <v>0</v>
      </c>
      <c r="F92" s="2">
        <f>BART!F86+CAMB!F92+MEEK!F90</f>
        <v>0</v>
      </c>
      <c r="G92" s="2">
        <f>BART!G86+CAMB!G92+MEEK!G90</f>
        <v>0</v>
      </c>
      <c r="H92" s="2">
        <f>BART!H86+CAMB!H92+MEEK!H90</f>
        <v>1315</v>
      </c>
      <c r="I92" s="2">
        <f>BART!I86+CAMB!I92+MEEK!I90</f>
        <v>6788</v>
      </c>
      <c r="J92" s="2">
        <f>BART!J86+CAMB!J92+MEEK!J90</f>
        <v>611</v>
      </c>
      <c r="K92" s="2">
        <f>BART!K86+CAMB!K92+MEEK!K90</f>
        <v>441</v>
      </c>
      <c r="L92" s="2">
        <f>BART!L86+CAMB!L92+MEEK!L90</f>
        <v>0</v>
      </c>
      <c r="M92" s="2">
        <f>BART!M86+CAMB!M92+MEEK!M90</f>
        <v>0</v>
      </c>
      <c r="N92" s="2">
        <f>SUM(B92:M92)</f>
        <v>9155</v>
      </c>
      <c r="O92" s="12">
        <f>N92/O14</f>
        <v>0.21606759340114701</v>
      </c>
      <c r="P92" s="2"/>
      <c r="Q92" s="1"/>
      <c r="R92" s="1"/>
    </row>
    <row r="93" spans="1:18">
      <c r="A93" s="6">
        <v>1958</v>
      </c>
      <c r="B93" s="2">
        <f>BART!B87+CAMB!B93+MEEK!B91</f>
        <v>0</v>
      </c>
      <c r="C93" s="2">
        <f>BART!C87+CAMB!C93+MEEK!C91</f>
        <v>0</v>
      </c>
      <c r="D93" s="2">
        <f>BART!D87+CAMB!D93+MEEK!D91</f>
        <v>0</v>
      </c>
      <c r="E93" s="2">
        <f>BART!E87+CAMB!E93+MEEK!E91</f>
        <v>0</v>
      </c>
      <c r="F93" s="2">
        <f>BART!F87+CAMB!F93+MEEK!F91</f>
        <v>0</v>
      </c>
      <c r="G93" s="2">
        <f>BART!G87+CAMB!G93+MEEK!G91</f>
        <v>76</v>
      </c>
      <c r="H93" s="2">
        <f>BART!H87+CAMB!H93+MEEK!H91</f>
        <v>5334</v>
      </c>
      <c r="I93" s="2">
        <f>BART!I87+CAMB!I93+MEEK!I91</f>
        <v>12559</v>
      </c>
      <c r="J93" s="2">
        <f>BART!J87+CAMB!J93+MEEK!J91</f>
        <v>2645</v>
      </c>
      <c r="K93" s="2">
        <f>BART!K87+CAMB!K93+MEEK!K91</f>
        <v>322</v>
      </c>
      <c r="L93" s="2">
        <f>BART!L87+CAMB!L93+MEEK!L91</f>
        <v>0</v>
      </c>
      <c r="M93" s="2">
        <f>BART!M87+CAMB!M93+MEEK!M91</f>
        <v>0</v>
      </c>
      <c r="N93" s="2">
        <f>SUM(B93:M93)</f>
        <v>20936</v>
      </c>
      <c r="O93" s="12">
        <f>N93/O15</f>
        <v>0.44352173544614865</v>
      </c>
      <c r="P93" s="2"/>
      <c r="Q93" s="1"/>
      <c r="R93" s="1"/>
    </row>
    <row r="94" spans="1:18">
      <c r="A94" s="6">
        <v>1959</v>
      </c>
      <c r="B94" s="2">
        <f>BART!B88+CAMB!B94+MEEK!B92</f>
        <v>0</v>
      </c>
      <c r="C94" s="2">
        <f>BART!C88+CAMB!C94+MEEK!C92</f>
        <v>0</v>
      </c>
      <c r="D94" s="2">
        <f>BART!D88+CAMB!D94+MEEK!D92</f>
        <v>0</v>
      </c>
      <c r="E94" s="2">
        <f>BART!E88+CAMB!E94+MEEK!E92</f>
        <v>0</v>
      </c>
      <c r="F94" s="2">
        <f>BART!F88+CAMB!F94+MEEK!F92</f>
        <v>0</v>
      </c>
      <c r="G94" s="2">
        <f>BART!G88+CAMB!G94+MEEK!G92</f>
        <v>2007</v>
      </c>
      <c r="H94" s="2">
        <f>BART!H88+CAMB!H94+MEEK!H92</f>
        <v>21671</v>
      </c>
      <c r="I94" s="2">
        <f>BART!I88+CAMB!I94+MEEK!I92</f>
        <v>17985</v>
      </c>
      <c r="J94" s="2">
        <f>BART!J88+CAMB!J94+MEEK!J92</f>
        <v>2315</v>
      </c>
      <c r="K94" s="2">
        <f>BART!K88+CAMB!K94+MEEK!K92</f>
        <v>66</v>
      </c>
      <c r="L94" s="2">
        <f>BART!L88+CAMB!L94+MEEK!L92</f>
        <v>0</v>
      </c>
      <c r="M94" s="2">
        <f>BART!M88+CAMB!M94+MEEK!M92</f>
        <v>0</v>
      </c>
      <c r="N94" s="2">
        <f>SUM(B94:M94)</f>
        <v>44044</v>
      </c>
      <c r="O94" s="12">
        <f>N94/O16</f>
        <v>0.61681955045164905</v>
      </c>
      <c r="P94" s="2"/>
      <c r="Q94" s="1"/>
      <c r="R94" s="1"/>
    </row>
    <row r="95" spans="1:18">
      <c r="A95" s="6">
        <v>1960</v>
      </c>
      <c r="B95" s="2">
        <f>BART!B89+CAMB!B95+MEEK!B93</f>
        <v>0</v>
      </c>
      <c r="C95" s="2">
        <f>BART!C89+CAMB!C95+MEEK!C93</f>
        <v>0</v>
      </c>
      <c r="D95" s="2">
        <f>BART!D89+CAMB!D95+MEEK!D93</f>
        <v>0</v>
      </c>
      <c r="E95" s="2">
        <f>BART!E89+CAMB!E95+MEEK!E93</f>
        <v>0</v>
      </c>
      <c r="F95" s="2">
        <f>BART!F89+CAMB!F95+MEEK!F93</f>
        <v>0</v>
      </c>
      <c r="G95" s="2">
        <f>BART!G89+CAMB!G95+MEEK!G93</f>
        <v>97</v>
      </c>
      <c r="H95" s="2">
        <f>BART!H89+CAMB!H95+MEEK!H93</f>
        <v>17772</v>
      </c>
      <c r="I95" s="2">
        <f>BART!I89+CAMB!I95+MEEK!I93</f>
        <v>24395</v>
      </c>
      <c r="J95" s="2">
        <f>BART!J89+CAMB!J95+MEEK!J93</f>
        <v>6328</v>
      </c>
      <c r="K95" s="2">
        <f>BART!K89+CAMB!K95+MEEK!K93</f>
        <v>578</v>
      </c>
      <c r="L95" s="2">
        <f>BART!L89+CAMB!L95+MEEK!L93</f>
        <v>0</v>
      </c>
      <c r="M95" s="2">
        <f>BART!M89+CAMB!M95+MEEK!M93</f>
        <v>0</v>
      </c>
      <c r="N95" s="2">
        <f>SUM(B95:M95)</f>
        <v>49170</v>
      </c>
      <c r="O95" s="12">
        <f>N95/O17</f>
        <v>0.67457813143092327</v>
      </c>
      <c r="P95" s="2"/>
      <c r="Q95" s="1"/>
      <c r="R95" s="1"/>
    </row>
    <row r="96" spans="1:18">
      <c r="A96" s="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2"/>
      <c r="P96" s="2"/>
      <c r="Q96" s="1"/>
      <c r="R96" s="1"/>
    </row>
    <row r="97" spans="1:18">
      <c r="A97" s="6">
        <v>1961</v>
      </c>
      <c r="B97" s="2">
        <f>BART!B91+CAMB!B97+MEEK!B95</f>
        <v>0</v>
      </c>
      <c r="C97" s="2">
        <f>BART!C91+CAMB!C97+MEEK!C95</f>
        <v>0</v>
      </c>
      <c r="D97" s="2">
        <f>BART!D91+CAMB!D97+MEEK!D95</f>
        <v>0</v>
      </c>
      <c r="E97" s="2">
        <f>BART!E91+CAMB!E97+MEEK!E95</f>
        <v>0</v>
      </c>
      <c r="F97" s="2">
        <f>BART!F91+CAMB!F97+MEEK!F95</f>
        <v>0</v>
      </c>
      <c r="G97" s="2">
        <f>BART!G91+CAMB!G97+MEEK!G95</f>
        <v>118</v>
      </c>
      <c r="H97" s="2">
        <f>BART!H91+CAMB!H97+MEEK!H95</f>
        <v>22401</v>
      </c>
      <c r="I97" s="2">
        <f>BART!I91+CAMB!I97+MEEK!I95</f>
        <v>19003</v>
      </c>
      <c r="J97" s="2">
        <f>BART!J91+CAMB!J97+MEEK!J95</f>
        <v>5379</v>
      </c>
      <c r="K97" s="2">
        <f>BART!K91+CAMB!K97+MEEK!K95</f>
        <v>264</v>
      </c>
      <c r="L97" s="2">
        <f>BART!L91+CAMB!L97+MEEK!L95</f>
        <v>0</v>
      </c>
      <c r="M97" s="2">
        <f>BART!M91+CAMB!M97+MEEK!M95</f>
        <v>0</v>
      </c>
      <c r="N97" s="2">
        <f>SUM(B97:M97)</f>
        <v>47165</v>
      </c>
      <c r="O97" s="12">
        <f>N97/O19</f>
        <v>0.67786257347762979</v>
      </c>
      <c r="P97" s="2"/>
      <c r="Q97" s="1"/>
      <c r="R97" s="1"/>
    </row>
    <row r="98" spans="1:18">
      <c r="A98" s="6">
        <v>1962</v>
      </c>
      <c r="B98" s="2">
        <f>BART!B92+CAMB!B98+MEEK!B96</f>
        <v>0</v>
      </c>
      <c r="C98" s="2">
        <f>BART!C92+CAMB!C98+MEEK!C96</f>
        <v>0</v>
      </c>
      <c r="D98" s="2">
        <f>BART!D92+CAMB!D98+MEEK!D96</f>
        <v>0</v>
      </c>
      <c r="E98" s="2">
        <f>BART!E92+CAMB!E98+MEEK!E96</f>
        <v>0</v>
      </c>
      <c r="F98" s="2">
        <f>BART!F92+CAMB!F98+MEEK!F96</f>
        <v>388</v>
      </c>
      <c r="G98" s="2">
        <f>BART!G92+CAMB!G98+MEEK!G96</f>
        <v>7</v>
      </c>
      <c r="H98" s="2">
        <f>BART!H92+CAMB!H98+MEEK!H96</f>
        <v>7366</v>
      </c>
      <c r="I98" s="2">
        <f>BART!I92+CAMB!I98+MEEK!I96</f>
        <v>16484</v>
      </c>
      <c r="J98" s="2">
        <f>BART!J92+CAMB!J98+MEEK!J96</f>
        <v>6058</v>
      </c>
      <c r="K98" s="2">
        <f>BART!K92+CAMB!K98+MEEK!K96</f>
        <v>256</v>
      </c>
      <c r="L98" s="2">
        <f>BART!L92+CAMB!L98+MEEK!L96</f>
        <v>0</v>
      </c>
      <c r="M98" s="2">
        <f>BART!M92+CAMB!M98+MEEK!M96</f>
        <v>0</v>
      </c>
      <c r="N98" s="2">
        <f>SUM(B98:M98)</f>
        <v>30559</v>
      </c>
      <c r="O98" s="12">
        <f>N98/O20</f>
        <v>0.57801358073729403</v>
      </c>
      <c r="P98" s="2"/>
      <c r="Q98" s="1"/>
      <c r="R98" s="1"/>
    </row>
    <row r="99" spans="1:18">
      <c r="A99" s="6">
        <v>1963</v>
      </c>
      <c r="B99" s="2">
        <f>BART!B93+CAMB!B99+MEEK!B97+R.WILL!B71</f>
        <v>0</v>
      </c>
      <c r="C99" s="2">
        <f>BART!C93+CAMB!C99+MEEK!C97+R.WILL!C71</f>
        <v>0</v>
      </c>
      <c r="D99" s="2">
        <f>BART!D93+CAMB!D99+MEEK!D97+R.WILL!D71</f>
        <v>0</v>
      </c>
      <c r="E99" s="2">
        <f>BART!E93+CAMB!E99+MEEK!E97+R.WILL!E71</f>
        <v>0</v>
      </c>
      <c r="F99" s="2">
        <f>BART!F93+CAMB!F99+MEEK!F97+R.WILL!F71</f>
        <v>953</v>
      </c>
      <c r="G99" s="2">
        <f>BART!G93+CAMB!G99+MEEK!G97+R.WILL!G71</f>
        <v>3963</v>
      </c>
      <c r="H99" s="2">
        <f>BART!H93+CAMB!H99+MEEK!H97+R.WILL!H71</f>
        <v>35802</v>
      </c>
      <c r="I99" s="2">
        <f>BART!I93+CAMB!I99+MEEK!I97+R.WILL!I71</f>
        <v>16025</v>
      </c>
      <c r="J99" s="2">
        <f>BART!J93+CAMB!J99+MEEK!J97+R.WILL!J71</f>
        <v>1731</v>
      </c>
      <c r="K99" s="2">
        <f>BART!K93+CAMB!K99+MEEK!K97+R.WILL!K71</f>
        <v>0</v>
      </c>
      <c r="L99" s="2">
        <f>BART!L93+CAMB!L99+MEEK!L97+R.WILL!L71</f>
        <v>0</v>
      </c>
      <c r="M99" s="2">
        <f>BART!M93+CAMB!M99+MEEK!M97+R.WILL!M71</f>
        <v>0</v>
      </c>
      <c r="N99" s="2">
        <f>SUM(B99:M99)</f>
        <v>58474</v>
      </c>
      <c r="O99" s="12">
        <f>N99/O21</f>
        <v>0.6791484221651819</v>
      </c>
      <c r="P99" s="2"/>
      <c r="Q99" s="1"/>
      <c r="R99" s="1"/>
    </row>
    <row r="100" spans="1:18">
      <c r="A100" s="6">
        <v>1964</v>
      </c>
      <c r="B100" s="2">
        <f>BART!B94+CAMB!B100+MEEK!B98+R.WILL!B72</f>
        <v>0</v>
      </c>
      <c r="C100" s="2">
        <f>BART!C94+CAMB!C100+MEEK!C98+R.WILL!C72</f>
        <v>0</v>
      </c>
      <c r="D100" s="2">
        <f>BART!D94+CAMB!D100+MEEK!D98+R.WILL!D72</f>
        <v>0</v>
      </c>
      <c r="E100" s="2">
        <f>BART!E94+CAMB!E100+MEEK!E98+R.WILL!E72</f>
        <v>0</v>
      </c>
      <c r="F100" s="2">
        <f>BART!F94+CAMB!F100+MEEK!F98+R.WILL!F72</f>
        <v>413</v>
      </c>
      <c r="G100" s="2">
        <f>BART!G94+CAMB!G100+MEEK!G98+R.WILL!G72</f>
        <v>883</v>
      </c>
      <c r="H100" s="2">
        <f>BART!H94+CAMB!H100+MEEK!H98+R.WILL!H72</f>
        <v>24797</v>
      </c>
      <c r="I100" s="2">
        <f>BART!I94+CAMB!I100+MEEK!I98+R.WILL!I72</f>
        <v>20305</v>
      </c>
      <c r="J100" s="2">
        <f>BART!J94+CAMB!J100+MEEK!J98+R.WILL!J72</f>
        <v>3976</v>
      </c>
      <c r="K100" s="2">
        <f>BART!K94+CAMB!K100+MEEK!K98+R.WILL!K72</f>
        <v>0</v>
      </c>
      <c r="L100" s="2">
        <f>BART!L94+CAMB!L100+MEEK!L98+R.WILL!L72</f>
        <v>0</v>
      </c>
      <c r="M100" s="2">
        <f>BART!M94+CAMB!M100+MEEK!M98+R.WILL!M72</f>
        <v>0</v>
      </c>
      <c r="N100" s="2">
        <f>SUM(B100:M100)</f>
        <v>50374</v>
      </c>
      <c r="O100" s="12">
        <f>N100/O22</f>
        <v>0.61673135077559715</v>
      </c>
      <c r="P100" s="2"/>
      <c r="Q100" s="1"/>
      <c r="R100" s="1"/>
    </row>
    <row r="101" spans="1:18">
      <c r="A101" s="6">
        <v>1965</v>
      </c>
      <c r="B101" s="2">
        <f>BART!B95+CAMB!B101+MEEK!B99+R.WILL!B73</f>
        <v>0</v>
      </c>
      <c r="C101" s="2">
        <f>BART!C95+CAMB!C101+MEEK!C99+R.WILL!C73</f>
        <v>0</v>
      </c>
      <c r="D101" s="2">
        <f>BART!D95+CAMB!D101+MEEK!D99+R.WILL!D73</f>
        <v>0</v>
      </c>
      <c r="E101" s="2">
        <f>BART!E95+CAMB!E101+MEEK!E99+R.WILL!E73</f>
        <v>147</v>
      </c>
      <c r="F101" s="2">
        <f>BART!F95+CAMB!F101+MEEK!F99+R.WILL!F73</f>
        <v>1670</v>
      </c>
      <c r="G101" s="2">
        <f>BART!G95+CAMB!G101+MEEK!G99+R.WILL!G73</f>
        <v>11</v>
      </c>
      <c r="H101" s="2">
        <f>BART!H95+CAMB!H101+MEEK!H99+R.WILL!H73</f>
        <v>12175</v>
      </c>
      <c r="I101" s="2">
        <f>BART!I95+CAMB!I101+MEEK!I99+R.WILL!I73</f>
        <v>21713</v>
      </c>
      <c r="J101" s="2">
        <f>BART!J95+CAMB!J101+MEEK!J99+R.WILL!J73</f>
        <v>1147</v>
      </c>
      <c r="K101" s="2">
        <f>BART!K95+CAMB!K101+MEEK!K99+R.WILL!K73</f>
        <v>0</v>
      </c>
      <c r="L101" s="2">
        <f>BART!L95+CAMB!L101+MEEK!L99+R.WILL!L73</f>
        <v>0</v>
      </c>
      <c r="M101" s="2">
        <f>BART!M95+CAMB!M101+MEEK!M99+R.WILL!M73</f>
        <v>0</v>
      </c>
      <c r="N101" s="2">
        <f>SUM(B101:M101)</f>
        <v>36863</v>
      </c>
      <c r="O101" s="12">
        <f>N101/O23</f>
        <v>0.55976007896135449</v>
      </c>
      <c r="P101" s="2"/>
      <c r="Q101" s="1"/>
      <c r="R101" s="1"/>
    </row>
    <row r="102" spans="1:18">
      <c r="A102" s="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2"/>
      <c r="P102" s="2"/>
      <c r="Q102" s="1"/>
      <c r="R102" s="1"/>
    </row>
    <row r="103" spans="1:18">
      <c r="A103" s="6">
        <v>1966</v>
      </c>
      <c r="B103" s="2">
        <f>BART!B97+CAMB!B103+MEEK!B101+R.WILL!B75</f>
        <v>0</v>
      </c>
      <c r="C103" s="2">
        <f>BART!C97+CAMB!C103+MEEK!C101+R.WILL!C75</f>
        <v>0</v>
      </c>
      <c r="D103" s="2">
        <f>BART!D97+CAMB!D103+MEEK!D101+R.WILL!D75</f>
        <v>0</v>
      </c>
      <c r="E103" s="2">
        <f>BART!E97+CAMB!E103+MEEK!E101+R.WILL!E75</f>
        <v>0</v>
      </c>
      <c r="F103" s="2">
        <f>BART!F97+CAMB!F103+MEEK!F101+R.WILL!F75</f>
        <v>1614</v>
      </c>
      <c r="G103" s="2">
        <f>BART!G97+CAMB!G103+MEEK!G101+R.WILL!G75</f>
        <v>1309</v>
      </c>
      <c r="H103" s="2">
        <f>BART!H97+CAMB!H103+MEEK!H101+R.WILL!H75</f>
        <v>19706</v>
      </c>
      <c r="I103" s="2">
        <f>BART!I97+CAMB!I103+MEEK!I101+R.WILL!I75</f>
        <v>9752</v>
      </c>
      <c r="J103" s="2">
        <f>BART!J97+CAMB!J103+MEEK!J101+R.WILL!J75</f>
        <v>3408</v>
      </c>
      <c r="K103" s="2">
        <f>BART!K97+CAMB!K103+MEEK!K101+R.WILL!K75</f>
        <v>609</v>
      </c>
      <c r="L103" s="2">
        <f>BART!L97+CAMB!L103+MEEK!L101+R.WILL!L75</f>
        <v>0</v>
      </c>
      <c r="M103" s="2">
        <f>BART!M97+CAMB!M103+MEEK!M101+R.WILL!M75</f>
        <v>0</v>
      </c>
      <c r="N103" s="2">
        <f>SUM(B103:M103)</f>
        <v>36398</v>
      </c>
      <c r="O103" s="12">
        <f>N103/O25</f>
        <v>0.51225107311237772</v>
      </c>
      <c r="P103" s="2"/>
      <c r="Q103" s="1"/>
      <c r="R103" s="1"/>
    </row>
    <row r="104" spans="1:18">
      <c r="A104" s="6">
        <v>1967</v>
      </c>
      <c r="B104" s="2">
        <f>BART!B98+CAMB!B104+MEEK!B102+R.WILL!B76</f>
        <v>0</v>
      </c>
      <c r="C104" s="2">
        <f>BART!C98+CAMB!C104+MEEK!C102+R.WILL!C76</f>
        <v>0</v>
      </c>
      <c r="D104" s="2">
        <f>BART!D98+CAMB!D104+MEEK!D102+R.WILL!D76</f>
        <v>0</v>
      </c>
      <c r="E104" s="2">
        <f>BART!E98+CAMB!E104+MEEK!E102+R.WILL!E76</f>
        <v>314</v>
      </c>
      <c r="F104" s="2">
        <f>BART!F98+CAMB!F104+MEEK!F102+R.WILL!F76</f>
        <v>685</v>
      </c>
      <c r="G104" s="2">
        <f>BART!G98+CAMB!G104+MEEK!G102+R.WILL!G76</f>
        <v>4</v>
      </c>
      <c r="H104" s="2">
        <f>BART!H98+CAMB!H104+MEEK!H102+R.WILL!H76</f>
        <v>7478</v>
      </c>
      <c r="I104" s="2">
        <f>BART!I98+CAMB!I104+MEEK!I102+R.WILL!I76</f>
        <v>24932</v>
      </c>
      <c r="J104" s="2">
        <f>BART!J98+CAMB!J104+MEEK!J102+R.WILL!J76</f>
        <v>6564</v>
      </c>
      <c r="K104" s="2">
        <f>BART!K98+CAMB!K104+MEEK!K102+R.WILL!K76</f>
        <v>370</v>
      </c>
      <c r="L104" s="2">
        <f>BART!L98+CAMB!L104+MEEK!L102+R.WILL!L76</f>
        <v>0</v>
      </c>
      <c r="M104" s="2">
        <f>BART!M98+CAMB!M104+MEEK!M102+R.WILL!M76</f>
        <v>0</v>
      </c>
      <c r="N104" s="2">
        <f>SUM(B104:M104)</f>
        <v>40347</v>
      </c>
      <c r="O104" s="12">
        <f>N104/O26</f>
        <v>0.57683894488526699</v>
      </c>
      <c r="P104" s="2"/>
      <c r="Q104" s="1"/>
      <c r="R104" s="1"/>
    </row>
    <row r="105" spans="1:18">
      <c r="A105" s="6">
        <v>1968</v>
      </c>
      <c r="B105" s="2">
        <f>BART!B99+CAMB!B105+MEEK!B103+R.WILL!B77</f>
        <v>0</v>
      </c>
      <c r="C105" s="2">
        <f>BART!C99+CAMB!C105+MEEK!C103+R.WILL!C77</f>
        <v>0</v>
      </c>
      <c r="D105" s="2">
        <f>BART!D99+CAMB!D105+MEEK!D103+R.WILL!D77</f>
        <v>0</v>
      </c>
      <c r="E105" s="2">
        <f>BART!E99+CAMB!E105+MEEK!E103+R.WILL!E77</f>
        <v>63</v>
      </c>
      <c r="F105" s="2">
        <f>BART!F99+CAMB!F105+MEEK!F103+R.WILL!F77</f>
        <v>294</v>
      </c>
      <c r="G105" s="2">
        <f>BART!G99+CAMB!G105+MEEK!G103+R.WILL!G77</f>
        <v>1412</v>
      </c>
      <c r="H105" s="2">
        <f>BART!H99+CAMB!H105+MEEK!H103+R.WILL!H77</f>
        <v>32084</v>
      </c>
      <c r="I105" s="2">
        <f>BART!I99+CAMB!I105+MEEK!I103+R.WILL!I77</f>
        <v>18747</v>
      </c>
      <c r="J105" s="2">
        <f>BART!J99+CAMB!J105+MEEK!J103+R.WILL!J77</f>
        <v>1029</v>
      </c>
      <c r="K105" s="2">
        <f>BART!K99+CAMB!K105+MEEK!K103+R.WILL!K77</f>
        <v>244</v>
      </c>
      <c r="L105" s="2">
        <f>BART!L99+CAMB!L105+MEEK!L103+R.WILL!L77</f>
        <v>0</v>
      </c>
      <c r="M105" s="2">
        <f>BART!M99+CAMB!M105+MEEK!M103+R.WILL!M77</f>
        <v>0</v>
      </c>
      <c r="N105" s="2">
        <f>SUM(B105:M105)</f>
        <v>53873</v>
      </c>
      <c r="O105" s="12">
        <f>N105/O27</f>
        <v>0.6278245871645165</v>
      </c>
      <c r="P105" s="2"/>
      <c r="Q105" s="1"/>
      <c r="R105" s="1"/>
    </row>
    <row r="106" spans="1:18">
      <c r="A106" s="6">
        <v>1969</v>
      </c>
      <c r="B106" s="2">
        <f>BART!B100+CAMB!B106+MEEK!B104+R.WILL!B78</f>
        <v>0</v>
      </c>
      <c r="C106" s="2">
        <f>BART!C100+CAMB!C106+MEEK!C104+R.WILL!C78</f>
        <v>0</v>
      </c>
      <c r="D106" s="2">
        <f>BART!D100+CAMB!D106+MEEK!D104+R.WILL!D78</f>
        <v>0</v>
      </c>
      <c r="E106" s="2">
        <f>BART!E100+CAMB!E106+MEEK!E104+R.WILL!E78</f>
        <v>0</v>
      </c>
      <c r="F106" s="2">
        <f>BART!F100+CAMB!F106+MEEK!F104+R.WILL!F78</f>
        <v>0</v>
      </c>
      <c r="G106" s="2">
        <f>BART!G100+CAMB!G106+MEEK!G104+R.WILL!G78</f>
        <v>173</v>
      </c>
      <c r="H106" s="2">
        <f>BART!H100+CAMB!H106+MEEK!H104+R.WILL!H78</f>
        <v>19599</v>
      </c>
      <c r="I106" s="2">
        <f>BART!I100+CAMB!I106+MEEK!I104+R.WILL!I78</f>
        <v>26899</v>
      </c>
      <c r="J106" s="2">
        <f>BART!J100+CAMB!J106+MEEK!J104+R.WILL!J78</f>
        <v>2858</v>
      </c>
      <c r="K106" s="2">
        <f>BART!K100+CAMB!K106+MEEK!K104+R.WILL!K78</f>
        <v>185</v>
      </c>
      <c r="L106" s="2">
        <f>BART!L100+CAMB!L106+MEEK!L104+R.WILL!L78</f>
        <v>0</v>
      </c>
      <c r="M106" s="2">
        <f>BART!M100+CAMB!M106+MEEK!M104+R.WILL!M78</f>
        <v>0</v>
      </c>
      <c r="N106" s="2">
        <f>SUM(B106:M106)</f>
        <v>49714</v>
      </c>
      <c r="O106" s="12">
        <f>N106/O28</f>
        <v>0.63895636527215471</v>
      </c>
      <c r="P106" s="2"/>
      <c r="Q106" s="1"/>
      <c r="R106" s="1"/>
    </row>
    <row r="107" spans="1:18">
      <c r="A107" s="6">
        <v>1970</v>
      </c>
      <c r="B107" s="2">
        <f>BART!B101+CAMB!B107+MEEK!B105+R.WILL!B79</f>
        <v>0</v>
      </c>
      <c r="C107" s="2">
        <f>BART!C101+CAMB!C107+MEEK!C105+R.WILL!C79</f>
        <v>0</v>
      </c>
      <c r="D107" s="2">
        <f>BART!D101+CAMB!D107+MEEK!D105+R.WILL!D79</f>
        <v>0</v>
      </c>
      <c r="E107" s="2">
        <f>BART!E101+CAMB!E107+MEEK!E105+R.WILL!E79</f>
        <v>0</v>
      </c>
      <c r="F107" s="2">
        <f>BART!F101+CAMB!F107+MEEK!F105+R.WILL!F79</f>
        <v>364</v>
      </c>
      <c r="G107" s="2">
        <f>BART!G101+CAMB!G107+MEEK!G105+R.WILL!G79</f>
        <v>781</v>
      </c>
      <c r="H107" s="2">
        <f>BART!H101+CAMB!H107+MEEK!H105+R.WILL!H79</f>
        <v>36396</v>
      </c>
      <c r="I107" s="2">
        <f>BART!I101+CAMB!I107+MEEK!I105+R.WILL!I79</f>
        <v>24648</v>
      </c>
      <c r="J107" s="2">
        <f>BART!J101+CAMB!J107+MEEK!J105+R.WILL!J79</f>
        <v>3224</v>
      </c>
      <c r="K107" s="2">
        <f>BART!K101+CAMB!K107+MEEK!K105+R.WILL!K79</f>
        <v>100</v>
      </c>
      <c r="L107" s="2">
        <f>BART!L101+CAMB!L107+MEEK!L105+R.WILL!L79</f>
        <v>0</v>
      </c>
      <c r="M107" s="2">
        <f>BART!M101+CAMB!M107+MEEK!M105+R.WILL!M79</f>
        <v>0</v>
      </c>
      <c r="N107" s="2">
        <f>SUM(B107:M107)</f>
        <v>65513</v>
      </c>
      <c r="O107" s="12">
        <f>N107/O29</f>
        <v>0.64681838376857381</v>
      </c>
      <c r="P107" s="2"/>
      <c r="Q107" s="1"/>
      <c r="R107" s="1"/>
    </row>
    <row r="108" spans="1:18">
      <c r="A108" s="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2"/>
      <c r="P108" s="2"/>
      <c r="Q108" s="1"/>
      <c r="R108" s="1"/>
    </row>
    <row r="109" spans="1:18">
      <c r="A109" s="6">
        <v>1971</v>
      </c>
      <c r="B109" s="2">
        <f>BART!B103+CAMB!B109+MEEK!B107+R.WILL!B81</f>
        <v>0</v>
      </c>
      <c r="C109" s="2">
        <f>BART!C103+CAMB!C109+MEEK!C107+R.WILL!C81</f>
        <v>0</v>
      </c>
      <c r="D109" s="2">
        <f>BART!D103+CAMB!D109+MEEK!D107+R.WILL!D81</f>
        <v>0</v>
      </c>
      <c r="E109" s="2">
        <f>BART!E103+CAMB!E109+MEEK!E107+R.WILL!E81</f>
        <v>0</v>
      </c>
      <c r="F109" s="2">
        <f>BART!F103+CAMB!F109+MEEK!F107+R.WILL!F81</f>
        <v>0</v>
      </c>
      <c r="G109" s="2">
        <f>BART!G103+CAMB!G109+MEEK!G107+R.WILL!G81</f>
        <v>1302</v>
      </c>
      <c r="H109" s="2">
        <f>BART!H103+CAMB!H109+MEEK!H107+R.WILL!H81</f>
        <v>28525</v>
      </c>
      <c r="I109" s="2">
        <f>BART!I103+CAMB!I109+MEEK!I107+R.WILL!I81</f>
        <v>29901</v>
      </c>
      <c r="J109" s="2">
        <f>BART!J103+CAMB!J109+MEEK!J107+R.WILL!J81</f>
        <v>3842</v>
      </c>
      <c r="K109" s="2">
        <f>BART!K103+CAMB!K109+MEEK!K107+R.WILL!K81</f>
        <v>0</v>
      </c>
      <c r="L109" s="2">
        <f>BART!L103+CAMB!L109+MEEK!L107+R.WILL!L81</f>
        <v>0</v>
      </c>
      <c r="M109" s="2">
        <f>BART!M103+CAMB!M109+MEEK!M107+R.WILL!M81</f>
        <v>0</v>
      </c>
      <c r="N109" s="2">
        <f>SUM(B109:M109)</f>
        <v>63570</v>
      </c>
      <c r="O109" s="12">
        <f>N109/O31</f>
        <v>0.64879263538200893</v>
      </c>
      <c r="P109" s="2"/>
      <c r="Q109" s="2"/>
      <c r="R109" s="2"/>
    </row>
    <row r="110" spans="1:18">
      <c r="A110" s="6">
        <v>1972</v>
      </c>
      <c r="B110" s="2">
        <f>BART!B104+CAMB!B110+MEEK!B108+R.WILL!B82</f>
        <v>0</v>
      </c>
      <c r="C110" s="2">
        <f>BART!C104+CAMB!C110+MEEK!C108+R.WILL!C82</f>
        <v>0</v>
      </c>
      <c r="D110" s="2">
        <f>BART!D104+CAMB!D110+MEEK!D108+R.WILL!D82</f>
        <v>0</v>
      </c>
      <c r="E110" s="2">
        <f>BART!E104+CAMB!E110+MEEK!E108+R.WILL!E82</f>
        <v>175</v>
      </c>
      <c r="F110" s="2">
        <f>BART!F104+CAMB!F110+MEEK!F108+R.WILL!F82</f>
        <v>0</v>
      </c>
      <c r="G110" s="2">
        <f>BART!G104+CAMB!G110+MEEK!G108+R.WILL!G82</f>
        <v>376</v>
      </c>
      <c r="H110" s="2">
        <f>BART!H104+CAMB!H110+MEEK!H108+R.WILL!H82</f>
        <v>26159</v>
      </c>
      <c r="I110" s="2">
        <f>BART!I104+CAMB!I110+MEEK!I108+R.WILL!I82</f>
        <v>27892</v>
      </c>
      <c r="J110" s="2">
        <f>BART!J104+CAMB!J110+MEEK!J108+R.WILL!J82</f>
        <v>2214</v>
      </c>
      <c r="K110" s="2">
        <f>BART!K104+CAMB!K110+MEEK!K108+R.WILL!K82</f>
        <v>0</v>
      </c>
      <c r="L110" s="2">
        <f>BART!L104+CAMB!L110+MEEK!L108+R.WILL!L82</f>
        <v>0</v>
      </c>
      <c r="M110" s="2">
        <f>BART!M104+CAMB!M110+MEEK!M108+R.WILL!M82</f>
        <v>0</v>
      </c>
      <c r="N110" s="2">
        <f>SUM(B110:M110)</f>
        <v>56816</v>
      </c>
      <c r="O110" s="12">
        <f>N110/O32</f>
        <v>0.60309743437324193</v>
      </c>
      <c r="P110" s="2"/>
      <c r="Q110" s="1"/>
      <c r="R110" s="1"/>
    </row>
    <row r="111" spans="1:18">
      <c r="A111" s="6">
        <v>1973</v>
      </c>
      <c r="B111" s="2">
        <f>BART!B105+CAMB!B111+MEEK!B109+R.WILL!B83</f>
        <v>0</v>
      </c>
      <c r="C111" s="2">
        <f>BART!C105+CAMB!C111+MEEK!C109+R.WILL!C83</f>
        <v>0</v>
      </c>
      <c r="D111" s="2">
        <f>BART!D105+CAMB!D111+MEEK!D109+R.WILL!D83</f>
        <v>0</v>
      </c>
      <c r="E111" s="2">
        <f>BART!E105+CAMB!E111+MEEK!E109+R.WILL!E83</f>
        <v>0</v>
      </c>
      <c r="F111" s="2">
        <f>BART!F105+CAMB!F111+MEEK!F109+R.WILL!F83</f>
        <v>0</v>
      </c>
      <c r="G111" s="2">
        <f>BART!G105+CAMB!G111+MEEK!G109+R.WILL!G83</f>
        <v>2106</v>
      </c>
      <c r="H111" s="2">
        <f>BART!H105+CAMB!H111+MEEK!H109+R.WILL!H83</f>
        <v>27684</v>
      </c>
      <c r="I111" s="2">
        <f>BART!I105+CAMB!I111+MEEK!I109+R.WILL!I83</f>
        <v>29589</v>
      </c>
      <c r="J111" s="2">
        <f>BART!J105+CAMB!J111+MEEK!J109+R.WILL!J83</f>
        <v>3106</v>
      </c>
      <c r="K111" s="2">
        <f>BART!K105+CAMB!K111+MEEK!K109+R.WILL!K83</f>
        <v>0</v>
      </c>
      <c r="L111" s="2">
        <f>BART!L105+CAMB!L111+MEEK!L109+R.WILL!L83</f>
        <v>0</v>
      </c>
      <c r="M111" s="2">
        <f>BART!M105+CAMB!M111+MEEK!M109+R.WILL!M83</f>
        <v>0</v>
      </c>
      <c r="N111" s="2">
        <f>SUM(B111:M111)</f>
        <v>62485</v>
      </c>
      <c r="O111" s="12">
        <f>N111/O33</f>
        <v>0.6699582917859479</v>
      </c>
      <c r="P111" s="2"/>
      <c r="Q111" s="1"/>
      <c r="R111" s="1"/>
    </row>
    <row r="112" spans="1:18">
      <c r="A112" s="6">
        <v>1974</v>
      </c>
      <c r="B112" s="2">
        <f>BART!B106+CAMB!B112+MEEK!B110+R.WILL!B84</f>
        <v>0</v>
      </c>
      <c r="C112" s="2">
        <f>BART!C106+CAMB!C112+MEEK!C110+R.WILL!C84</f>
        <v>0</v>
      </c>
      <c r="D112" s="2">
        <f>BART!D106+CAMB!D112+MEEK!D110+R.WILL!D84</f>
        <v>0</v>
      </c>
      <c r="E112" s="2">
        <f>BART!E106+CAMB!E112+MEEK!E110+R.WILL!E84</f>
        <v>0</v>
      </c>
      <c r="F112" s="2">
        <f>BART!F106+CAMB!F112+MEEK!F110+R.WILL!F84</f>
        <v>78</v>
      </c>
      <c r="G112" s="2">
        <f>BART!G106+CAMB!G112+MEEK!G110+R.WILL!G84</f>
        <v>3053</v>
      </c>
      <c r="H112" s="2">
        <f>BART!H106+CAMB!H112+MEEK!H110+R.WILL!H84</f>
        <v>42250</v>
      </c>
      <c r="I112" s="2">
        <f>BART!I106+CAMB!I112+MEEK!I110+R.WILL!I84</f>
        <v>24002</v>
      </c>
      <c r="J112" s="2">
        <f>BART!J106+CAMB!J112+MEEK!J110+R.WILL!J84</f>
        <v>2687</v>
      </c>
      <c r="K112" s="2">
        <f>BART!K106+CAMB!K112+MEEK!K110+R.WILL!K84</f>
        <v>0</v>
      </c>
      <c r="L112" s="2">
        <f>BART!L106+CAMB!L112+MEEK!L110+R.WILL!L84</f>
        <v>0</v>
      </c>
      <c r="M112" s="2">
        <f>BART!M106+CAMB!M112+MEEK!M110+R.WILL!M84</f>
        <v>0</v>
      </c>
      <c r="N112" s="2">
        <f>SUM(B112:M112)</f>
        <v>72070</v>
      </c>
      <c r="O112" s="12">
        <f>N112/O34</f>
        <v>0.68717938938576251</v>
      </c>
      <c r="P112" s="2"/>
      <c r="Q112" s="1"/>
      <c r="R112" s="1"/>
    </row>
    <row r="113" spans="1:18">
      <c r="A113" s="6">
        <v>1975</v>
      </c>
      <c r="B113" s="2">
        <f>BART!B107+CAMB!B113+MEEK!B111+R.WILL!B85</f>
        <v>0</v>
      </c>
      <c r="C113" s="2">
        <f>BART!C107+CAMB!C113+MEEK!C111+R.WILL!C85</f>
        <v>0</v>
      </c>
      <c r="D113" s="2">
        <f>BART!D107+CAMB!D113+MEEK!D111+R.WILL!D85</f>
        <v>0</v>
      </c>
      <c r="E113" s="2">
        <f>BART!E107+CAMB!E113+MEEK!E111+R.WILL!E85</f>
        <v>0</v>
      </c>
      <c r="F113" s="2">
        <f>BART!F107+CAMB!F113+MEEK!F111+R.WILL!F85</f>
        <v>64</v>
      </c>
      <c r="G113" s="2">
        <f>BART!G107+CAMB!G113+MEEK!G111+R.WILL!G85</f>
        <v>16</v>
      </c>
      <c r="H113" s="2">
        <f>BART!H107+CAMB!H113+MEEK!H111+R.WILL!H85</f>
        <v>35574</v>
      </c>
      <c r="I113" s="2">
        <f>BART!I107+CAMB!I113+MEEK!I111+R.WILL!I85</f>
        <v>27458</v>
      </c>
      <c r="J113" s="2">
        <f>BART!J107+CAMB!J113+MEEK!J111+R.WILL!J85</f>
        <v>4872</v>
      </c>
      <c r="K113" s="2">
        <f>BART!K107+CAMB!K113+MEEK!K111+R.WILL!K85</f>
        <v>0</v>
      </c>
      <c r="L113" s="2">
        <f>BART!L107+CAMB!L113+MEEK!L111+R.WILL!L85</f>
        <v>0</v>
      </c>
      <c r="M113" s="2">
        <f>BART!M107+CAMB!M113+MEEK!M111+R.WILL!M85</f>
        <v>0</v>
      </c>
      <c r="N113" s="2">
        <f>SUM(B113:M113)</f>
        <v>67984</v>
      </c>
      <c r="O113" s="12">
        <f>N113/O35</f>
        <v>0.70522090019813077</v>
      </c>
      <c r="P113" s="2"/>
      <c r="Q113" s="1"/>
      <c r="R113" s="1"/>
    </row>
    <row r="114" spans="1:18">
      <c r="A114" s="6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2"/>
      <c r="P114" s="2"/>
      <c r="Q114" s="1"/>
      <c r="R114" s="1"/>
    </row>
    <row r="115" spans="1:18">
      <c r="A115" s="6">
        <v>1976</v>
      </c>
      <c r="B115" s="2">
        <f>BART!B109+CAMB!B115+MEEK!B113+R.WILL!B87</f>
        <v>0</v>
      </c>
      <c r="C115" s="2">
        <f>BART!C109+CAMB!C115+MEEK!C113+R.WILL!C87</f>
        <v>0</v>
      </c>
      <c r="D115" s="2">
        <f>BART!D109+CAMB!D115+MEEK!D113+R.WILL!D87</f>
        <v>0</v>
      </c>
      <c r="E115" s="2">
        <f>BART!E109+CAMB!E115+MEEK!E113+R.WILL!E87</f>
        <v>0</v>
      </c>
      <c r="F115" s="2">
        <f>BART!F109+CAMB!F115+MEEK!F113+R.WILL!F87</f>
        <v>15</v>
      </c>
      <c r="G115" s="2">
        <f>BART!G109+CAMB!G115+MEEK!G113+R.WILL!G87</f>
        <v>3635</v>
      </c>
      <c r="H115" s="2">
        <f>BART!H109+CAMB!H115+MEEK!H113+R.WILL!H87</f>
        <v>39429</v>
      </c>
      <c r="I115" s="2">
        <f>BART!I109+CAMB!I115+MEEK!I113+R.WILL!I87</f>
        <v>34230</v>
      </c>
      <c r="J115" s="2">
        <f>BART!J109+CAMB!J115+MEEK!J113+R.WILL!J87</f>
        <v>5044</v>
      </c>
      <c r="K115" s="2">
        <f>BART!K109+CAMB!K115+MEEK!K113+R.WILL!K87</f>
        <v>0</v>
      </c>
      <c r="L115" s="2">
        <f>BART!L109+CAMB!L115+MEEK!L113+R.WILL!L87</f>
        <v>0</v>
      </c>
      <c r="M115" s="2">
        <f>BART!M109+CAMB!M115+MEEK!M113+R.WILL!M87</f>
        <v>0</v>
      </c>
      <c r="N115" s="2">
        <f>SUM(B115:M115)</f>
        <v>82353</v>
      </c>
      <c r="O115" s="12">
        <f>N115/O37</f>
        <v>0.71580804700605827</v>
      </c>
      <c r="P115" s="2"/>
      <c r="Q115" s="1"/>
      <c r="R115" s="1"/>
    </row>
    <row r="116" spans="1:18">
      <c r="A116" s="6">
        <v>1977</v>
      </c>
      <c r="B116" s="2">
        <f>BART!B110+CAMB!B116+MEEK!B114+R.WILL!B88</f>
        <v>0</v>
      </c>
      <c r="C116" s="2">
        <f>BART!C110+CAMB!C116+MEEK!C114+R.WILL!C88</f>
        <v>0</v>
      </c>
      <c r="D116" s="2">
        <f>BART!D110+CAMB!D116+MEEK!D114+R.WILL!D88</f>
        <v>0</v>
      </c>
      <c r="E116" s="2">
        <f>BART!E110+CAMB!E116+MEEK!E114+R.WILL!E88</f>
        <v>0</v>
      </c>
      <c r="F116" s="2">
        <f>BART!F110+CAMB!F116+MEEK!F114+R.WILL!F88</f>
        <v>0</v>
      </c>
      <c r="G116" s="2">
        <f>BART!G110+CAMB!G116+MEEK!G114+R.WILL!G88</f>
        <v>2060</v>
      </c>
      <c r="H116" s="2">
        <f>BART!H110+CAMB!H116+MEEK!H114+R.WILL!H88</f>
        <v>30744</v>
      </c>
      <c r="I116" s="2">
        <f>BART!I110+CAMB!I116+MEEK!I114+R.WILL!I88</f>
        <v>14736</v>
      </c>
      <c r="J116" s="2">
        <f>BART!J110+CAMB!J116+MEEK!J114+R.WILL!J88</f>
        <v>447</v>
      </c>
      <c r="K116" s="2">
        <f>BART!K110+CAMB!K116+MEEK!K114+R.WILL!K88</f>
        <v>0</v>
      </c>
      <c r="L116" s="2">
        <f>BART!L110+CAMB!L116+MEEK!L114+R.WILL!L88</f>
        <v>0</v>
      </c>
      <c r="M116" s="2">
        <f>BART!M110+CAMB!M116+MEEK!M114+R.WILL!M88</f>
        <v>0</v>
      </c>
      <c r="N116" s="2">
        <f>SUM(B116:M116)</f>
        <v>47987</v>
      </c>
      <c r="O116" s="12">
        <f>N116/O38</f>
        <v>0.61885970002966173</v>
      </c>
      <c r="P116" s="2"/>
      <c r="Q116" s="1"/>
      <c r="R116" s="1"/>
    </row>
    <row r="117" spans="1:18">
      <c r="A117" s="6">
        <v>1978</v>
      </c>
      <c r="B117" s="2">
        <f>BART!B111+CAMB!B117+MEEK!B115+R.WILL!B89</f>
        <v>0</v>
      </c>
      <c r="C117" s="2">
        <f>BART!C111+CAMB!C117+MEEK!C115+R.WILL!C89</f>
        <v>0</v>
      </c>
      <c r="D117" s="2">
        <f>BART!D111+CAMB!D117+MEEK!D115+R.WILL!D89</f>
        <v>0</v>
      </c>
      <c r="E117" s="2">
        <f>BART!E111+CAMB!E117+MEEK!E115+R.WILL!E89</f>
        <v>0</v>
      </c>
      <c r="F117" s="2">
        <f>BART!F111+CAMB!F117+MEEK!F115+R.WILL!F89</f>
        <v>0</v>
      </c>
      <c r="G117" s="2">
        <f>BART!G111+CAMB!G117+MEEK!G115+R.WILL!G89</f>
        <v>4865</v>
      </c>
      <c r="H117" s="2">
        <f>BART!H111+CAMB!H117+MEEK!H115+R.WILL!H89</f>
        <v>32633</v>
      </c>
      <c r="I117" s="2">
        <f>BART!I111+CAMB!I117+MEEK!I115+R.WILL!I89</f>
        <v>23088</v>
      </c>
      <c r="J117" s="2">
        <f>BART!J111+CAMB!J117+MEEK!J115+R.WILL!J89</f>
        <v>2443</v>
      </c>
      <c r="K117" s="2">
        <f>BART!K111+CAMB!K117+MEEK!K115+R.WILL!K89</f>
        <v>0</v>
      </c>
      <c r="L117" s="2">
        <f>BART!L111+CAMB!L117+MEEK!L115+R.WILL!L89</f>
        <v>0</v>
      </c>
      <c r="M117" s="2">
        <f>BART!M111+CAMB!M117+MEEK!M115+R.WILL!M89</f>
        <v>0</v>
      </c>
      <c r="N117" s="2">
        <f>SUM(B117:M117)</f>
        <v>63029</v>
      </c>
      <c r="O117" s="12">
        <f>N117/O39</f>
        <v>0.68998773919516576</v>
      </c>
      <c r="P117" s="2"/>
      <c r="Q117" s="1"/>
      <c r="R117" s="1"/>
    </row>
    <row r="118" spans="1:18">
      <c r="A118" s="6">
        <v>1979</v>
      </c>
      <c r="B118" s="2">
        <f>BART!B112+CAMB!B118+MEEK!B116+R.WILL!B90</f>
        <v>0</v>
      </c>
      <c r="C118" s="2">
        <f>BART!C112+CAMB!C118+MEEK!C116+R.WILL!C90</f>
        <v>0</v>
      </c>
      <c r="D118" s="2">
        <f>BART!D112+CAMB!D118+MEEK!D116+R.WILL!D90</f>
        <v>0</v>
      </c>
      <c r="E118" s="2">
        <f>BART!E112+CAMB!E118+MEEK!E116+R.WILL!E90</f>
        <v>0</v>
      </c>
      <c r="F118" s="2">
        <f>BART!F112+CAMB!F118+MEEK!F116+R.WILL!F90</f>
        <v>0</v>
      </c>
      <c r="G118" s="2">
        <f>BART!G112+CAMB!G118+MEEK!G116+R.WILL!G90</f>
        <v>0</v>
      </c>
      <c r="H118" s="2">
        <f>BART!H112+CAMB!H118+MEEK!H116+R.WILL!H90</f>
        <v>6091</v>
      </c>
      <c r="I118" s="2">
        <f>BART!I112+CAMB!I118+MEEK!I116+R.WILL!I90</f>
        <v>21856</v>
      </c>
      <c r="J118" s="2">
        <f>BART!J112+CAMB!J118+MEEK!J116+R.WILL!J90</f>
        <v>4050</v>
      </c>
      <c r="K118" s="2">
        <f>BART!K112+CAMB!K118+MEEK!K116+R.WILL!K90</f>
        <v>0</v>
      </c>
      <c r="L118" s="2">
        <f>BART!L112+CAMB!L118+MEEK!L116+R.WILL!L90</f>
        <v>0</v>
      </c>
      <c r="M118" s="2">
        <f>BART!M112+CAMB!M118+MEEK!M116+R.WILL!M90</f>
        <v>0</v>
      </c>
      <c r="N118" s="2">
        <f>SUM(B118:M118)</f>
        <v>31997</v>
      </c>
      <c r="O118" s="12">
        <f>N118/O40</f>
        <v>0.53837093870408692</v>
      </c>
      <c r="P118" s="2"/>
      <c r="Q118" s="1"/>
      <c r="R118" s="1"/>
    </row>
    <row r="119" spans="1:18">
      <c r="A119" s="6">
        <v>1980</v>
      </c>
      <c r="B119" s="2">
        <f>BART!B113+CAMB!B119+MEEK!B117+R.WILL!B91</f>
        <v>0</v>
      </c>
      <c r="C119" s="2">
        <f>BART!C113+CAMB!C119+MEEK!C117+R.WILL!C91</f>
        <v>0</v>
      </c>
      <c r="D119" s="2">
        <f>BART!D113+CAMB!D119+MEEK!D117+R.WILL!D91</f>
        <v>0</v>
      </c>
      <c r="E119" s="2">
        <f>BART!E113+CAMB!E119+MEEK!E117+R.WILL!E91</f>
        <v>0</v>
      </c>
      <c r="F119" s="2">
        <f>BART!F113+CAMB!F119+MEEK!F117+R.WILL!F91</f>
        <v>0</v>
      </c>
      <c r="G119" s="2">
        <f>BART!G113+CAMB!G119+MEEK!G117+R.WILL!G91</f>
        <v>20</v>
      </c>
      <c r="H119" s="2">
        <f>BART!H113+CAMB!H119+MEEK!H117+R.WILL!H91</f>
        <v>31537</v>
      </c>
      <c r="I119" s="2">
        <f>BART!I113+CAMB!I119+MEEK!I117+R.WILL!I91</f>
        <v>19734</v>
      </c>
      <c r="J119" s="2">
        <f>BART!J113+CAMB!J119+MEEK!J117+R.WILL!J91</f>
        <v>1665</v>
      </c>
      <c r="K119" s="2">
        <f>BART!K113+CAMB!K119+MEEK!K117+R.WILL!K91</f>
        <v>0</v>
      </c>
      <c r="L119" s="2">
        <f>BART!L113+CAMB!L119+MEEK!L117+R.WILL!L91</f>
        <v>0</v>
      </c>
      <c r="M119" s="2">
        <f>BART!M113+CAMB!M119+MEEK!M117+R.WILL!M91</f>
        <v>0</v>
      </c>
      <c r="N119" s="2">
        <f>SUM(B119:M119)</f>
        <v>52956</v>
      </c>
      <c r="O119" s="12">
        <f>N119/O41</f>
        <v>0.65585058951748731</v>
      </c>
      <c r="P119" s="2"/>
      <c r="Q119" s="1"/>
      <c r="R119" s="1"/>
    </row>
    <row r="120" spans="1:18">
      <c r="A120" s="6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2"/>
      <c r="P120" s="2"/>
      <c r="Q120" s="1"/>
      <c r="R120" s="1"/>
    </row>
    <row r="121" spans="1:18">
      <c r="A121" s="6">
        <v>1981</v>
      </c>
      <c r="B121" s="2">
        <f>BART!B115+CAMB!B121+MEEK!B119+R.WILL!B93</f>
        <v>0</v>
      </c>
      <c r="C121" s="2">
        <f>BART!C115+CAMB!C121+MEEK!C119+R.WILL!C93</f>
        <v>0</v>
      </c>
      <c r="D121" s="2">
        <f>BART!D115+CAMB!D121+MEEK!D119+R.WILL!D93</f>
        <v>0</v>
      </c>
      <c r="E121" s="2">
        <f>BART!E115+CAMB!E121+MEEK!E119+R.WILL!E93</f>
        <v>0</v>
      </c>
      <c r="F121" s="2">
        <f>BART!F115+CAMB!F121+MEEK!F119+R.WILL!F93</f>
        <v>0</v>
      </c>
      <c r="G121" s="2">
        <f>BART!G115+CAMB!G121+MEEK!G119+R.WILL!G93</f>
        <v>127</v>
      </c>
      <c r="H121" s="2">
        <f>BART!H115+CAMB!H121+MEEK!H119+R.WILL!H93</f>
        <v>16237</v>
      </c>
      <c r="I121" s="2">
        <f>BART!I115+CAMB!I121+MEEK!I119+R.WILL!I93</f>
        <v>13647</v>
      </c>
      <c r="J121" s="2">
        <f>BART!J115+CAMB!J121+MEEK!J119+R.WILL!J93</f>
        <v>3184</v>
      </c>
      <c r="K121" s="2">
        <f>BART!K115+CAMB!K121+MEEK!K119+R.WILL!K93</f>
        <v>0</v>
      </c>
      <c r="L121" s="2">
        <f>BART!L115+CAMB!L121+MEEK!L119+R.WILL!L93</f>
        <v>0</v>
      </c>
      <c r="M121" s="2">
        <f>BART!M115+CAMB!M121+MEEK!M119+R.WILL!M93</f>
        <v>0</v>
      </c>
      <c r="N121" s="2">
        <f>SUM(B121:M121)</f>
        <v>33195</v>
      </c>
      <c r="O121" s="12">
        <f>N121/O43</f>
        <v>0.52314311380076595</v>
      </c>
      <c r="P121" s="2"/>
      <c r="Q121" s="1"/>
      <c r="R121" s="1"/>
    </row>
    <row r="122" spans="1:18">
      <c r="A122" s="6">
        <v>1982</v>
      </c>
      <c r="B122" s="2">
        <f>BART!B116+CAMB!B122+MEEK!B120+R.WILL!B94</f>
        <v>0</v>
      </c>
      <c r="C122" s="2">
        <f>BART!C116+CAMB!C122+MEEK!C120+R.WILL!C94</f>
        <v>0</v>
      </c>
      <c r="D122" s="2">
        <f>BART!D116+CAMB!D122+MEEK!D120+R.WILL!D94</f>
        <v>0</v>
      </c>
      <c r="E122" s="2">
        <f>BART!E116+CAMB!E122+MEEK!E120+R.WILL!E94</f>
        <v>0</v>
      </c>
      <c r="F122" s="2">
        <f>BART!F116+CAMB!F122+MEEK!F120+R.WILL!F94</f>
        <v>0</v>
      </c>
      <c r="G122" s="2">
        <f>BART!G116+CAMB!G122+MEEK!G120+R.WILL!G94</f>
        <v>0</v>
      </c>
      <c r="H122" s="2">
        <f>BART!H116+CAMB!H122+MEEK!H120+R.WILL!H94</f>
        <v>19841</v>
      </c>
      <c r="I122" s="2">
        <f>BART!I116+CAMB!I122+MEEK!I120+R.WILL!I94</f>
        <v>20026</v>
      </c>
      <c r="J122" s="2">
        <f>BART!J116+CAMB!J122+MEEK!J120+R.WILL!J94</f>
        <v>3424</v>
      </c>
      <c r="K122" s="2">
        <f>BART!K116+CAMB!K122+MEEK!K120+R.WILL!K94</f>
        <v>0</v>
      </c>
      <c r="L122" s="2">
        <f>BART!L116+CAMB!L122+MEEK!L120+R.WILL!L94</f>
        <v>0</v>
      </c>
      <c r="M122" s="2">
        <f>BART!M116+CAMB!M122+MEEK!M120+R.WILL!M94</f>
        <v>0</v>
      </c>
      <c r="N122" s="2">
        <f>SUM(B122:M122)</f>
        <v>43291</v>
      </c>
      <c r="O122" s="12">
        <f>N122/O44</f>
        <v>0.60403237058741455</v>
      </c>
      <c r="P122" s="2"/>
      <c r="Q122" s="1"/>
      <c r="R122" s="1"/>
    </row>
    <row r="123" spans="1:18">
      <c r="A123" s="6">
        <v>1983</v>
      </c>
      <c r="B123" s="2">
        <f>BART!B117+CAMB!B123+MEEK!B121+R.WILL!B95</f>
        <v>0</v>
      </c>
      <c r="C123" s="2">
        <f>BART!C117+CAMB!C123+MEEK!C121+R.WILL!C95</f>
        <v>0</v>
      </c>
      <c r="D123" s="2">
        <f>BART!D117+CAMB!D123+MEEK!D121+R.WILL!D95</f>
        <v>0</v>
      </c>
      <c r="E123" s="2">
        <f>BART!E117+CAMB!E123+MEEK!E121+R.WILL!E95</f>
        <v>0</v>
      </c>
      <c r="F123" s="2">
        <f>BART!F117+CAMB!F123+MEEK!F121+R.WILL!F95</f>
        <v>0</v>
      </c>
      <c r="G123" s="2">
        <f>BART!G117+CAMB!G123+MEEK!G121+R.WILL!G95</f>
        <v>0</v>
      </c>
      <c r="H123" s="2">
        <f>BART!H117+CAMB!H123+MEEK!H121+R.WILL!H95</f>
        <v>19214</v>
      </c>
      <c r="I123" s="2">
        <f>BART!I117+CAMB!I123+MEEK!I121+R.WILL!I95</f>
        <v>21820</v>
      </c>
      <c r="J123" s="2">
        <f>BART!J117+CAMB!J123+MEEK!J121+R.WILL!J95</f>
        <v>5370</v>
      </c>
      <c r="K123" s="2">
        <f>BART!K117+CAMB!K123+MEEK!K121+R.WILL!K95</f>
        <v>0</v>
      </c>
      <c r="L123" s="2">
        <f>BART!L117+CAMB!L123+MEEK!L121+R.WILL!L95</f>
        <v>0</v>
      </c>
      <c r="M123" s="2">
        <f>BART!M117+CAMB!M123+MEEK!M121+R.WILL!M95</f>
        <v>0</v>
      </c>
      <c r="N123" s="2">
        <f>SUM(B123:M123)</f>
        <v>46404</v>
      </c>
      <c r="O123" s="12">
        <f>N123/O45</f>
        <v>0.61493201876441128</v>
      </c>
      <c r="P123" s="2"/>
      <c r="Q123" s="1"/>
      <c r="R123" s="1"/>
    </row>
    <row r="124" spans="1:18">
      <c r="A124" s="6">
        <v>1984</v>
      </c>
      <c r="B124" s="2">
        <f>BART!B118+CAMB!B124+MEEK!B122+R.WILL!B96</f>
        <v>0</v>
      </c>
      <c r="C124" s="2">
        <f>BART!C118+CAMB!C124+MEEK!C122+R.WILL!C96</f>
        <v>0</v>
      </c>
      <c r="D124" s="2">
        <f>BART!D118+CAMB!D124+MEEK!D122+R.WILL!D96</f>
        <v>0</v>
      </c>
      <c r="E124" s="2">
        <f>BART!E118+CAMB!E124+MEEK!E122+R.WILL!E96</f>
        <v>0</v>
      </c>
      <c r="F124" s="2">
        <f>BART!F118+CAMB!F124+MEEK!F122+R.WILL!F96</f>
        <v>0</v>
      </c>
      <c r="G124" s="2">
        <f>BART!G118+CAMB!G124+MEEK!G122+R.WILL!G96</f>
        <v>27</v>
      </c>
      <c r="H124" s="2">
        <f>BART!H118+CAMB!H124+MEEK!H122+R.WILL!H96</f>
        <v>25220</v>
      </c>
      <c r="I124" s="2">
        <f>BART!I118+CAMB!I124+MEEK!I122+R.WILL!I96</f>
        <v>24684</v>
      </c>
      <c r="J124" s="2">
        <f>BART!J118+CAMB!J124+MEEK!J122+R.WILL!J96</f>
        <v>5121</v>
      </c>
      <c r="K124" s="2">
        <f>BART!K118+CAMB!K124+MEEK!K122+R.WILL!K96</f>
        <v>0</v>
      </c>
      <c r="L124" s="2">
        <f>BART!L118+CAMB!L124+MEEK!L122+R.WILL!L96</f>
        <v>0</v>
      </c>
      <c r="M124" s="2">
        <f>BART!M118+CAMB!M124+MEEK!M122+R.WILL!M96</f>
        <v>0</v>
      </c>
      <c r="N124" s="2">
        <f>SUM(B124:M124)</f>
        <v>55052</v>
      </c>
      <c r="O124" s="12">
        <f>N124/O46</f>
        <v>0.67771321646641713</v>
      </c>
      <c r="P124" s="2"/>
      <c r="Q124" s="1"/>
      <c r="R124" s="1"/>
    </row>
    <row r="125" spans="1:18">
      <c r="A125" s="6">
        <v>1985</v>
      </c>
      <c r="B125" s="2">
        <f>BART!B119+CAMB!B125+MEEK!B123+R.WILL!B97</f>
        <v>0</v>
      </c>
      <c r="C125" s="2">
        <f>BART!C119+CAMB!C125+MEEK!C123+R.WILL!C97</f>
        <v>0</v>
      </c>
      <c r="D125" s="2">
        <f>BART!D119+CAMB!D125+MEEK!D123+R.WILL!D97</f>
        <v>0</v>
      </c>
      <c r="E125" s="2">
        <f>BART!E119+CAMB!E125+MEEK!E123+R.WILL!E97</f>
        <v>0</v>
      </c>
      <c r="F125" s="2">
        <f>BART!F119+CAMB!F125+MEEK!F123+R.WILL!F97</f>
        <v>0</v>
      </c>
      <c r="G125" s="2">
        <f>BART!G119+CAMB!G125+MEEK!G123+R.WILL!G97</f>
        <v>1073</v>
      </c>
      <c r="H125" s="2">
        <f>BART!H119+CAMB!H125+MEEK!H123+R.WILL!H97</f>
        <v>16788</v>
      </c>
      <c r="I125" s="2">
        <f>BART!I119+CAMB!I125+MEEK!I123+R.WILL!I97</f>
        <v>21675</v>
      </c>
      <c r="J125" s="2">
        <f>BART!J119+CAMB!J125+MEEK!J123+R.WILL!J97</f>
        <v>3722</v>
      </c>
      <c r="K125" s="2">
        <f>BART!K119+CAMB!K125+MEEK!K123+R.WILL!K97</f>
        <v>0</v>
      </c>
      <c r="L125" s="2">
        <f>BART!L119+CAMB!L125+MEEK!L123+R.WILL!L97</f>
        <v>0</v>
      </c>
      <c r="M125" s="2">
        <f>BART!M119+CAMB!M125+MEEK!M123+R.WILL!M97</f>
        <v>0</v>
      </c>
      <c r="N125" s="2">
        <f>SUM(B125:M125)</f>
        <v>43258</v>
      </c>
      <c r="O125" s="12">
        <f>N125/O47</f>
        <v>0.59374656857362473</v>
      </c>
      <c r="P125" s="2"/>
      <c r="Q125" s="1"/>
      <c r="R125" s="1"/>
    </row>
    <row r="126" spans="1:18">
      <c r="A126" s="6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2"/>
      <c r="P126" s="2"/>
      <c r="Q126" s="1"/>
      <c r="R126" s="1"/>
    </row>
    <row r="127" spans="1:18">
      <c r="A127" s="6">
        <v>1986</v>
      </c>
      <c r="B127" s="2">
        <f>BART!B121+CAMB!B127+MEEK!B125+R.WILL!B99</f>
        <v>0</v>
      </c>
      <c r="C127" s="2">
        <f>BART!C121+CAMB!C127+MEEK!C125+R.WILL!C99</f>
        <v>0</v>
      </c>
      <c r="D127" s="2">
        <f>BART!D121+CAMB!D127+MEEK!D125+R.WILL!D99</f>
        <v>0</v>
      </c>
      <c r="E127" s="2">
        <f>BART!E121+CAMB!E127+MEEK!E125+R.WILL!E99</f>
        <v>0</v>
      </c>
      <c r="F127" s="2">
        <f>BART!F121+CAMB!F127+MEEK!F125+R.WILL!F99</f>
        <v>0</v>
      </c>
      <c r="G127" s="2">
        <f>BART!G121+CAMB!G127+MEEK!G125+R.WILL!G99</f>
        <v>4115</v>
      </c>
      <c r="H127" s="2">
        <f>BART!H121+CAMB!H127+MEEK!H125+R.WILL!H99</f>
        <v>27318</v>
      </c>
      <c r="I127" s="2">
        <f>BART!I121+CAMB!I127+MEEK!I125+R.WILL!I99</f>
        <v>19285</v>
      </c>
      <c r="J127" s="2">
        <f>BART!J121+CAMB!J127+MEEK!J125+R.WILL!J99</f>
        <v>928</v>
      </c>
      <c r="K127" s="2">
        <f>BART!K121+CAMB!K127+MEEK!K125+R.WILL!K99</f>
        <v>0</v>
      </c>
      <c r="L127" s="2">
        <f>BART!L121+CAMB!L127+MEEK!L125+R.WILL!L99</f>
        <v>0</v>
      </c>
      <c r="M127" s="2">
        <f>BART!M121+CAMB!M127+MEEK!M125+R.WILL!M99</f>
        <v>0</v>
      </c>
      <c r="N127" s="2">
        <f>SUM(B127:M127)</f>
        <v>51646</v>
      </c>
      <c r="O127" s="12">
        <f>N127/O49</f>
        <v>0.63954726700844544</v>
      </c>
      <c r="P127" s="2"/>
      <c r="Q127" s="1"/>
      <c r="R127" s="1"/>
    </row>
    <row r="128" spans="1:18">
      <c r="A128" s="6">
        <v>1987</v>
      </c>
      <c r="B128" s="2">
        <f>BART!B122+CAMB!B128+MEEK!B126+R.WILL!B100</f>
        <v>0</v>
      </c>
      <c r="C128" s="2">
        <f>BART!C122+CAMB!C128+MEEK!C126+R.WILL!C100</f>
        <v>0</v>
      </c>
      <c r="D128" s="2">
        <f>BART!D122+CAMB!D128+MEEK!D126+R.WILL!D100</f>
        <v>0</v>
      </c>
      <c r="E128" s="2">
        <f>BART!E122+CAMB!E128+MEEK!E126+R.WILL!E100</f>
        <v>0</v>
      </c>
      <c r="F128" s="2">
        <f>BART!F122+CAMB!F128+MEEK!F126+R.WILL!F100</f>
        <v>0</v>
      </c>
      <c r="G128" s="2">
        <f>BART!G122+CAMB!G128+MEEK!G126+R.WILL!G100</f>
        <v>3535</v>
      </c>
      <c r="H128" s="2">
        <f>BART!H122+CAMB!H128+MEEK!H126+R.WILL!H100</f>
        <v>21129</v>
      </c>
      <c r="I128" s="2">
        <f>BART!I122+CAMB!I128+MEEK!I126+R.WILL!I100</f>
        <v>19260</v>
      </c>
      <c r="J128" s="2">
        <f>BART!J122+CAMB!J128+MEEK!J126+R.WILL!J100</f>
        <v>812</v>
      </c>
      <c r="K128" s="2">
        <f>BART!K122+CAMB!K128+MEEK!K126+R.WILL!K100</f>
        <v>0</v>
      </c>
      <c r="L128" s="2">
        <f>BART!L122+CAMB!L128+MEEK!L126+R.WILL!L100</f>
        <v>0</v>
      </c>
      <c r="M128" s="2">
        <f>BART!M122+CAMB!M128+MEEK!M126+R.WILL!M100</f>
        <v>0</v>
      </c>
      <c r="N128" s="2">
        <f>SUM(B128:M128)</f>
        <v>44736</v>
      </c>
      <c r="O128" s="12">
        <f>N128/O50</f>
        <v>0.6100474554082802</v>
      </c>
      <c r="P128" s="2"/>
      <c r="Q128" s="1"/>
      <c r="R128" s="1"/>
    </row>
    <row r="129" spans="1:18">
      <c r="A129" s="6">
        <v>1988</v>
      </c>
      <c r="B129" s="2">
        <f>BART!B123+CAMB!B129+MEEK!B127+R.WILL!B101</f>
        <v>0</v>
      </c>
      <c r="C129" s="2">
        <f>BART!C123+CAMB!C129+MEEK!C127+R.WILL!C101</f>
        <v>0</v>
      </c>
      <c r="D129" s="2">
        <f>BART!D123+CAMB!D129+MEEK!D127+R.WILL!D101</f>
        <v>0</v>
      </c>
      <c r="E129" s="2">
        <f>BART!E123+CAMB!E129+MEEK!E127+R.WILL!E101</f>
        <v>0</v>
      </c>
      <c r="F129" s="2">
        <f>BART!F123+CAMB!F129+MEEK!F127+R.WILL!F101</f>
        <v>0</v>
      </c>
      <c r="G129" s="2">
        <f>BART!G123+CAMB!G129+MEEK!G127+R.WILL!G101</f>
        <v>13217</v>
      </c>
      <c r="H129" s="2">
        <f>BART!H123+CAMB!H129+MEEK!H127+R.WILL!H101</f>
        <v>15859</v>
      </c>
      <c r="I129" s="2">
        <f>BART!I123+CAMB!I129+MEEK!I127+R.WILL!I101</f>
        <v>17977</v>
      </c>
      <c r="J129" s="2">
        <f>BART!J123+CAMB!J129+MEEK!J127+R.WILL!J101</f>
        <v>552</v>
      </c>
      <c r="K129" s="2">
        <f>BART!K123+CAMB!K129+MEEK!K127+R.WILL!K101</f>
        <v>0</v>
      </c>
      <c r="L129" s="2">
        <f>BART!L123+CAMB!L129+MEEK!L127+R.WILL!L101</f>
        <v>0</v>
      </c>
      <c r="M129" s="2">
        <f>BART!M123+CAMB!M129+MEEK!M127+R.WILL!M101</f>
        <v>0</v>
      </c>
      <c r="N129" s="2">
        <f>SUM(B129:M129)</f>
        <v>47605</v>
      </c>
      <c r="O129" s="12">
        <f>N129/O51</f>
        <v>0.62260498816390053</v>
      </c>
      <c r="P129" s="2"/>
      <c r="Q129" s="1"/>
      <c r="R129" s="1"/>
    </row>
    <row r="130" spans="1:18">
      <c r="A130" s="6">
        <v>1989</v>
      </c>
      <c r="B130" s="2">
        <f>BART!B124+CAMB!B130+MEEK!B128+R.WILL!B102</f>
        <v>0</v>
      </c>
      <c r="C130" s="2">
        <f>BART!C124+CAMB!C130+MEEK!C128+R.WILL!C102</f>
        <v>0</v>
      </c>
      <c r="D130" s="2">
        <f>BART!D124+CAMB!D130+MEEK!D128+R.WILL!D102</f>
        <v>0</v>
      </c>
      <c r="E130" s="2">
        <f>BART!E124+CAMB!E130+MEEK!E128+R.WILL!E102</f>
        <v>0</v>
      </c>
      <c r="F130" s="2">
        <f>BART!F124+CAMB!F130+MEEK!F128+R.WILL!F102</f>
        <v>0</v>
      </c>
      <c r="G130" s="2">
        <f>BART!G124+CAMB!G130+MEEK!G128+R.WILL!G102</f>
        <v>1350</v>
      </c>
      <c r="H130" s="2">
        <f>BART!H124+CAMB!H130+MEEK!H128+R.WILL!H102</f>
        <v>25385</v>
      </c>
      <c r="I130" s="2">
        <f>BART!I124+CAMB!I130+MEEK!I128+R.WILL!I102</f>
        <v>20058</v>
      </c>
      <c r="J130" s="2">
        <f>BART!J124+CAMB!J130+MEEK!J128+R.WILL!J102</f>
        <v>4061</v>
      </c>
      <c r="K130" s="2">
        <f>BART!K124+CAMB!K130+MEEK!K128+R.WILL!K102</f>
        <v>0</v>
      </c>
      <c r="L130" s="2">
        <f>BART!L124+CAMB!L130+MEEK!L128+R.WILL!L102</f>
        <v>0</v>
      </c>
      <c r="M130" s="2">
        <f>BART!M124+CAMB!M130+MEEK!M128+R.WILL!M102</f>
        <v>0</v>
      </c>
      <c r="N130" s="2">
        <f>SUM(B130:M130)</f>
        <v>50854</v>
      </c>
      <c r="O130" s="12">
        <f>N130/O52</f>
        <v>0.66414177691293053</v>
      </c>
      <c r="P130" s="2"/>
      <c r="Q130" s="1"/>
      <c r="R130" s="1"/>
    </row>
    <row r="131" spans="1:18">
      <c r="A131" s="6">
        <v>1990</v>
      </c>
      <c r="B131" s="2">
        <f>BART!B125+CAMB!B131+MEEK!B129+R.WILL!B103</f>
        <v>0</v>
      </c>
      <c r="C131" s="2">
        <f>BART!C125+CAMB!C131+MEEK!C129+R.WILL!C103</f>
        <v>0</v>
      </c>
      <c r="D131" s="2">
        <f>BART!D125+CAMB!D131+MEEK!D129+R.WILL!D103</f>
        <v>0</v>
      </c>
      <c r="E131" s="2">
        <f>BART!E125+CAMB!E131+MEEK!E129+R.WILL!E103</f>
        <v>0</v>
      </c>
      <c r="F131" s="2">
        <f>BART!F125+CAMB!F131+MEEK!F129+R.WILL!F103</f>
        <v>0</v>
      </c>
      <c r="G131" s="2">
        <f>BART!G125+CAMB!G131+MEEK!G129+R.WILL!G103</f>
        <v>4896</v>
      </c>
      <c r="H131" s="2">
        <f>BART!H125+CAMB!H131+MEEK!H129+R.WILL!H103</f>
        <v>30482</v>
      </c>
      <c r="I131" s="2">
        <f>BART!I125+CAMB!I131+MEEK!I129+R.WILL!I103</f>
        <v>19094</v>
      </c>
      <c r="J131" s="2">
        <f>BART!J125+CAMB!J131+MEEK!J129+R.WILL!J103</f>
        <v>0</v>
      </c>
      <c r="K131" s="2">
        <f>BART!K125+CAMB!K131+MEEK!K129+R.WILL!K103</f>
        <v>0</v>
      </c>
      <c r="L131" s="2">
        <f>BART!L125+CAMB!L131+MEEK!L129+R.WILL!L103</f>
        <v>0</v>
      </c>
      <c r="M131" s="2">
        <f>BART!M125+CAMB!M131+MEEK!M129+R.WILL!M103</f>
        <v>0</v>
      </c>
      <c r="N131" s="2">
        <f>SUM(B131:M131)</f>
        <v>54472</v>
      </c>
      <c r="O131" s="12">
        <f>N131/O53</f>
        <v>0.68986828774062814</v>
      </c>
      <c r="P131" s="2"/>
      <c r="Q131" s="1"/>
      <c r="R131" s="1"/>
    </row>
    <row r="132" spans="1:18">
      <c r="A132" s="6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2"/>
      <c r="P132" s="2"/>
      <c r="Q132" s="1"/>
      <c r="R132" s="1"/>
    </row>
    <row r="133" spans="1:18">
      <c r="A133" s="6">
        <v>1991</v>
      </c>
      <c r="B133" s="2">
        <f>BART!B127+CAMB!B133+MEEK!B131+R.WILL!B105</f>
        <v>0</v>
      </c>
      <c r="C133" s="2">
        <f>BART!C127+CAMB!C133+MEEK!C131+R.WILL!C105</f>
        <v>0</v>
      </c>
      <c r="D133" s="2">
        <f>BART!D127+CAMB!D133+MEEK!D131+R.WILL!D105</f>
        <v>0</v>
      </c>
      <c r="E133" s="2">
        <f>BART!E127+CAMB!E133+MEEK!E131+R.WILL!E105</f>
        <v>0</v>
      </c>
      <c r="F133" s="2">
        <f>BART!F127+CAMB!F133+MEEK!F131+R.WILL!F105</f>
        <v>0</v>
      </c>
      <c r="G133" s="2">
        <f>BART!G127+CAMB!G133+MEEK!G131+R.WILL!G105</f>
        <v>3161</v>
      </c>
      <c r="H133" s="2">
        <f>BART!H127+CAMB!H133+MEEK!H131+R.WILL!H105</f>
        <v>23072</v>
      </c>
      <c r="I133" s="2">
        <f>BART!I127+CAMB!I133+MEEK!I131+R.WILL!I105</f>
        <v>19209</v>
      </c>
      <c r="J133" s="2">
        <f>BART!J127+CAMB!J133+MEEK!J131+R.WILL!J105</f>
        <v>0</v>
      </c>
      <c r="K133" s="2">
        <f>BART!K127+CAMB!K133+MEEK!K131+R.WILL!K105</f>
        <v>0</v>
      </c>
      <c r="L133" s="2">
        <f>BART!L127+CAMB!L133+MEEK!L131+R.WILL!L105</f>
        <v>0</v>
      </c>
      <c r="M133" s="2">
        <f>BART!M127+CAMB!M133+MEEK!M131+R.WILL!M105</f>
        <v>0</v>
      </c>
      <c r="N133" s="2">
        <f>SUM(B133:M133)</f>
        <v>45442</v>
      </c>
      <c r="O133" s="12">
        <f>N133/O55</f>
        <v>0.67966915448929832</v>
      </c>
      <c r="P133" s="2"/>
      <c r="Q133" s="1"/>
      <c r="R133" s="1"/>
    </row>
    <row r="134" spans="1:18">
      <c r="A134" s="6">
        <v>1992</v>
      </c>
      <c r="B134" s="2">
        <f>BART!B128+CAMB!B134+MEEK!B132+R.WILL!B106</f>
        <v>0</v>
      </c>
      <c r="C134" s="2">
        <f>BART!C128+CAMB!C134+MEEK!C132+R.WILL!C106</f>
        <v>0</v>
      </c>
      <c r="D134" s="2">
        <f>BART!D128+CAMB!D134+MEEK!D132+R.WILL!D106</f>
        <v>0</v>
      </c>
      <c r="E134" s="2">
        <f>BART!E128+CAMB!E134+MEEK!E132+R.WILL!E106</f>
        <v>0</v>
      </c>
      <c r="F134" s="2">
        <f>BART!F128+CAMB!F134+MEEK!F132+R.WILL!F106</f>
        <v>0</v>
      </c>
      <c r="G134" s="2">
        <f>BART!G128+CAMB!G134+MEEK!G132+R.WILL!G106</f>
        <v>35</v>
      </c>
      <c r="H134" s="2">
        <f>BART!H128+CAMB!H134+MEEK!H132+R.WILL!H106</f>
        <v>15045</v>
      </c>
      <c r="I134" s="2">
        <f>BART!I128+CAMB!I134+MEEK!I132+R.WILL!I106</f>
        <v>12349</v>
      </c>
      <c r="J134" s="2">
        <f>BART!J128+CAMB!J134+MEEK!J132+R.WILL!J106</f>
        <v>4530</v>
      </c>
      <c r="K134" s="2">
        <f>BART!K128+CAMB!K134+MEEK!K132+R.WILL!K106</f>
        <v>0</v>
      </c>
      <c r="L134" s="2">
        <f>BART!L128+CAMB!L134+MEEK!L132+R.WILL!L106</f>
        <v>0</v>
      </c>
      <c r="M134" s="2">
        <f>BART!M128+CAMB!M134+MEEK!M132+R.WILL!M106</f>
        <v>0</v>
      </c>
      <c r="N134" s="2">
        <f>SUM(B134:M134)</f>
        <v>31959</v>
      </c>
      <c r="O134" s="12">
        <f>N134/O56</f>
        <v>0.57654423437725499</v>
      </c>
      <c r="P134" s="2"/>
      <c r="Q134" s="1"/>
      <c r="R134" s="1"/>
    </row>
    <row r="135" spans="1:18">
      <c r="A135" s="6">
        <v>1993</v>
      </c>
      <c r="B135" s="2">
        <f>BART!B129+CAMB!B135+MEEK!B133+R.WILL!B107</f>
        <v>0</v>
      </c>
      <c r="C135" s="2">
        <f>BART!C129+CAMB!C135+MEEK!C133+R.WILL!C107</f>
        <v>0</v>
      </c>
      <c r="D135" s="2">
        <f>BART!D129+CAMB!D135+MEEK!D133+R.WILL!D107</f>
        <v>0</v>
      </c>
      <c r="E135" s="2">
        <f>BART!E129+CAMB!E135+MEEK!E133+R.WILL!E107</f>
        <v>0</v>
      </c>
      <c r="F135" s="2">
        <f>BART!F129+CAMB!F135+MEEK!F133+R.WILL!F107</f>
        <v>0</v>
      </c>
      <c r="G135" s="2">
        <f>BART!G129+CAMB!G135+MEEK!G133+R.WILL!G107</f>
        <v>97</v>
      </c>
      <c r="H135" s="2">
        <f>BART!H129+CAMB!H135+MEEK!H133+R.WILL!H107</f>
        <v>8743</v>
      </c>
      <c r="I135" s="2">
        <f>BART!I129+CAMB!I135+MEEK!I133+R.WILL!I107</f>
        <v>11134</v>
      </c>
      <c r="J135" s="2">
        <f>BART!J129+CAMB!J135+MEEK!J133+R.WILL!J107</f>
        <v>856</v>
      </c>
      <c r="K135" s="2">
        <f>BART!K129+CAMB!K135+MEEK!K133+R.WILL!K107</f>
        <v>0</v>
      </c>
      <c r="L135" s="2">
        <f>BART!L129+CAMB!L135+MEEK!L133+R.WILL!L107</f>
        <v>0</v>
      </c>
      <c r="M135" s="2">
        <f>BART!M129+CAMB!M135+MEEK!M133+R.WILL!M107</f>
        <v>0</v>
      </c>
      <c r="N135" s="2">
        <f>SUM(B135:M135)</f>
        <v>20830</v>
      </c>
      <c r="O135" s="12">
        <f>N135/O57</f>
        <v>0.44203467521168005</v>
      </c>
      <c r="P135" s="2"/>
      <c r="Q135" s="1"/>
      <c r="R135" s="1"/>
    </row>
    <row r="136" spans="1:18">
      <c r="A136" s="6">
        <v>1994</v>
      </c>
      <c r="B136" s="2">
        <f>BART!B130+CAMB!B136+MEEK!B134+R.WILL!B108</f>
        <v>0</v>
      </c>
      <c r="C136" s="2">
        <f>BART!C130+CAMB!C136+MEEK!C134+R.WILL!C108</f>
        <v>0</v>
      </c>
      <c r="D136" s="2">
        <f>BART!D130+CAMB!D136+MEEK!D134+R.WILL!D108</f>
        <v>0</v>
      </c>
      <c r="E136" s="2">
        <f>BART!E130+CAMB!E136+MEEK!E134+R.WILL!E108</f>
        <v>0</v>
      </c>
      <c r="F136" s="2">
        <f>BART!F130+CAMB!F136+MEEK!F134+R.WILL!F108</f>
        <v>92</v>
      </c>
      <c r="G136" s="2">
        <f>BART!G130+CAMB!G136+MEEK!G134+R.WILL!G108</f>
        <v>9402</v>
      </c>
      <c r="H136" s="2">
        <f>BART!H130+CAMB!H136+MEEK!H134+R.WILL!H108</f>
        <v>18960</v>
      </c>
      <c r="I136" s="2">
        <f>BART!I130+CAMB!I136+MEEK!I134+R.WILL!I108</f>
        <v>18671</v>
      </c>
      <c r="J136" s="2">
        <f>BART!J130+CAMB!J136+MEEK!J134+R.WILL!J108</f>
        <v>603</v>
      </c>
      <c r="K136" s="2">
        <f>BART!K130+CAMB!K136+MEEK!K134+R.WILL!K108</f>
        <v>0</v>
      </c>
      <c r="L136" s="2">
        <f>BART!L130+CAMB!L136+MEEK!L134+R.WILL!L108</f>
        <v>0</v>
      </c>
      <c r="M136" s="2">
        <f>BART!M130+CAMB!M136+MEEK!M134+R.WILL!M108</f>
        <v>0</v>
      </c>
      <c r="N136" s="2">
        <f>SUM(B136:M136)</f>
        <v>47728</v>
      </c>
      <c r="O136" s="12">
        <f>N136/O58</f>
        <v>0.56846117198666035</v>
      </c>
      <c r="P136" s="2"/>
      <c r="Q136" s="1"/>
      <c r="R136" s="1"/>
    </row>
    <row r="137" spans="1:18">
      <c r="A137" s="6">
        <v>1995</v>
      </c>
      <c r="B137" s="2">
        <f>BART!B131+CAMB!B137+MEEK!B135+R.WILL!B109</f>
        <v>0</v>
      </c>
      <c r="C137" s="2">
        <f>BART!C131+CAMB!C137+MEEK!C135+R.WILL!C109</f>
        <v>0</v>
      </c>
      <c r="D137" s="2">
        <f>BART!D131+CAMB!D137+MEEK!D135+R.WILL!D109</f>
        <v>0</v>
      </c>
      <c r="E137" s="2">
        <f>BART!E131+CAMB!E137+MEEK!E135+R.WILL!E109</f>
        <v>0</v>
      </c>
      <c r="F137" s="2">
        <f>BART!F131+CAMB!F137+MEEK!F135+R.WILL!F109</f>
        <v>0</v>
      </c>
      <c r="G137" s="2">
        <f>BART!G131+CAMB!G137+MEEK!G135+R.WILL!G109</f>
        <v>58</v>
      </c>
      <c r="H137" s="2">
        <f>BART!H131+CAMB!H137+MEEK!H135+R.WILL!H109</f>
        <v>19838</v>
      </c>
      <c r="I137" s="2">
        <f>BART!I131+CAMB!I137+MEEK!I135+R.WILL!I109</f>
        <v>26360</v>
      </c>
      <c r="J137" s="2">
        <f>BART!J131+CAMB!J137+MEEK!J135+R.WILL!J109</f>
        <v>6879</v>
      </c>
      <c r="K137" s="2">
        <f>BART!K131+CAMB!K137+MEEK!K135+R.WILL!K109</f>
        <v>0</v>
      </c>
      <c r="L137" s="2">
        <f>BART!L131+CAMB!L137+MEEK!L135+R.WILL!L109</f>
        <v>0</v>
      </c>
      <c r="M137" s="2">
        <f>BART!M131+CAMB!M137+MEEK!M135+R.WILL!M109</f>
        <v>0</v>
      </c>
      <c r="N137" s="2">
        <f>SUM(B137:M137)</f>
        <v>53135</v>
      </c>
      <c r="O137" s="12">
        <f>N137/O59</f>
        <v>0.61236602512389071</v>
      </c>
      <c r="P137" s="2"/>
      <c r="Q137" s="1"/>
      <c r="R137" s="1"/>
    </row>
    <row r="138" spans="1:18">
      <c r="A138" s="6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2"/>
      <c r="P138" s="2"/>
      <c r="Q138" s="1"/>
      <c r="R138" s="1"/>
    </row>
    <row r="139" spans="1:18">
      <c r="A139" s="6">
        <v>1996</v>
      </c>
      <c r="B139" s="2">
        <f>BART!B133+CAMB!B139+MEEK!B137+R.WILL!B111</f>
        <v>0</v>
      </c>
      <c r="C139" s="2">
        <f>BART!C133+CAMB!C139+MEEK!C137+R.WILL!C111</f>
        <v>0</v>
      </c>
      <c r="D139" s="2">
        <f>BART!D133+CAMB!D139+MEEK!D137+R.WILL!D111</f>
        <v>0</v>
      </c>
      <c r="E139" s="2">
        <f>BART!E133+CAMB!E139+MEEK!E137+R.WILL!E111</f>
        <v>0</v>
      </c>
      <c r="F139" s="2">
        <f>BART!F133+CAMB!F139+MEEK!F137+R.WILL!F111</f>
        <v>0</v>
      </c>
      <c r="G139" s="2">
        <f>BART!G133+CAMB!G139+MEEK!G137+R.WILL!G111</f>
        <v>41</v>
      </c>
      <c r="H139" s="2">
        <f>BART!H133+CAMB!H139+MEEK!H137+R.WILL!H111</f>
        <v>14212</v>
      </c>
      <c r="I139" s="2">
        <f>BART!I133+CAMB!I139+MEEK!I137+R.WILL!I111</f>
        <v>11578</v>
      </c>
      <c r="J139" s="2">
        <f>BART!J133+CAMB!J139+MEEK!J137+R.WILL!J111</f>
        <v>1752</v>
      </c>
      <c r="K139" s="2">
        <f>BART!K133+CAMB!K139+MEEK!K137+R.WILL!K111</f>
        <v>0</v>
      </c>
      <c r="L139" s="2">
        <f>BART!L133+CAMB!L139+MEEK!L137+R.WILL!L111</f>
        <v>0</v>
      </c>
      <c r="M139" s="2">
        <f>BART!M133+CAMB!M139+MEEK!M137+R.WILL!M111</f>
        <v>0</v>
      </c>
      <c r="N139" s="2">
        <f>SUM(B139:M139)</f>
        <v>27583</v>
      </c>
      <c r="O139" s="12">
        <f>N139/O61</f>
        <v>0.52036523478031205</v>
      </c>
      <c r="P139" s="2"/>
      <c r="Q139" s="1"/>
      <c r="R139" s="1"/>
    </row>
    <row r="140" spans="1:18">
      <c r="A140" s="6">
        <v>1997</v>
      </c>
      <c r="B140" s="2">
        <f>BART!B134+CAMB!B140+MEEK!B138+R.WILL!B112</f>
        <v>0</v>
      </c>
      <c r="C140" s="2">
        <f>BART!C134+CAMB!C140+MEEK!C138+R.WILL!C112</f>
        <v>0</v>
      </c>
      <c r="D140" s="2">
        <f>BART!D134+CAMB!D140+MEEK!D138+R.WILL!D112</f>
        <v>0</v>
      </c>
      <c r="E140" s="2">
        <f>BART!E134+CAMB!E140+MEEK!E138+R.WILL!E112</f>
        <v>0</v>
      </c>
      <c r="F140" s="2">
        <f>BART!F134+CAMB!F140+MEEK!F138+R.WILL!F112</f>
        <v>0</v>
      </c>
      <c r="G140" s="2">
        <f>BART!G134+CAMB!G140+MEEK!G138+R.WILL!G112</f>
        <v>1896</v>
      </c>
      <c r="H140" s="2">
        <f>BART!H134+CAMB!H140+MEEK!H138+R.WILL!H112</f>
        <v>28788</v>
      </c>
      <c r="I140" s="2">
        <f>BART!I134+CAMB!I140+MEEK!I138+R.WILL!I112</f>
        <v>19064</v>
      </c>
      <c r="J140" s="2">
        <f>BART!J134+CAMB!J140+MEEK!J138+R.WILL!J112</f>
        <v>2770</v>
      </c>
      <c r="K140" s="2">
        <f>BART!K134+CAMB!K140+MEEK!K138+R.WILL!K112</f>
        <v>0</v>
      </c>
      <c r="L140" s="2">
        <f>BART!L134+CAMB!L140+MEEK!L138+R.WILL!L112</f>
        <v>0</v>
      </c>
      <c r="M140" s="2">
        <f>BART!M134+CAMB!M140+MEEK!M138+R.WILL!M112</f>
        <v>0</v>
      </c>
      <c r="N140" s="2">
        <f>SUM(B140:M140)</f>
        <v>52518</v>
      </c>
      <c r="O140" s="12">
        <f>N140/O62</f>
        <v>0.65144260586965685</v>
      </c>
      <c r="P140" s="2"/>
      <c r="Q140" s="1"/>
      <c r="R140" s="1"/>
    </row>
    <row r="141" spans="1:18">
      <c r="A141" s="6">
        <v>1998</v>
      </c>
      <c r="B141" s="2">
        <f>BART!B135+CAMB!B141+MEEK!B139+R.WILL!B113</f>
        <v>0</v>
      </c>
      <c r="C141" s="2">
        <f>BART!C135+CAMB!C141+MEEK!C139+R.WILL!C113</f>
        <v>0</v>
      </c>
      <c r="D141" s="2">
        <f>BART!D135+CAMB!D141+MEEK!D139+R.WILL!D113</f>
        <v>0</v>
      </c>
      <c r="E141" s="2">
        <f>BART!E135+CAMB!E141+MEEK!E139+R.WILL!E113</f>
        <v>0</v>
      </c>
      <c r="F141" s="2">
        <f>BART!F135+CAMB!F141+MEEK!F139+R.WILL!F113</f>
        <v>0</v>
      </c>
      <c r="G141" s="2">
        <f>BART!G135+CAMB!G141+MEEK!G139+R.WILL!G113</f>
        <v>8956</v>
      </c>
      <c r="H141" s="2">
        <f>BART!H135+CAMB!H141+MEEK!H139+R.WILL!H113</f>
        <v>18603</v>
      </c>
      <c r="I141" s="2">
        <f>BART!I135+CAMB!I141+MEEK!I139+R.WILL!I113</f>
        <v>15754</v>
      </c>
      <c r="J141" s="2">
        <f>BART!J135+CAMB!J141+MEEK!J139+R.WILL!J113</f>
        <v>2027</v>
      </c>
      <c r="K141" s="2">
        <f>BART!K135+CAMB!K141+MEEK!K139+R.WILL!K113</f>
        <v>0</v>
      </c>
      <c r="L141" s="2">
        <f>BART!L135+CAMB!L141+MEEK!L139+R.WILL!L113</f>
        <v>0</v>
      </c>
      <c r="M141" s="2">
        <f>BART!M135+CAMB!M141+MEEK!M139+R.WILL!M113</f>
        <v>0</v>
      </c>
      <c r="N141" s="2">
        <f>SUM(B141:M141)</f>
        <v>45340</v>
      </c>
      <c r="O141" s="12">
        <f>N141/O63</f>
        <v>0.60424329655098885</v>
      </c>
      <c r="P141" s="2"/>
      <c r="Q141" s="1"/>
      <c r="R141" s="1"/>
    </row>
    <row r="142" spans="1:18">
      <c r="A142" s="6">
        <v>1999</v>
      </c>
      <c r="B142" s="2">
        <f>BART!B136+CAMB!B142+MEEK!B140+R.WILL!B114</f>
        <v>0</v>
      </c>
      <c r="C142" s="2">
        <f>BART!C136+CAMB!C142+MEEK!C140+R.WILL!C114</f>
        <v>0</v>
      </c>
      <c r="D142" s="2">
        <f>BART!D136+CAMB!D142+MEEK!D140+R.WILL!D114</f>
        <v>0</v>
      </c>
      <c r="E142" s="2">
        <f>BART!E136+CAMB!E142+MEEK!E140+R.WILL!E114</f>
        <v>0</v>
      </c>
      <c r="F142" s="2">
        <f>BART!F136+CAMB!F142+MEEK!F140+R.WILL!F114</f>
        <v>0</v>
      </c>
      <c r="G142" s="2">
        <f>BART!G136+CAMB!G142+MEEK!G140+R.WILL!G114</f>
        <v>117</v>
      </c>
      <c r="H142" s="2">
        <f>BART!H136+CAMB!H142+MEEK!H140+R.WILL!H114</f>
        <v>21170</v>
      </c>
      <c r="I142" s="2">
        <f>BART!I136+CAMB!I142+MEEK!I140+R.WILL!I114</f>
        <v>13264</v>
      </c>
      <c r="J142" s="2">
        <f>BART!J136+CAMB!J142+MEEK!J140+R.WILL!J114</f>
        <v>1438</v>
      </c>
      <c r="K142" s="2">
        <f>BART!K136+CAMB!K142+MEEK!K140+R.WILL!K114</f>
        <v>0</v>
      </c>
      <c r="L142" s="2">
        <f>BART!L136+CAMB!L142+MEEK!L140+R.WILL!L114</f>
        <v>0</v>
      </c>
      <c r="M142" s="2">
        <f>BART!M136+CAMB!M142+MEEK!M140+R.WILL!M114</f>
        <v>0</v>
      </c>
      <c r="N142" s="2">
        <f>SUM(B142:M142)</f>
        <v>35989</v>
      </c>
      <c r="O142" s="12">
        <f>N142/O64</f>
        <v>0.61925082161845935</v>
      </c>
      <c r="P142" s="2"/>
      <c r="Q142" s="1"/>
      <c r="R142" s="1"/>
    </row>
    <row r="143" spans="1:18">
      <c r="A143" s="6">
        <v>2000</v>
      </c>
      <c r="B143" s="2">
        <f>BART!B137+CAMB!B143+MEEK!B141+R.WILL!B115</f>
        <v>0</v>
      </c>
      <c r="C143" s="2">
        <f>BART!C137+CAMB!C143+MEEK!C141+R.WILL!C115</f>
        <v>0</v>
      </c>
      <c r="D143" s="2">
        <f>BART!D137+CAMB!D143+MEEK!D141+R.WILL!D115</f>
        <v>0</v>
      </c>
      <c r="E143" s="2">
        <f>BART!E137+CAMB!E143+MEEK!E141+R.WILL!E115</f>
        <v>0</v>
      </c>
      <c r="F143" s="2">
        <f>BART!F137+CAMB!F143+MEEK!F141+R.WILL!F115</f>
        <v>197</v>
      </c>
      <c r="G143" s="2">
        <f>BART!G137+CAMB!G143+MEEK!G141+R.WILL!G115</f>
        <v>9119</v>
      </c>
      <c r="H143" s="2">
        <f>BART!H137+CAMB!H143+MEEK!H141+R.WILL!H115</f>
        <v>15210</v>
      </c>
      <c r="I143" s="2">
        <f>BART!I137+CAMB!I143+MEEK!I141+R.WILL!I115</f>
        <v>18638</v>
      </c>
      <c r="J143" s="2">
        <f>BART!J137+CAMB!J143+MEEK!J141+R.WILL!J115</f>
        <v>0</v>
      </c>
      <c r="K143" s="2">
        <f>BART!K137+CAMB!K143+MEEK!K141+R.WILL!K115</f>
        <v>0</v>
      </c>
      <c r="L143" s="2">
        <f>BART!L137+CAMB!L143+MEEK!L141+R.WILL!L115</f>
        <v>0</v>
      </c>
      <c r="M143" s="2">
        <f>BART!M137+CAMB!M143+MEEK!M141+R.WILL!M115</f>
        <v>0</v>
      </c>
      <c r="N143" s="2">
        <f>SUM(B143:M143)</f>
        <v>43164</v>
      </c>
      <c r="O143" s="12">
        <f>N143/O65</f>
        <v>0.6147491953171732</v>
      </c>
      <c r="P143" s="2"/>
      <c r="Q143" s="1"/>
      <c r="R143" s="1"/>
    </row>
    <row r="144" spans="1:18">
      <c r="A144" s="6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2"/>
      <c r="P144" s="2"/>
      <c r="Q144" s="1"/>
      <c r="R144" s="1"/>
    </row>
    <row r="145" spans="1:18">
      <c r="A145" s="6">
        <v>2001</v>
      </c>
      <c r="B145" s="2">
        <f>BART!B139+CAMB!B145+MEEK!B143+R.WILL!B117</f>
        <v>0</v>
      </c>
      <c r="C145" s="2">
        <f>BART!C139+CAMB!C145+MEEK!C143+R.WILL!C117</f>
        <v>0</v>
      </c>
      <c r="D145" s="2">
        <f>BART!D139+CAMB!D145+MEEK!D143+R.WILL!D117</f>
        <v>0</v>
      </c>
      <c r="E145" s="2">
        <f>BART!E139+CAMB!E145+MEEK!E143+R.WILL!E117</f>
        <v>0</v>
      </c>
      <c r="F145" s="2">
        <f>BART!F139+CAMB!F145+MEEK!F143+R.WILL!F117</f>
        <v>0</v>
      </c>
      <c r="G145" s="2">
        <f>BART!G139+CAMB!G145+MEEK!G143+R.WILL!G117</f>
        <v>2548</v>
      </c>
      <c r="H145" s="2">
        <f>BART!H139+CAMB!H145+MEEK!H143+R.WILL!H117</f>
        <v>13714</v>
      </c>
      <c r="I145" s="2">
        <f>BART!I139+CAMB!I145+MEEK!I143+R.WILL!I117</f>
        <v>12209</v>
      </c>
      <c r="J145" s="2">
        <f>BART!J139+CAMB!J145+MEEK!J143+R.WILL!J117</f>
        <v>0</v>
      </c>
      <c r="K145" s="2">
        <f>BART!K139+CAMB!K145+MEEK!K143+R.WILL!K117</f>
        <v>0</v>
      </c>
      <c r="L145" s="2">
        <f>BART!L139+CAMB!L145+MEEK!L143+R.WILL!L117</f>
        <v>0</v>
      </c>
      <c r="M145" s="2">
        <f>BART!M139+CAMB!M145+MEEK!M143+R.WILL!M117</f>
        <v>0</v>
      </c>
      <c r="N145" s="2">
        <f>SUM(B145:M145)</f>
        <v>28471</v>
      </c>
      <c r="O145" s="12">
        <f>N145/O67</f>
        <v>0.58495644312952</v>
      </c>
      <c r="P145" s="2"/>
      <c r="Q145" s="1"/>
      <c r="R145" s="1"/>
    </row>
    <row r="146" spans="1:18">
      <c r="A146" s="6">
        <v>2002</v>
      </c>
      <c r="B146" s="2">
        <f>BART!B140+CAMB!B146+MEEK!B144+R.WILL!B118</f>
        <v>0</v>
      </c>
      <c r="C146" s="2">
        <f>BART!C140+CAMB!C146+MEEK!C144+R.WILL!C118</f>
        <v>0</v>
      </c>
      <c r="D146" s="2">
        <f>BART!D140+CAMB!D146+MEEK!D144+R.WILL!D118</f>
        <v>0</v>
      </c>
      <c r="E146" s="2">
        <f>BART!E140+CAMB!E146+MEEK!E144+R.WILL!E118</f>
        <v>0</v>
      </c>
      <c r="F146" s="2">
        <f>BART!F140+CAMB!F146+MEEK!F144+R.WILL!F118</f>
        <v>0</v>
      </c>
      <c r="G146" s="2">
        <f>BART!G140+CAMB!G146+MEEK!G144+R.WILL!G118</f>
        <v>1395</v>
      </c>
      <c r="H146" s="2">
        <f>BART!H140+CAMB!H146+MEEK!H144+R.WILL!H118</f>
        <v>17614</v>
      </c>
      <c r="I146" s="2">
        <f>BART!I140+CAMB!I146+MEEK!I144+R.WILL!I118</f>
        <v>3931</v>
      </c>
      <c r="J146" s="2">
        <f>BART!J140+CAMB!J146+MEEK!J144+R.WILL!J118</f>
        <v>0</v>
      </c>
      <c r="K146" s="2">
        <f>BART!K140+CAMB!K146+MEEK!K144+R.WILL!K118</f>
        <v>0</v>
      </c>
      <c r="L146" s="2">
        <f>BART!L140+CAMB!L146+MEEK!L144+R.WILL!L118</f>
        <v>0</v>
      </c>
      <c r="M146" s="2">
        <f>BART!M140+CAMB!M146+MEEK!M144+R.WILL!M118</f>
        <v>0</v>
      </c>
      <c r="N146" s="2">
        <f>SUM(B146:M146)</f>
        <v>22940</v>
      </c>
      <c r="O146" s="12">
        <f>N146/O68</f>
        <v>0.60274836438161805</v>
      </c>
      <c r="P146" s="2"/>
      <c r="Q146" s="1"/>
      <c r="R146" s="1"/>
    </row>
    <row r="147" spans="1:18">
      <c r="A147" s="6">
        <v>2003</v>
      </c>
      <c r="B147" s="2">
        <f>BART!B141+CAMB!B147+MEEK!B145+R.WILL!B119</f>
        <v>0</v>
      </c>
      <c r="C147" s="2">
        <f>BART!C141+CAMB!C147+MEEK!C145+R.WILL!C119</f>
        <v>0</v>
      </c>
      <c r="D147" s="2">
        <f>BART!D141+CAMB!D147+MEEK!D145+R.WILL!D119</f>
        <v>0</v>
      </c>
      <c r="E147" s="2">
        <f>BART!E141+CAMB!E147+MEEK!E145+R.WILL!E119</f>
        <v>0</v>
      </c>
      <c r="F147" s="2">
        <f>BART!F141+CAMB!F147+MEEK!F145+R.WILL!F119</f>
        <v>0</v>
      </c>
      <c r="G147" s="2">
        <f>BART!G141+CAMB!G147+MEEK!G145+R.WILL!G119</f>
        <v>0</v>
      </c>
      <c r="H147" s="2">
        <f>BART!H141+CAMB!H147+MEEK!H145+R.WILL!H119</f>
        <v>5308</v>
      </c>
      <c r="I147" s="2">
        <f>BART!I141+CAMB!I147+MEEK!I145+R.WILL!I119</f>
        <v>4715</v>
      </c>
      <c r="J147" s="2">
        <f>BART!J141+CAMB!J147+MEEK!J145+R.WILL!J119</f>
        <v>0</v>
      </c>
      <c r="K147" s="2">
        <f>BART!K141+CAMB!K147+MEEK!K145+R.WILL!K119</f>
        <v>0</v>
      </c>
      <c r="L147" s="2">
        <f>BART!L141+CAMB!L147+MEEK!L145+R.WILL!L119</f>
        <v>0</v>
      </c>
      <c r="M147" s="2">
        <f>BART!M141+CAMB!M147+MEEK!M145+R.WILL!M119</f>
        <v>0</v>
      </c>
      <c r="N147" s="2">
        <f>SUM(B147:M147)</f>
        <v>10023</v>
      </c>
      <c r="O147" s="12">
        <f>N147/O69</f>
        <v>0.54674885446214272</v>
      </c>
      <c r="P147" s="2"/>
      <c r="Q147" s="1"/>
      <c r="R147" s="1"/>
    </row>
    <row r="148" spans="1:18">
      <c r="A148" s="6">
        <v>2004</v>
      </c>
      <c r="B148" s="2">
        <f>BART!B142+CAMB!B148+MEEK!B146+R.WILL!B120</f>
        <v>0</v>
      </c>
      <c r="C148" s="2">
        <f>BART!C142+CAMB!C148+MEEK!C146+R.WILL!C120</f>
        <v>0</v>
      </c>
      <c r="D148" s="2">
        <f>BART!D142+CAMB!D148+MEEK!D146+R.WILL!D120</f>
        <v>0</v>
      </c>
      <c r="E148" s="2">
        <f>BART!E142+CAMB!E148+MEEK!E146+R.WILL!E120</f>
        <v>0</v>
      </c>
      <c r="F148" s="2">
        <f>BART!F142+CAMB!F148+MEEK!F146+R.WILL!F120</f>
        <v>0</v>
      </c>
      <c r="G148" s="2">
        <f>BART!G142+CAMB!G148+MEEK!G146+R.WILL!G120</f>
        <v>819</v>
      </c>
      <c r="H148" s="2">
        <f>BART!H142+CAMB!H148+MEEK!H146+R.WILL!H120</f>
        <v>3716</v>
      </c>
      <c r="I148" s="2">
        <f>BART!I142+CAMB!I148+MEEK!I146+R.WILL!I120</f>
        <v>6103</v>
      </c>
      <c r="J148" s="2">
        <f>BART!J142+CAMB!J148+MEEK!J146+R.WILL!J120</f>
        <v>666</v>
      </c>
      <c r="K148" s="2">
        <f>BART!K142+CAMB!K148+MEEK!K146+R.WILL!K120</f>
        <v>0</v>
      </c>
      <c r="L148" s="2">
        <f>BART!L142+CAMB!L148+MEEK!L146+R.WILL!L120</f>
        <v>0</v>
      </c>
      <c r="M148" s="2">
        <f>BART!M142+CAMB!M148+MEEK!M146+R.WILL!M120</f>
        <v>0</v>
      </c>
      <c r="N148" s="2">
        <f>SUM(B148:M148)</f>
        <v>11304</v>
      </c>
      <c r="O148" s="12">
        <f>N148/O70</f>
        <v>0.51466035330540882</v>
      </c>
      <c r="P148" s="2"/>
      <c r="Q148" s="1"/>
      <c r="R148" s="1"/>
    </row>
    <row r="149" spans="1:18">
      <c r="A149" s="6">
        <v>2005</v>
      </c>
      <c r="B149" s="2">
        <f>BART!B143+CAMB!B149+MEEK!B147+R.WILL!B121</f>
        <v>0</v>
      </c>
      <c r="C149" s="2">
        <f>BART!C143+CAMB!C149+MEEK!C147+R.WILL!C121</f>
        <v>0</v>
      </c>
      <c r="D149" s="2">
        <f>BART!D143+CAMB!D149+MEEK!D147+R.WILL!D121</f>
        <v>0</v>
      </c>
      <c r="E149" s="2">
        <f>BART!E143+CAMB!E149+MEEK!E147+R.WILL!E121</f>
        <v>0</v>
      </c>
      <c r="F149" s="2">
        <f>BART!F143+CAMB!F149+MEEK!F147+R.WILL!F121</f>
        <v>0</v>
      </c>
      <c r="G149" s="2">
        <f>BART!G143+CAMB!G149+MEEK!G147+R.WILL!G121</f>
        <v>116</v>
      </c>
      <c r="H149" s="2">
        <f>BART!H143+CAMB!H149+MEEK!H147+R.WILL!H121</f>
        <v>5816</v>
      </c>
      <c r="I149" s="2">
        <f>BART!I143+CAMB!I149+MEEK!I147+R.WILL!I121</f>
        <v>3826</v>
      </c>
      <c r="J149" s="2">
        <f>BART!J143+CAMB!J149+MEEK!J147+R.WILL!J121</f>
        <v>0</v>
      </c>
      <c r="K149" s="2">
        <f>BART!K143+CAMB!K149+MEEK!K147+R.WILL!K121</f>
        <v>0</v>
      </c>
      <c r="L149" s="2">
        <f>BART!L143+CAMB!L149+MEEK!L147+R.WILL!L121</f>
        <v>0</v>
      </c>
      <c r="M149" s="2">
        <f>BART!M143+CAMB!M149+MEEK!M147+R.WILL!M121</f>
        <v>0</v>
      </c>
      <c r="N149" s="2">
        <f>SUM(B149:M149)</f>
        <v>9758</v>
      </c>
      <c r="O149" s="12">
        <f>N149/O71</f>
        <v>0.49452665720656802</v>
      </c>
      <c r="P149" s="2"/>
      <c r="Q149" s="1"/>
      <c r="R149" s="1"/>
    </row>
    <row r="150" spans="1:18">
      <c r="A150" s="6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2"/>
      <c r="P150" s="2"/>
      <c r="Q150" s="1"/>
      <c r="R150" s="1"/>
    </row>
    <row r="151" spans="1:18">
      <c r="A151" s="6">
        <v>2006</v>
      </c>
      <c r="B151" s="2">
        <f>BART!B145+CAMB!B151+MEEK!B149+R.WILL!B123</f>
        <v>0</v>
      </c>
      <c r="C151" s="2">
        <f>BART!C145+CAMB!C151+MEEK!C149+R.WILL!C123</f>
        <v>0</v>
      </c>
      <c r="D151" s="2">
        <f>BART!D145+CAMB!D151+MEEK!D149+R.WILL!D123</f>
        <v>0</v>
      </c>
      <c r="E151" s="2">
        <f>BART!E145+CAMB!E151+MEEK!E149+R.WILL!E123</f>
        <v>0</v>
      </c>
      <c r="F151" s="2">
        <f>BART!F145+CAMB!F151+MEEK!F149+R.WILL!F123</f>
        <v>0</v>
      </c>
      <c r="G151" s="2">
        <f>BART!G145+CAMB!G151+MEEK!G149+R.WILL!G123</f>
        <v>125</v>
      </c>
      <c r="H151" s="2">
        <f>BART!H145+CAMB!H151+MEEK!H149+R.WILL!H123</f>
        <v>7304</v>
      </c>
      <c r="I151" s="2">
        <f>BART!I145+CAMB!I151+MEEK!I149+R.WILL!I123</f>
        <v>4251</v>
      </c>
      <c r="J151" s="2">
        <f>BART!J145+CAMB!J151+MEEK!J149+R.WILL!J123</f>
        <v>118</v>
      </c>
      <c r="K151" s="2">
        <f>BART!K145+CAMB!K151+MEEK!K149+R.WILL!K123</f>
        <v>0</v>
      </c>
      <c r="L151" s="2">
        <f>BART!L145+CAMB!L151+MEEK!L149+R.WILL!L123</f>
        <v>0</v>
      </c>
      <c r="M151" s="2">
        <f>BART!M145+CAMB!M151+MEEK!M149+R.WILL!M123</f>
        <v>0</v>
      </c>
      <c r="N151" s="2">
        <f>SUM(B151:M151)</f>
        <v>11798</v>
      </c>
      <c r="O151" s="12">
        <f>N151/O73</f>
        <v>0.46226784734738657</v>
      </c>
      <c r="P151" s="2"/>
      <c r="Q151" s="1"/>
      <c r="R151" s="1"/>
    </row>
    <row r="152" spans="1:18">
      <c r="A152" s="6">
        <v>2007</v>
      </c>
      <c r="B152" s="2">
        <f>BART!B146+CAMB!B152+MEEK!B150+R.WILL!B124</f>
        <v>0</v>
      </c>
      <c r="C152" s="2">
        <f>BART!C146+CAMB!C152+MEEK!C150+R.WILL!C124</f>
        <v>0</v>
      </c>
      <c r="D152" s="2">
        <f>BART!D146+CAMB!D152+MEEK!D150+R.WILL!D124</f>
        <v>0</v>
      </c>
      <c r="E152" s="2">
        <f>BART!E146+CAMB!E152+MEEK!E150+R.WILL!E124</f>
        <v>0</v>
      </c>
      <c r="F152" s="2">
        <f>BART!F146+CAMB!F152+MEEK!F150+R.WILL!F124</f>
        <v>0</v>
      </c>
      <c r="G152" s="2">
        <f>BART!G146+CAMB!G152+MEEK!G150+R.WILL!G124</f>
        <v>0</v>
      </c>
      <c r="H152" s="2">
        <f>BART!H146+CAMB!H152+MEEK!H150+R.WILL!H124</f>
        <v>0</v>
      </c>
      <c r="I152" s="2">
        <f>BART!I146+CAMB!I152+MEEK!I150+R.WILL!I124</f>
        <v>0</v>
      </c>
      <c r="J152" s="2">
        <f>BART!J146+CAMB!J152+MEEK!J150+R.WILL!J124</f>
        <v>0</v>
      </c>
      <c r="K152" s="2">
        <f>BART!K146+CAMB!K152+MEEK!K150+R.WILL!K124</f>
        <v>0</v>
      </c>
      <c r="L152" s="2">
        <f>BART!L146+CAMB!L152+MEEK!L150+R.WILL!L124</f>
        <v>0</v>
      </c>
      <c r="M152" s="2">
        <f>BART!M146+CAMB!M152+MEEK!M150+R.WILL!M124</f>
        <v>0</v>
      </c>
      <c r="N152" s="2">
        <f>SUM(B152:M152)</f>
        <v>0</v>
      </c>
      <c r="O152" s="12">
        <v>0</v>
      </c>
      <c r="P152" s="2"/>
      <c r="Q152" s="1"/>
      <c r="R152" s="1"/>
    </row>
    <row r="153" spans="1:18">
      <c r="A153" s="6">
        <v>2008</v>
      </c>
      <c r="B153" s="2">
        <f>BART!B147+CAMB!B153+MEEK!B151+R.WILL!B125</f>
        <v>0</v>
      </c>
      <c r="C153" s="2">
        <f>BART!C147+CAMB!C153+MEEK!C151+R.WILL!C125</f>
        <v>0</v>
      </c>
      <c r="D153" s="2">
        <f>BART!D147+CAMB!D153+MEEK!D151+R.WILL!D125</f>
        <v>0</v>
      </c>
      <c r="E153" s="2">
        <f>BART!E147+CAMB!E153+MEEK!E151+R.WILL!E125</f>
        <v>0</v>
      </c>
      <c r="F153" s="2">
        <f>BART!F147+CAMB!F153+MEEK!F151+R.WILL!F125</f>
        <v>0</v>
      </c>
      <c r="G153" s="2">
        <f>BART!G147+CAMB!G153+MEEK!G151+R.WILL!G125</f>
        <v>84</v>
      </c>
      <c r="H153" s="2">
        <f>BART!H147+CAMB!H153+MEEK!H151+R.WILL!H125</f>
        <v>5563</v>
      </c>
      <c r="I153" s="2">
        <f>BART!I147+CAMB!I153+MEEK!I151+R.WILL!I125</f>
        <v>3716</v>
      </c>
      <c r="J153" s="2">
        <f>BART!J147+CAMB!J153+MEEK!J151+R.WILL!J125</f>
        <v>611</v>
      </c>
      <c r="K153" s="2">
        <f>BART!K147+CAMB!K153+MEEK!K151+R.WILL!K125</f>
        <v>0</v>
      </c>
      <c r="L153" s="2">
        <f>BART!L147+CAMB!L153+MEEK!L151+R.WILL!L125</f>
        <v>0</v>
      </c>
      <c r="M153" s="2">
        <f>BART!M147+CAMB!M153+MEEK!M151+R.WILL!M125</f>
        <v>0</v>
      </c>
      <c r="N153" s="2">
        <f>SUM(B153:M153)</f>
        <v>9974</v>
      </c>
      <c r="O153" s="12">
        <f>N153/O75</f>
        <v>0.42485943090816153</v>
      </c>
      <c r="P153" s="2"/>
      <c r="Q153" s="1"/>
      <c r="R153" s="1"/>
    </row>
    <row r="154" spans="1:18">
      <c r="A154" s="6">
        <v>2009</v>
      </c>
      <c r="B154" s="2">
        <f>BART!B148+CAMB!B154+MEEK!B152+R.WILL!B126</f>
        <v>0</v>
      </c>
      <c r="C154" s="2">
        <f>BART!C148+CAMB!C154+MEEK!C152+R.WILL!C126</f>
        <v>0</v>
      </c>
      <c r="D154" s="2">
        <f>BART!D148+CAMB!D154+MEEK!D152+R.WILL!D126</f>
        <v>0</v>
      </c>
      <c r="E154" s="2">
        <f>BART!E148+CAMB!E154+MEEK!E152+R.WILL!E126</f>
        <v>0</v>
      </c>
      <c r="F154" s="2">
        <f>BART!F148+CAMB!F154+MEEK!F152+R.WILL!F126</f>
        <v>16</v>
      </c>
      <c r="G154" s="2">
        <f>BART!G148+CAMB!G154+MEEK!G152+R.WILL!G126</f>
        <v>1086</v>
      </c>
      <c r="H154" s="2">
        <f>BART!H148+CAMB!H154+MEEK!H152+R.WILL!H126</f>
        <v>7122</v>
      </c>
      <c r="I154" s="2">
        <f>BART!I148+CAMB!I154+MEEK!I152+R.WILL!I126</f>
        <v>8934</v>
      </c>
      <c r="J154" s="2">
        <f>BART!J148+CAMB!J154+MEEK!J152+R.WILL!J126</f>
        <v>635</v>
      </c>
      <c r="K154" s="2">
        <f>BART!K148+CAMB!K154+MEEK!K152+R.WILL!K126</f>
        <v>0</v>
      </c>
      <c r="L154" s="2">
        <f>BART!L148+CAMB!L154+MEEK!L152+R.WILL!L126</f>
        <v>0</v>
      </c>
      <c r="M154" s="2">
        <f>BART!M148+CAMB!M154+MEEK!M152+R.WILL!M126</f>
        <v>0</v>
      </c>
      <c r="N154" s="2">
        <f>SUM(B154:M154)</f>
        <v>17793</v>
      </c>
      <c r="O154" s="12">
        <f>N154/O76</f>
        <v>0.28192736722018003</v>
      </c>
      <c r="P154" s="2"/>
      <c r="Q154" s="1"/>
      <c r="R154" s="1"/>
    </row>
    <row r="155" spans="1:18">
      <c r="A155" s="6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12"/>
      <c r="P155" s="2"/>
      <c r="Q155" s="1"/>
      <c r="R155" s="1"/>
    </row>
    <row r="156" spans="1:18" ht="16.5" thickBot="1">
      <c r="A156" s="21" t="s">
        <v>1</v>
      </c>
      <c r="B156" s="16">
        <f>SUM(B85:B154)</f>
        <v>0</v>
      </c>
      <c r="C156" s="16">
        <f>SUM(C85:C154)</f>
        <v>0</v>
      </c>
      <c r="D156" s="16">
        <f>SUM(D85:D154)</f>
        <v>0</v>
      </c>
      <c r="E156" s="16">
        <f>SUM(E85:E154)</f>
        <v>961</v>
      </c>
      <c r="F156" s="16">
        <f>SUM(F85:F154)</f>
        <v>12781</v>
      </c>
      <c r="G156" s="16">
        <f>SUM(G85:G154)</f>
        <v>104636</v>
      </c>
      <c r="H156" s="16">
        <f>SUM(H85:H154)</f>
        <v>1069286</v>
      </c>
      <c r="I156" s="16">
        <f>SUM(I85:I154)</f>
        <v>959750</v>
      </c>
      <c r="J156" s="16">
        <f>SUM(J85:J154)</f>
        <v>142570</v>
      </c>
      <c r="K156" s="16">
        <f>SUM(K85:K154)</f>
        <v>8764</v>
      </c>
      <c r="L156" s="16">
        <f>SUM(L85:L154)</f>
        <v>0</v>
      </c>
      <c r="M156" s="16">
        <f>SUM(M85:M154)</f>
        <v>0</v>
      </c>
      <c r="N156" s="16">
        <f>SUM(B156:M156)</f>
        <v>2298748</v>
      </c>
      <c r="O156" s="17">
        <f>N156/O78</f>
        <v>0.60572479267000556</v>
      </c>
      <c r="P156" s="10" t="s">
        <v>21</v>
      </c>
      <c r="Q156" s="1"/>
      <c r="R156" s="1"/>
    </row>
    <row r="157" spans="1:18" ht="17.25" thickTop="1" thickBot="1">
      <c r="A157" s="29" t="s">
        <v>2</v>
      </c>
      <c r="B157" s="26">
        <f>AVERAGE(B85:B154)</f>
        <v>0</v>
      </c>
      <c r="C157" s="26">
        <f>AVERAGE(C85:C154)</f>
        <v>0</v>
      </c>
      <c r="D157" s="26">
        <f>AVERAGE(D85:D154)</f>
        <v>0</v>
      </c>
      <c r="E157" s="26">
        <f>AVERAGE(E85:E154)</f>
        <v>16.288135593220339</v>
      </c>
      <c r="F157" s="26">
        <f>AVERAGE(F85:F154)</f>
        <v>216.62711864406779</v>
      </c>
      <c r="G157" s="26">
        <f>AVERAGE(G85:G154)</f>
        <v>1773.4915254237287</v>
      </c>
      <c r="H157" s="26">
        <f>AVERAGE(H85:H154)</f>
        <v>18123.491525423728</v>
      </c>
      <c r="I157" s="26">
        <f>AVERAGE(I85:I154)</f>
        <v>16266.949152542373</v>
      </c>
      <c r="J157" s="26">
        <f>AVERAGE(J85:J154)</f>
        <v>2416.4406779661017</v>
      </c>
      <c r="K157" s="26">
        <f>AVERAGE(K85:K154)</f>
        <v>148.54237288135593</v>
      </c>
      <c r="L157" s="26">
        <f>AVERAGE(L85:L154)</f>
        <v>0</v>
      </c>
      <c r="M157" s="26">
        <f>AVERAGE(M85:M154)</f>
        <v>0</v>
      </c>
      <c r="N157" s="26">
        <f>AVERAGE(N85:N154)</f>
        <v>38961.830508474573</v>
      </c>
      <c r="O157" s="27">
        <f>AVERAGE(O85:O154)</f>
        <v>0.56565387369552445</v>
      </c>
      <c r="P157" s="10"/>
      <c r="Q157" s="1"/>
      <c r="R157" s="1"/>
    </row>
    <row r="158" spans="1:18" ht="15.75" thickTop="1">
      <c r="A158" s="35" t="s">
        <v>34</v>
      </c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2"/>
      <c r="Q158" s="1"/>
      <c r="R158" s="1"/>
    </row>
    <row r="159" spans="1:18">
      <c r="A159" s="34" t="s">
        <v>32</v>
      </c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2"/>
      <c r="Q159" s="1"/>
      <c r="R159" s="1"/>
    </row>
    <row r="160" spans="1:18">
      <c r="A160" s="34" t="s">
        <v>30</v>
      </c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5"/>
      <c r="P160" s="2"/>
      <c r="Q160" s="1"/>
      <c r="R160" s="1"/>
    </row>
    <row r="161" spans="1:18">
      <c r="A161" s="6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" t="s">
        <v>26</v>
      </c>
      <c r="P161" s="2"/>
      <c r="Q161" s="1"/>
      <c r="R161" s="1"/>
    </row>
    <row r="162" spans="1:18">
      <c r="A162" s="30" t="s">
        <v>0</v>
      </c>
      <c r="B162" s="31" t="s">
        <v>3</v>
      </c>
      <c r="C162" s="31" t="s">
        <v>4</v>
      </c>
      <c r="D162" s="31" t="s">
        <v>5</v>
      </c>
      <c r="E162" s="31" t="s">
        <v>6</v>
      </c>
      <c r="F162" s="31" t="s">
        <v>7</v>
      </c>
      <c r="G162" s="31" t="s">
        <v>8</v>
      </c>
      <c r="H162" s="31" t="s">
        <v>9</v>
      </c>
      <c r="I162" s="31" t="s">
        <v>10</v>
      </c>
      <c r="J162" s="31" t="s">
        <v>11</v>
      </c>
      <c r="K162" s="31" t="s">
        <v>12</v>
      </c>
      <c r="L162" s="31" t="s">
        <v>13</v>
      </c>
      <c r="M162" s="31" t="s">
        <v>14</v>
      </c>
      <c r="N162" s="14" t="s">
        <v>16</v>
      </c>
      <c r="O162" s="14" t="s">
        <v>19</v>
      </c>
      <c r="P162" s="22" t="s">
        <v>22</v>
      </c>
      <c r="Q162" s="1"/>
      <c r="R162" s="1"/>
    </row>
    <row r="163" spans="1:18">
      <c r="A163" s="4">
        <v>1951</v>
      </c>
      <c r="B163" s="2">
        <f t="shared" ref="B163:M163" si="0">C7-B85</f>
        <v>0</v>
      </c>
      <c r="C163" s="2">
        <f t="shared" si="0"/>
        <v>0</v>
      </c>
      <c r="D163" s="2">
        <f t="shared" si="0"/>
        <v>0</v>
      </c>
      <c r="E163" s="2">
        <f t="shared" si="0"/>
        <v>563</v>
      </c>
      <c r="F163" s="2">
        <f t="shared" si="0"/>
        <v>1545</v>
      </c>
      <c r="G163" s="2">
        <f t="shared" si="0"/>
        <v>1834</v>
      </c>
      <c r="H163" s="2">
        <f t="shared" si="0"/>
        <v>1120</v>
      </c>
      <c r="I163" s="2">
        <f t="shared" si="0"/>
        <v>1687</v>
      </c>
      <c r="J163" s="2">
        <f t="shared" si="0"/>
        <v>166</v>
      </c>
      <c r="K163" s="2">
        <f t="shared" si="0"/>
        <v>1985</v>
      </c>
      <c r="L163" s="2">
        <f t="shared" si="0"/>
        <v>0</v>
      </c>
      <c r="M163" s="2">
        <f t="shared" si="0"/>
        <v>0</v>
      </c>
      <c r="N163" s="5">
        <f>SUM(B163:M163)</f>
        <v>8900</v>
      </c>
      <c r="O163" s="11">
        <f>N163/O7</f>
        <v>0.95227904986090306</v>
      </c>
      <c r="P163" s="11">
        <f>O163+O85</f>
        <v>1</v>
      </c>
      <c r="Q163" s="1"/>
      <c r="R163" s="1"/>
    </row>
    <row r="164" spans="1:18">
      <c r="A164" s="6">
        <v>1952</v>
      </c>
      <c r="B164" s="2">
        <f t="shared" ref="B164:M164" si="1">C8-B86</f>
        <v>0</v>
      </c>
      <c r="C164" s="2">
        <f t="shared" si="1"/>
        <v>0</v>
      </c>
      <c r="D164" s="2">
        <f t="shared" si="1"/>
        <v>0</v>
      </c>
      <c r="E164" s="2">
        <f t="shared" si="1"/>
        <v>0</v>
      </c>
      <c r="F164" s="2">
        <f t="shared" si="1"/>
        <v>2621</v>
      </c>
      <c r="G164" s="2">
        <f t="shared" si="1"/>
        <v>1410</v>
      </c>
      <c r="H164" s="2">
        <f t="shared" si="1"/>
        <v>1485</v>
      </c>
      <c r="I164" s="2">
        <f t="shared" si="1"/>
        <v>1543</v>
      </c>
      <c r="J164" s="2">
        <f t="shared" si="1"/>
        <v>1076</v>
      </c>
      <c r="K164" s="2">
        <f t="shared" si="1"/>
        <v>852</v>
      </c>
      <c r="L164" s="2">
        <f t="shared" si="1"/>
        <v>0</v>
      </c>
      <c r="M164" s="2">
        <f t="shared" si="1"/>
        <v>0</v>
      </c>
      <c r="N164" s="2">
        <f>SUM(B164:M164)</f>
        <v>8987</v>
      </c>
      <c r="O164" s="12">
        <f>N164/O8</f>
        <v>0.52814997649271278</v>
      </c>
      <c r="P164" s="12">
        <f>O164+O86</f>
        <v>1</v>
      </c>
      <c r="Q164" s="1"/>
      <c r="R164" s="1"/>
    </row>
    <row r="165" spans="1:18">
      <c r="A165" s="6">
        <v>1953</v>
      </c>
      <c r="B165" s="2">
        <f t="shared" ref="B165:M165" si="2">C9-B87</f>
        <v>0</v>
      </c>
      <c r="C165" s="2">
        <f t="shared" si="2"/>
        <v>0</v>
      </c>
      <c r="D165" s="2">
        <f t="shared" si="2"/>
        <v>0</v>
      </c>
      <c r="E165" s="2">
        <f t="shared" si="2"/>
        <v>0</v>
      </c>
      <c r="F165" s="2">
        <f t="shared" si="2"/>
        <v>1665</v>
      </c>
      <c r="G165" s="2">
        <f t="shared" si="2"/>
        <v>2114</v>
      </c>
      <c r="H165" s="2">
        <f t="shared" si="2"/>
        <v>2681</v>
      </c>
      <c r="I165" s="2">
        <f t="shared" si="2"/>
        <v>3657</v>
      </c>
      <c r="J165" s="2">
        <f t="shared" si="2"/>
        <v>2704</v>
      </c>
      <c r="K165" s="2">
        <f t="shared" si="2"/>
        <v>767</v>
      </c>
      <c r="L165" s="2">
        <f t="shared" si="2"/>
        <v>0</v>
      </c>
      <c r="M165" s="2">
        <f t="shared" si="2"/>
        <v>0</v>
      </c>
      <c r="N165" s="2">
        <f>SUM(B165:M165)</f>
        <v>13588</v>
      </c>
      <c r="O165" s="12">
        <f>N165/O9</f>
        <v>0.50998348596306864</v>
      </c>
      <c r="P165" s="12">
        <f>O165+O87</f>
        <v>1</v>
      </c>
      <c r="Q165" s="1"/>
      <c r="R165" s="1"/>
    </row>
    <row r="166" spans="1:18">
      <c r="A166" s="6">
        <v>1954</v>
      </c>
      <c r="B166" s="2">
        <f t="shared" ref="B166:M166" si="3">C10-B88</f>
        <v>0</v>
      </c>
      <c r="C166" s="2">
        <f t="shared" si="3"/>
        <v>0</v>
      </c>
      <c r="D166" s="2">
        <f t="shared" si="3"/>
        <v>0</v>
      </c>
      <c r="E166" s="2">
        <f t="shared" si="3"/>
        <v>158</v>
      </c>
      <c r="F166" s="2">
        <f t="shared" si="3"/>
        <v>1272</v>
      </c>
      <c r="G166" s="2">
        <f t="shared" si="3"/>
        <v>2745</v>
      </c>
      <c r="H166" s="2">
        <f t="shared" si="3"/>
        <v>4744</v>
      </c>
      <c r="I166" s="2">
        <f t="shared" si="3"/>
        <v>3707</v>
      </c>
      <c r="J166" s="2">
        <f t="shared" si="3"/>
        <v>3862</v>
      </c>
      <c r="K166" s="2">
        <f t="shared" si="3"/>
        <v>1408</v>
      </c>
      <c r="L166" s="2">
        <f t="shared" si="3"/>
        <v>327</v>
      </c>
      <c r="M166" s="2">
        <f t="shared" si="3"/>
        <v>0</v>
      </c>
      <c r="N166" s="2">
        <f>SUM(B166:M166)</f>
        <v>18223</v>
      </c>
      <c r="O166" s="12">
        <f>N166/O10</f>
        <v>0.50959172259507834</v>
      </c>
      <c r="P166" s="12">
        <f>O166+O88</f>
        <v>1</v>
      </c>
      <c r="Q166" s="1"/>
      <c r="R166" s="1"/>
    </row>
    <row r="167" spans="1:18">
      <c r="A167" s="6">
        <v>1955</v>
      </c>
      <c r="B167" s="2">
        <f t="shared" ref="B167:M167" si="4">C11-B89</f>
        <v>0</v>
      </c>
      <c r="C167" s="2">
        <f t="shared" si="4"/>
        <v>0</v>
      </c>
      <c r="D167" s="2">
        <f t="shared" si="4"/>
        <v>0</v>
      </c>
      <c r="E167" s="2">
        <f t="shared" si="4"/>
        <v>147</v>
      </c>
      <c r="F167" s="2">
        <f t="shared" si="4"/>
        <v>4113</v>
      </c>
      <c r="G167" s="2">
        <f t="shared" si="4"/>
        <v>2866</v>
      </c>
      <c r="H167" s="2">
        <f t="shared" si="4"/>
        <v>4589</v>
      </c>
      <c r="I167" s="2">
        <f t="shared" si="4"/>
        <v>4825</v>
      </c>
      <c r="J167" s="2">
        <f t="shared" si="4"/>
        <v>3714</v>
      </c>
      <c r="K167" s="2">
        <f t="shared" si="4"/>
        <v>982</v>
      </c>
      <c r="L167" s="2">
        <f t="shared" si="4"/>
        <v>0</v>
      </c>
      <c r="M167" s="2">
        <f t="shared" si="4"/>
        <v>0</v>
      </c>
      <c r="N167" s="2">
        <f>SUM(B167:M167)</f>
        <v>21236</v>
      </c>
      <c r="O167" s="12">
        <f>N167/O11</f>
        <v>0.38191497014603265</v>
      </c>
      <c r="P167" s="12">
        <f>O167+O89</f>
        <v>1</v>
      </c>
      <c r="Q167" s="1"/>
      <c r="R167" s="1"/>
    </row>
    <row r="168" spans="1:18">
      <c r="A168" s="6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2"/>
      <c r="P168" s="12"/>
      <c r="Q168" s="1"/>
      <c r="R168" s="1"/>
    </row>
    <row r="169" spans="1:18">
      <c r="A169" s="6">
        <v>1956</v>
      </c>
      <c r="B169" s="2">
        <f t="shared" ref="B169:M169" si="5">C13-B91</f>
        <v>0</v>
      </c>
      <c r="C169" s="2">
        <f t="shared" si="5"/>
        <v>0</v>
      </c>
      <c r="D169" s="2">
        <f t="shared" si="5"/>
        <v>0</v>
      </c>
      <c r="E169" s="2">
        <f t="shared" si="5"/>
        <v>0</v>
      </c>
      <c r="F169" s="2">
        <f t="shared" si="5"/>
        <v>3261</v>
      </c>
      <c r="G169" s="2">
        <f t="shared" si="5"/>
        <v>4457</v>
      </c>
      <c r="H169" s="2">
        <f t="shared" si="5"/>
        <v>4759</v>
      </c>
      <c r="I169" s="2">
        <f t="shared" si="5"/>
        <v>4946</v>
      </c>
      <c r="J169" s="2">
        <f t="shared" si="5"/>
        <v>3247</v>
      </c>
      <c r="K169" s="2">
        <f t="shared" si="5"/>
        <v>1323</v>
      </c>
      <c r="L169" s="2">
        <f t="shared" si="5"/>
        <v>0</v>
      </c>
      <c r="M169" s="2">
        <f t="shared" si="5"/>
        <v>0</v>
      </c>
      <c r="N169" s="2">
        <f>SUM(B169:M169)</f>
        <v>21993</v>
      </c>
      <c r="O169" s="12">
        <f>N169/O13</f>
        <v>0.38441908024680571</v>
      </c>
      <c r="P169" s="12">
        <f>O169+O91</f>
        <v>1</v>
      </c>
    </row>
    <row r="170" spans="1:18">
      <c r="A170" s="6">
        <v>1957</v>
      </c>
      <c r="B170" s="2">
        <f t="shared" ref="B170:M170" si="6">C14-B92</f>
        <v>0</v>
      </c>
      <c r="C170" s="2">
        <f t="shared" si="6"/>
        <v>0</v>
      </c>
      <c r="D170" s="2">
        <f t="shared" si="6"/>
        <v>0</v>
      </c>
      <c r="E170" s="2">
        <f t="shared" si="6"/>
        <v>0</v>
      </c>
      <c r="F170" s="2">
        <f t="shared" si="6"/>
        <v>0</v>
      </c>
      <c r="G170" s="2">
        <f t="shared" si="6"/>
        <v>351</v>
      </c>
      <c r="H170" s="2">
        <f t="shared" si="6"/>
        <v>12704</v>
      </c>
      <c r="I170" s="2">
        <f t="shared" si="6"/>
        <v>13970</v>
      </c>
      <c r="J170" s="2">
        <f t="shared" si="6"/>
        <v>4028</v>
      </c>
      <c r="K170" s="2">
        <f t="shared" si="6"/>
        <v>2163</v>
      </c>
      <c r="L170" s="2">
        <f t="shared" si="6"/>
        <v>0</v>
      </c>
      <c r="M170" s="2">
        <f t="shared" si="6"/>
        <v>0</v>
      </c>
      <c r="N170" s="2">
        <f>SUM(B170:M170)</f>
        <v>33216</v>
      </c>
      <c r="O170" s="12">
        <f>N170/O14</f>
        <v>0.78393240659885299</v>
      </c>
      <c r="P170" s="12">
        <f>O170+O92</f>
        <v>1</v>
      </c>
    </row>
    <row r="171" spans="1:18">
      <c r="A171" s="6">
        <v>1958</v>
      </c>
      <c r="B171" s="2">
        <f t="shared" ref="B171:M171" si="7">C15-B93</f>
        <v>0</v>
      </c>
      <c r="C171" s="2">
        <f t="shared" si="7"/>
        <v>0</v>
      </c>
      <c r="D171" s="2">
        <f t="shared" si="7"/>
        <v>0</v>
      </c>
      <c r="E171" s="2">
        <f t="shared" si="7"/>
        <v>0</v>
      </c>
      <c r="F171" s="2">
        <f t="shared" si="7"/>
        <v>2118</v>
      </c>
      <c r="G171" s="2">
        <f t="shared" si="7"/>
        <v>5174</v>
      </c>
      <c r="H171" s="2">
        <f t="shared" si="7"/>
        <v>6381</v>
      </c>
      <c r="I171" s="2">
        <f t="shared" si="7"/>
        <v>6730</v>
      </c>
      <c r="J171" s="2">
        <f t="shared" si="7"/>
        <v>4643</v>
      </c>
      <c r="K171" s="2">
        <f t="shared" si="7"/>
        <v>1222</v>
      </c>
      <c r="L171" s="2">
        <f t="shared" si="7"/>
        <v>0</v>
      </c>
      <c r="M171" s="2">
        <f t="shared" si="7"/>
        <v>0</v>
      </c>
      <c r="N171" s="2">
        <f>SUM(B171:M171)</f>
        <v>26268</v>
      </c>
      <c r="O171" s="12">
        <f>N171/O15</f>
        <v>0.55647826455385141</v>
      </c>
      <c r="P171" s="12">
        <f>O171+O93</f>
        <v>1</v>
      </c>
    </row>
    <row r="172" spans="1:18">
      <c r="A172" s="6">
        <v>1959</v>
      </c>
      <c r="B172" s="2">
        <f t="shared" ref="B172:M172" si="8">C16-B94</f>
        <v>0</v>
      </c>
      <c r="C172" s="2">
        <f t="shared" si="8"/>
        <v>0</v>
      </c>
      <c r="D172" s="2">
        <f t="shared" si="8"/>
        <v>0</v>
      </c>
      <c r="E172" s="2">
        <f t="shared" si="8"/>
        <v>0</v>
      </c>
      <c r="F172" s="2">
        <f t="shared" si="8"/>
        <v>4093</v>
      </c>
      <c r="G172" s="2">
        <f t="shared" si="8"/>
        <v>5013</v>
      </c>
      <c r="H172" s="2">
        <f t="shared" si="8"/>
        <v>6482</v>
      </c>
      <c r="I172" s="2">
        <f t="shared" si="8"/>
        <v>6374</v>
      </c>
      <c r="J172" s="2">
        <f t="shared" si="8"/>
        <v>4491</v>
      </c>
      <c r="K172" s="2">
        <f t="shared" si="8"/>
        <v>908</v>
      </c>
      <c r="L172" s="2">
        <f t="shared" si="8"/>
        <v>0</v>
      </c>
      <c r="M172" s="2">
        <f t="shared" si="8"/>
        <v>0</v>
      </c>
      <c r="N172" s="2">
        <f>SUM(B172:M172)</f>
        <v>27361</v>
      </c>
      <c r="O172" s="12">
        <f>N172/O16</f>
        <v>0.38318044954835095</v>
      </c>
      <c r="P172" s="12">
        <f>O172+O94</f>
        <v>1</v>
      </c>
    </row>
    <row r="173" spans="1:18">
      <c r="A173" s="6">
        <v>1960</v>
      </c>
      <c r="B173" s="2">
        <f t="shared" ref="B173:M173" si="9">C17-B95</f>
        <v>0</v>
      </c>
      <c r="C173" s="2">
        <f t="shared" si="9"/>
        <v>0</v>
      </c>
      <c r="D173" s="2">
        <f t="shared" si="9"/>
        <v>0</v>
      </c>
      <c r="E173" s="2">
        <f t="shared" si="9"/>
        <v>0</v>
      </c>
      <c r="F173" s="2">
        <f t="shared" si="9"/>
        <v>3620</v>
      </c>
      <c r="G173" s="2">
        <f t="shared" si="9"/>
        <v>2553</v>
      </c>
      <c r="H173" s="2">
        <f t="shared" si="9"/>
        <v>8138</v>
      </c>
      <c r="I173" s="2">
        <f t="shared" si="9"/>
        <v>6195</v>
      </c>
      <c r="J173" s="2">
        <f t="shared" si="9"/>
        <v>2342</v>
      </c>
      <c r="K173" s="2">
        <f t="shared" si="9"/>
        <v>872</v>
      </c>
      <c r="L173" s="2">
        <f t="shared" si="9"/>
        <v>0</v>
      </c>
      <c r="M173" s="2">
        <f t="shared" si="9"/>
        <v>0</v>
      </c>
      <c r="N173" s="2">
        <f>SUM(B173:M173)</f>
        <v>23720</v>
      </c>
      <c r="O173" s="12">
        <f>N173/O17</f>
        <v>0.32542186856907668</v>
      </c>
      <c r="P173" s="12">
        <f>O173+O95</f>
        <v>1</v>
      </c>
    </row>
    <row r="174" spans="1:18">
      <c r="A174" s="6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2"/>
      <c r="P174" s="12"/>
    </row>
    <row r="175" spans="1:18">
      <c r="A175" s="6">
        <v>1961</v>
      </c>
      <c r="B175" s="2">
        <f t="shared" ref="B175:M175" si="10">C19-B97</f>
        <v>0</v>
      </c>
      <c r="C175" s="2">
        <f t="shared" si="10"/>
        <v>0</v>
      </c>
      <c r="D175" s="2">
        <f t="shared" si="10"/>
        <v>0</v>
      </c>
      <c r="E175" s="2">
        <f t="shared" si="10"/>
        <v>0</v>
      </c>
      <c r="F175" s="2">
        <f t="shared" si="10"/>
        <v>3366</v>
      </c>
      <c r="G175" s="2">
        <f t="shared" si="10"/>
        <v>2827</v>
      </c>
      <c r="H175" s="2">
        <f t="shared" si="10"/>
        <v>7720</v>
      </c>
      <c r="I175" s="2">
        <f t="shared" si="10"/>
        <v>5179</v>
      </c>
      <c r="J175" s="2">
        <f t="shared" si="10"/>
        <v>2293</v>
      </c>
      <c r="K175" s="2">
        <f t="shared" si="10"/>
        <v>1029</v>
      </c>
      <c r="L175" s="2">
        <f t="shared" si="10"/>
        <v>0</v>
      </c>
      <c r="M175" s="2">
        <f t="shared" si="10"/>
        <v>0</v>
      </c>
      <c r="N175" s="2">
        <f>SUM(B175:M175)</f>
        <v>22414</v>
      </c>
      <c r="O175" s="12">
        <f>N175/O19</f>
        <v>0.32213742652237026</v>
      </c>
      <c r="P175" s="12">
        <f>O175+O97</f>
        <v>1</v>
      </c>
    </row>
    <row r="176" spans="1:18">
      <c r="A176" s="6">
        <v>1962</v>
      </c>
      <c r="B176" s="2">
        <f t="shared" ref="B176:M176" si="11">C20-B98</f>
        <v>0</v>
      </c>
      <c r="C176" s="2">
        <f t="shared" si="11"/>
        <v>0</v>
      </c>
      <c r="D176" s="2">
        <f t="shared" si="11"/>
        <v>0</v>
      </c>
      <c r="E176" s="2">
        <f t="shared" si="11"/>
        <v>0</v>
      </c>
      <c r="F176" s="2">
        <f t="shared" si="11"/>
        <v>4569</v>
      </c>
      <c r="G176" s="2">
        <f t="shared" si="11"/>
        <v>2343</v>
      </c>
      <c r="H176" s="2">
        <f t="shared" si="11"/>
        <v>7151</v>
      </c>
      <c r="I176" s="2">
        <f t="shared" si="11"/>
        <v>5206</v>
      </c>
      <c r="J176" s="2">
        <f t="shared" si="11"/>
        <v>2175</v>
      </c>
      <c r="K176" s="2">
        <f t="shared" si="11"/>
        <v>866</v>
      </c>
      <c r="L176" s="2">
        <f t="shared" si="11"/>
        <v>0</v>
      </c>
      <c r="M176" s="2">
        <f t="shared" si="11"/>
        <v>0</v>
      </c>
      <c r="N176" s="2">
        <f>SUM(B176:M176)</f>
        <v>22310</v>
      </c>
      <c r="O176" s="12">
        <f>N176/O20</f>
        <v>0.42198641926270591</v>
      </c>
      <c r="P176" s="12">
        <f>O176+O98</f>
        <v>1</v>
      </c>
    </row>
    <row r="177" spans="1:16">
      <c r="A177" s="6">
        <v>1963</v>
      </c>
      <c r="B177" s="2">
        <f t="shared" ref="B177:M177" si="12">C21-B99</f>
        <v>0</v>
      </c>
      <c r="C177" s="2">
        <f t="shared" si="12"/>
        <v>0</v>
      </c>
      <c r="D177" s="2">
        <f t="shared" si="12"/>
        <v>0</v>
      </c>
      <c r="E177" s="2">
        <f t="shared" si="12"/>
        <v>0</v>
      </c>
      <c r="F177" s="2">
        <f t="shared" si="12"/>
        <v>7822</v>
      </c>
      <c r="G177" s="2">
        <f t="shared" si="12"/>
        <v>6304</v>
      </c>
      <c r="H177" s="2">
        <f t="shared" si="12"/>
        <v>6851</v>
      </c>
      <c r="I177" s="2">
        <f t="shared" si="12"/>
        <v>4774</v>
      </c>
      <c r="J177" s="2">
        <f t="shared" si="12"/>
        <v>1874</v>
      </c>
      <c r="K177" s="2">
        <f t="shared" si="12"/>
        <v>0</v>
      </c>
      <c r="L177" s="2">
        <f t="shared" si="12"/>
        <v>0</v>
      </c>
      <c r="M177" s="2">
        <f t="shared" si="12"/>
        <v>0</v>
      </c>
      <c r="N177" s="2">
        <f>SUM(B177:M177)</f>
        <v>27625</v>
      </c>
      <c r="O177" s="12">
        <f>N177/O21</f>
        <v>0.32085157783481805</v>
      </c>
      <c r="P177" s="12">
        <f>O177+O99</f>
        <v>1</v>
      </c>
    </row>
    <row r="178" spans="1:16">
      <c r="A178" s="6">
        <v>1964</v>
      </c>
      <c r="B178" s="2">
        <f t="shared" ref="B178:M178" si="13">C22-B100</f>
        <v>0</v>
      </c>
      <c r="C178" s="2">
        <f t="shared" si="13"/>
        <v>0</v>
      </c>
      <c r="D178" s="2">
        <f t="shared" si="13"/>
        <v>0</v>
      </c>
      <c r="E178" s="2">
        <f t="shared" si="13"/>
        <v>0</v>
      </c>
      <c r="F178" s="2">
        <f t="shared" si="13"/>
        <v>4901</v>
      </c>
      <c r="G178" s="2">
        <f t="shared" si="13"/>
        <v>6046</v>
      </c>
      <c r="H178" s="2">
        <f t="shared" si="13"/>
        <v>9693</v>
      </c>
      <c r="I178" s="2">
        <f t="shared" si="13"/>
        <v>6136</v>
      </c>
      <c r="J178" s="2">
        <f t="shared" si="13"/>
        <v>4529</v>
      </c>
      <c r="K178" s="2">
        <f t="shared" si="13"/>
        <v>0</v>
      </c>
      <c r="L178" s="2">
        <f t="shared" si="13"/>
        <v>0</v>
      </c>
      <c r="M178" s="2">
        <f t="shared" si="13"/>
        <v>0</v>
      </c>
      <c r="N178" s="2">
        <f>SUM(B178:M178)</f>
        <v>31305</v>
      </c>
      <c r="O178" s="12">
        <f>N178/O22</f>
        <v>0.38326864922440285</v>
      </c>
      <c r="P178" s="12">
        <f>O178+O100</f>
        <v>1</v>
      </c>
    </row>
    <row r="179" spans="1:16">
      <c r="A179" s="6">
        <v>1965</v>
      </c>
      <c r="B179" s="2">
        <f t="shared" ref="B179:M179" si="14">C23-B101</f>
        <v>0</v>
      </c>
      <c r="C179" s="2">
        <f t="shared" si="14"/>
        <v>0</v>
      </c>
      <c r="D179" s="2">
        <f t="shared" si="14"/>
        <v>0</v>
      </c>
      <c r="E179" s="2">
        <f t="shared" si="14"/>
        <v>1666</v>
      </c>
      <c r="F179" s="2">
        <f t="shared" si="14"/>
        <v>6739</v>
      </c>
      <c r="G179" s="2">
        <f t="shared" si="14"/>
        <v>1252</v>
      </c>
      <c r="H179" s="2">
        <f t="shared" si="14"/>
        <v>9317</v>
      </c>
      <c r="I179" s="2">
        <f t="shared" si="14"/>
        <v>7638</v>
      </c>
      <c r="J179" s="2">
        <f t="shared" si="14"/>
        <v>2380</v>
      </c>
      <c r="K179" s="2">
        <f t="shared" si="14"/>
        <v>0</v>
      </c>
      <c r="L179" s="2">
        <f t="shared" si="14"/>
        <v>0</v>
      </c>
      <c r="M179" s="2">
        <f t="shared" si="14"/>
        <v>0</v>
      </c>
      <c r="N179" s="2">
        <f>SUM(B179:M179)</f>
        <v>28992</v>
      </c>
      <c r="O179" s="12">
        <f>N179/O23</f>
        <v>0.44023992103864551</v>
      </c>
      <c r="P179" s="12">
        <f>O179+O101</f>
        <v>1</v>
      </c>
    </row>
    <row r="180" spans="1:16">
      <c r="A180" s="6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2"/>
      <c r="P180" s="12"/>
    </row>
    <row r="181" spans="1:16">
      <c r="A181" s="6">
        <v>1966</v>
      </c>
      <c r="B181" s="2">
        <f t="shared" ref="B181:M181" si="15">C25-B103</f>
        <v>0</v>
      </c>
      <c r="C181" s="2">
        <f t="shared" si="15"/>
        <v>0</v>
      </c>
      <c r="D181" s="2">
        <f t="shared" si="15"/>
        <v>0</v>
      </c>
      <c r="E181" s="2">
        <f t="shared" si="15"/>
        <v>0</v>
      </c>
      <c r="F181" s="2">
        <f t="shared" si="15"/>
        <v>7273</v>
      </c>
      <c r="G181" s="2">
        <f t="shared" si="15"/>
        <v>6854</v>
      </c>
      <c r="H181" s="2">
        <f t="shared" si="15"/>
        <v>8439</v>
      </c>
      <c r="I181" s="2">
        <f t="shared" si="15"/>
        <v>6731</v>
      </c>
      <c r="J181" s="2">
        <f t="shared" si="15"/>
        <v>4432</v>
      </c>
      <c r="K181" s="2">
        <f t="shared" si="15"/>
        <v>928</v>
      </c>
      <c r="L181" s="2">
        <f t="shared" si="15"/>
        <v>0</v>
      </c>
      <c r="M181" s="2">
        <f t="shared" si="15"/>
        <v>0</v>
      </c>
      <c r="N181" s="2">
        <f>SUM(B181:M181)</f>
        <v>34657</v>
      </c>
      <c r="O181" s="12">
        <f>N181/O25</f>
        <v>0.48774892688762228</v>
      </c>
      <c r="P181" s="12">
        <f>O181+O103</f>
        <v>1</v>
      </c>
    </row>
    <row r="182" spans="1:16">
      <c r="A182" s="6">
        <v>1967</v>
      </c>
      <c r="B182" s="2">
        <f t="shared" ref="B182:M182" si="16">C26-B104</f>
        <v>0</v>
      </c>
      <c r="C182" s="2">
        <f t="shared" si="16"/>
        <v>0</v>
      </c>
      <c r="D182" s="2">
        <f t="shared" si="16"/>
        <v>0</v>
      </c>
      <c r="E182" s="2">
        <f t="shared" si="16"/>
        <v>3118</v>
      </c>
      <c r="F182" s="2">
        <f t="shared" si="16"/>
        <v>4129</v>
      </c>
      <c r="G182" s="2">
        <f t="shared" si="16"/>
        <v>2600</v>
      </c>
      <c r="H182" s="2">
        <f t="shared" si="16"/>
        <v>7724</v>
      </c>
      <c r="I182" s="2">
        <f t="shared" si="16"/>
        <v>7953</v>
      </c>
      <c r="J182" s="2">
        <f t="shared" si="16"/>
        <v>3096</v>
      </c>
      <c r="K182" s="2">
        <f t="shared" si="16"/>
        <v>978</v>
      </c>
      <c r="L182" s="2">
        <f t="shared" si="16"/>
        <v>0</v>
      </c>
      <c r="M182" s="2">
        <f t="shared" si="16"/>
        <v>0</v>
      </c>
      <c r="N182" s="2">
        <f>SUM(B182:M182)</f>
        <v>29598</v>
      </c>
      <c r="O182" s="12">
        <f>N182/O26</f>
        <v>0.42316105511473301</v>
      </c>
      <c r="P182" s="12">
        <f>O182+O104</f>
        <v>1</v>
      </c>
    </row>
    <row r="183" spans="1:16">
      <c r="A183" s="6">
        <v>1968</v>
      </c>
      <c r="B183" s="2">
        <f t="shared" ref="B183:M183" si="17">C27-B105</f>
        <v>0</v>
      </c>
      <c r="C183" s="2">
        <f t="shared" si="17"/>
        <v>0</v>
      </c>
      <c r="D183" s="2">
        <f t="shared" si="17"/>
        <v>0</v>
      </c>
      <c r="E183" s="2">
        <f t="shared" si="17"/>
        <v>1977</v>
      </c>
      <c r="F183" s="2">
        <f t="shared" si="17"/>
        <v>4276</v>
      </c>
      <c r="G183" s="2">
        <f t="shared" si="17"/>
        <v>6921</v>
      </c>
      <c r="H183" s="2">
        <f t="shared" si="17"/>
        <v>9124</v>
      </c>
      <c r="I183" s="2">
        <f t="shared" si="17"/>
        <v>6427</v>
      </c>
      <c r="J183" s="2">
        <f t="shared" si="17"/>
        <v>2678</v>
      </c>
      <c r="K183" s="2">
        <f t="shared" si="17"/>
        <v>533</v>
      </c>
      <c r="L183" s="2">
        <f t="shared" si="17"/>
        <v>0</v>
      </c>
      <c r="M183" s="2">
        <f t="shared" si="17"/>
        <v>0</v>
      </c>
      <c r="N183" s="2">
        <f>SUM(B183:M183)</f>
        <v>31936</v>
      </c>
      <c r="O183" s="12">
        <f>N183/O27</f>
        <v>0.37217541283548344</v>
      </c>
      <c r="P183" s="12">
        <f>O183+O105</f>
        <v>1</v>
      </c>
    </row>
    <row r="184" spans="1:16">
      <c r="A184" s="6">
        <v>1969</v>
      </c>
      <c r="B184" s="2">
        <f t="shared" ref="B184:M184" si="18">C28-B106</f>
        <v>0</v>
      </c>
      <c r="C184" s="2">
        <f t="shared" si="18"/>
        <v>0</v>
      </c>
      <c r="D184" s="2">
        <f t="shared" si="18"/>
        <v>0</v>
      </c>
      <c r="E184" s="2">
        <f t="shared" si="18"/>
        <v>130</v>
      </c>
      <c r="F184" s="2">
        <f t="shared" si="18"/>
        <v>2642</v>
      </c>
      <c r="G184" s="2">
        <f t="shared" si="18"/>
        <v>5200</v>
      </c>
      <c r="H184" s="2">
        <f t="shared" si="18"/>
        <v>10750</v>
      </c>
      <c r="I184" s="2">
        <f t="shared" si="18"/>
        <v>6633</v>
      </c>
      <c r="J184" s="2">
        <f t="shared" si="18"/>
        <v>2280</v>
      </c>
      <c r="K184" s="2">
        <f t="shared" si="18"/>
        <v>456</v>
      </c>
      <c r="L184" s="2">
        <f t="shared" si="18"/>
        <v>0</v>
      </c>
      <c r="M184" s="2">
        <f t="shared" si="18"/>
        <v>0</v>
      </c>
      <c r="N184" s="2">
        <f>SUM(B184:M184)</f>
        <v>28091</v>
      </c>
      <c r="O184" s="12">
        <f>N184/O28</f>
        <v>0.36104363472784523</v>
      </c>
      <c r="P184" s="12">
        <f>O184+O106</f>
        <v>1</v>
      </c>
    </row>
    <row r="185" spans="1:16">
      <c r="A185" s="6">
        <v>1970</v>
      </c>
      <c r="B185" s="2">
        <f t="shared" ref="B185:M185" si="19">C29-B107</f>
        <v>0</v>
      </c>
      <c r="C185" s="2">
        <f t="shared" si="19"/>
        <v>0</v>
      </c>
      <c r="D185" s="2">
        <f t="shared" si="19"/>
        <v>0</v>
      </c>
      <c r="E185" s="2">
        <f t="shared" si="19"/>
        <v>0</v>
      </c>
      <c r="F185" s="2">
        <f t="shared" si="19"/>
        <v>7247</v>
      </c>
      <c r="G185" s="2">
        <f t="shared" si="19"/>
        <v>5824</v>
      </c>
      <c r="H185" s="2">
        <f t="shared" si="19"/>
        <v>11119</v>
      </c>
      <c r="I185" s="2">
        <f t="shared" si="19"/>
        <v>8086</v>
      </c>
      <c r="J185" s="2">
        <f t="shared" si="19"/>
        <v>3328</v>
      </c>
      <c r="K185" s="2">
        <f t="shared" si="19"/>
        <v>168</v>
      </c>
      <c r="L185" s="2">
        <f t="shared" si="19"/>
        <v>0</v>
      </c>
      <c r="M185" s="2">
        <f t="shared" si="19"/>
        <v>0</v>
      </c>
      <c r="N185" s="2">
        <f>SUM(B185:M185)</f>
        <v>35772</v>
      </c>
      <c r="O185" s="12">
        <f>N185/O29</f>
        <v>0.35318161623142619</v>
      </c>
      <c r="P185" s="12">
        <f>O185+O107</f>
        <v>1</v>
      </c>
    </row>
    <row r="186" spans="1:16">
      <c r="A186" s="6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2"/>
      <c r="P186" s="12"/>
    </row>
    <row r="187" spans="1:16">
      <c r="A187" s="6">
        <v>1971</v>
      </c>
      <c r="B187" s="2">
        <f t="shared" ref="B187:M187" si="20">C31-B109</f>
        <v>0</v>
      </c>
      <c r="C187" s="2">
        <f t="shared" si="20"/>
        <v>0</v>
      </c>
      <c r="D187" s="2">
        <f t="shared" si="20"/>
        <v>0</v>
      </c>
      <c r="E187" s="2">
        <f t="shared" si="20"/>
        <v>0</v>
      </c>
      <c r="F187" s="2">
        <f t="shared" si="20"/>
        <v>4556</v>
      </c>
      <c r="G187" s="2">
        <f t="shared" si="20"/>
        <v>6718</v>
      </c>
      <c r="H187" s="2">
        <f t="shared" si="20"/>
        <v>11301</v>
      </c>
      <c r="I187" s="2">
        <f t="shared" si="20"/>
        <v>8617</v>
      </c>
      <c r="J187" s="2">
        <f t="shared" si="20"/>
        <v>3220</v>
      </c>
      <c r="K187" s="2">
        <f t="shared" si="20"/>
        <v>0</v>
      </c>
      <c r="L187" s="2">
        <f t="shared" si="20"/>
        <v>0</v>
      </c>
      <c r="M187" s="2">
        <f t="shared" si="20"/>
        <v>0</v>
      </c>
      <c r="N187" s="2">
        <f>SUM(B187:M187)</f>
        <v>34412</v>
      </c>
      <c r="O187" s="12">
        <f>N187/O31</f>
        <v>0.35120736461799107</v>
      </c>
      <c r="P187" s="12">
        <f>O187+O109</f>
        <v>1</v>
      </c>
    </row>
    <row r="188" spans="1:16">
      <c r="A188" s="6">
        <v>1972</v>
      </c>
      <c r="B188" s="2">
        <f t="shared" ref="B188:M188" si="21">C32-B110</f>
        <v>0</v>
      </c>
      <c r="C188" s="2">
        <f t="shared" si="21"/>
        <v>0</v>
      </c>
      <c r="D188" s="2">
        <f t="shared" si="21"/>
        <v>0</v>
      </c>
      <c r="E188" s="2">
        <f t="shared" si="21"/>
        <v>231</v>
      </c>
      <c r="F188" s="2">
        <f t="shared" si="21"/>
        <v>4428</v>
      </c>
      <c r="G188" s="2">
        <f t="shared" si="21"/>
        <v>7745</v>
      </c>
      <c r="H188" s="2">
        <f t="shared" si="21"/>
        <v>11869</v>
      </c>
      <c r="I188" s="2">
        <f t="shared" si="21"/>
        <v>9437</v>
      </c>
      <c r="J188" s="2">
        <f t="shared" si="21"/>
        <v>3681</v>
      </c>
      <c r="K188" s="2">
        <f t="shared" si="21"/>
        <v>0</v>
      </c>
      <c r="L188" s="2">
        <f t="shared" si="21"/>
        <v>0</v>
      </c>
      <c r="M188" s="2">
        <f t="shared" si="21"/>
        <v>0</v>
      </c>
      <c r="N188" s="2">
        <f>SUM(B188:M188)</f>
        <v>37391</v>
      </c>
      <c r="O188" s="12">
        <f>N188/O32</f>
        <v>0.39690256562675807</v>
      </c>
      <c r="P188" s="12">
        <f>O188+O110</f>
        <v>1</v>
      </c>
    </row>
    <row r="189" spans="1:16">
      <c r="A189" s="6">
        <v>1973</v>
      </c>
      <c r="B189" s="2">
        <f t="shared" ref="B189:M189" si="22">C33-B111</f>
        <v>0</v>
      </c>
      <c r="C189" s="2">
        <f t="shared" si="22"/>
        <v>0</v>
      </c>
      <c r="D189" s="2">
        <f t="shared" si="22"/>
        <v>0</v>
      </c>
      <c r="E189" s="2">
        <f t="shared" si="22"/>
        <v>0</v>
      </c>
      <c r="F189" s="2">
        <f t="shared" si="22"/>
        <v>424</v>
      </c>
      <c r="G189" s="2">
        <f t="shared" si="22"/>
        <v>7770</v>
      </c>
      <c r="H189" s="2">
        <f t="shared" si="22"/>
        <v>10803</v>
      </c>
      <c r="I189" s="2">
        <f t="shared" si="22"/>
        <v>9138</v>
      </c>
      <c r="J189" s="2">
        <f t="shared" si="22"/>
        <v>2461</v>
      </c>
      <c r="K189" s="2">
        <f t="shared" si="22"/>
        <v>186</v>
      </c>
      <c r="L189" s="2">
        <f t="shared" si="22"/>
        <v>0</v>
      </c>
      <c r="M189" s="2">
        <f t="shared" si="22"/>
        <v>0</v>
      </c>
      <c r="N189" s="2">
        <f>SUM(B189:M189)</f>
        <v>30782</v>
      </c>
      <c r="O189" s="12">
        <f>N189/O33</f>
        <v>0.33004170821405215</v>
      </c>
      <c r="P189" s="12">
        <f>O189+O111</f>
        <v>1</v>
      </c>
    </row>
    <row r="190" spans="1:16">
      <c r="A190" s="6">
        <v>1974</v>
      </c>
      <c r="B190" s="2">
        <f t="shared" ref="B190:M190" si="23">C34-B112</f>
        <v>0</v>
      </c>
      <c r="C190" s="2">
        <f t="shared" si="23"/>
        <v>0</v>
      </c>
      <c r="D190" s="2">
        <f t="shared" si="23"/>
        <v>0</v>
      </c>
      <c r="E190" s="2">
        <f t="shared" si="23"/>
        <v>0</v>
      </c>
      <c r="F190" s="2">
        <f t="shared" si="23"/>
        <v>4686</v>
      </c>
      <c r="G190" s="2">
        <f t="shared" si="23"/>
        <v>7074</v>
      </c>
      <c r="H190" s="2">
        <f t="shared" si="23"/>
        <v>11598</v>
      </c>
      <c r="I190" s="2">
        <f t="shared" si="23"/>
        <v>7503</v>
      </c>
      <c r="J190" s="2">
        <f t="shared" si="23"/>
        <v>1947</v>
      </c>
      <c r="K190" s="2">
        <f t="shared" si="23"/>
        <v>0</v>
      </c>
      <c r="L190" s="2">
        <f t="shared" si="23"/>
        <v>0</v>
      </c>
      <c r="M190" s="2">
        <f t="shared" si="23"/>
        <v>0</v>
      </c>
      <c r="N190" s="2">
        <f>SUM(B190:M190)</f>
        <v>32808</v>
      </c>
      <c r="O190" s="12">
        <f>N190/O34</f>
        <v>0.31282061061423749</v>
      </c>
      <c r="P190" s="12">
        <f>O190+O112</f>
        <v>1</v>
      </c>
    </row>
    <row r="191" spans="1:16">
      <c r="A191" s="6">
        <v>1975</v>
      </c>
      <c r="B191" s="2">
        <f t="shared" ref="B191:M191" si="24">C35-B113</f>
        <v>0</v>
      </c>
      <c r="C191" s="2">
        <f t="shared" si="24"/>
        <v>0</v>
      </c>
      <c r="D191" s="2">
        <f t="shared" si="24"/>
        <v>0</v>
      </c>
      <c r="E191" s="2">
        <f t="shared" si="24"/>
        <v>0</v>
      </c>
      <c r="F191" s="2">
        <f t="shared" si="24"/>
        <v>3263</v>
      </c>
      <c r="G191" s="2">
        <f t="shared" si="24"/>
        <v>5708</v>
      </c>
      <c r="H191" s="2">
        <f t="shared" si="24"/>
        <v>9045</v>
      </c>
      <c r="I191" s="2">
        <f t="shared" si="24"/>
        <v>7940</v>
      </c>
      <c r="J191" s="2">
        <f t="shared" si="24"/>
        <v>2461</v>
      </c>
      <c r="K191" s="2">
        <f t="shared" si="24"/>
        <v>0</v>
      </c>
      <c r="L191" s="2">
        <f t="shared" si="24"/>
        <v>0</v>
      </c>
      <c r="M191" s="2">
        <f t="shared" si="24"/>
        <v>0</v>
      </c>
      <c r="N191" s="2">
        <f>SUM(B191:M191)</f>
        <v>28417</v>
      </c>
      <c r="O191" s="12">
        <f>N191/O35</f>
        <v>0.29477909980186928</v>
      </c>
      <c r="P191" s="12">
        <f>O191+O113</f>
        <v>1</v>
      </c>
    </row>
    <row r="192" spans="1:16">
      <c r="A192" s="6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2"/>
      <c r="P192" s="12"/>
    </row>
    <row r="193" spans="1:16">
      <c r="A193" s="6">
        <v>1976</v>
      </c>
      <c r="B193" s="2">
        <f t="shared" ref="B193:M193" si="25">C37-B115</f>
        <v>0</v>
      </c>
      <c r="C193" s="2">
        <f t="shared" si="25"/>
        <v>0</v>
      </c>
      <c r="D193" s="2">
        <f t="shared" si="25"/>
        <v>0</v>
      </c>
      <c r="E193" s="2">
        <f t="shared" si="25"/>
        <v>1370</v>
      </c>
      <c r="F193" s="2">
        <f t="shared" si="25"/>
        <v>1182</v>
      </c>
      <c r="G193" s="2">
        <f t="shared" si="25"/>
        <v>10111</v>
      </c>
      <c r="H193" s="2">
        <f t="shared" si="25"/>
        <v>10143</v>
      </c>
      <c r="I193" s="2">
        <f t="shared" si="25"/>
        <v>8711</v>
      </c>
      <c r="J193" s="2">
        <f t="shared" si="25"/>
        <v>1179</v>
      </c>
      <c r="K193" s="2">
        <f t="shared" si="25"/>
        <v>0</v>
      </c>
      <c r="L193" s="2">
        <f t="shared" si="25"/>
        <v>0</v>
      </c>
      <c r="M193" s="2">
        <f t="shared" si="25"/>
        <v>0</v>
      </c>
      <c r="N193" s="2">
        <f>SUM(B193:M193)</f>
        <v>32696</v>
      </c>
      <c r="O193" s="12">
        <f>N193/O37</f>
        <v>0.28419195299394173</v>
      </c>
      <c r="P193" s="12">
        <f>O193+O115</f>
        <v>1</v>
      </c>
    </row>
    <row r="194" spans="1:16">
      <c r="A194" s="6">
        <v>1977</v>
      </c>
      <c r="B194" s="2">
        <f t="shared" ref="B194:M194" si="26">C38-B116</f>
        <v>0</v>
      </c>
      <c r="C194" s="2">
        <f t="shared" si="26"/>
        <v>0</v>
      </c>
      <c r="D194" s="2">
        <f t="shared" si="26"/>
        <v>0</v>
      </c>
      <c r="E194" s="2">
        <f t="shared" si="26"/>
        <v>0</v>
      </c>
      <c r="F194" s="2">
        <f t="shared" si="26"/>
        <v>0</v>
      </c>
      <c r="G194" s="2">
        <f t="shared" si="26"/>
        <v>10658</v>
      </c>
      <c r="H194" s="2">
        <f t="shared" si="26"/>
        <v>9932</v>
      </c>
      <c r="I194" s="2">
        <f t="shared" si="26"/>
        <v>7809</v>
      </c>
      <c r="J194" s="2">
        <f t="shared" si="26"/>
        <v>1155</v>
      </c>
      <c r="K194" s="2">
        <f t="shared" si="26"/>
        <v>0</v>
      </c>
      <c r="L194" s="2">
        <f t="shared" si="26"/>
        <v>0</v>
      </c>
      <c r="M194" s="2">
        <f t="shared" si="26"/>
        <v>0</v>
      </c>
      <c r="N194" s="2">
        <f>SUM(B194:M194)</f>
        <v>29554</v>
      </c>
      <c r="O194" s="12">
        <f>N194/O38</f>
        <v>0.38114029997033827</v>
      </c>
      <c r="P194" s="12">
        <f>O194+O116</f>
        <v>1</v>
      </c>
    </row>
    <row r="195" spans="1:16">
      <c r="A195" s="6">
        <v>1978</v>
      </c>
      <c r="B195" s="2">
        <f t="shared" ref="B195:M195" si="27">C39-B117</f>
        <v>0</v>
      </c>
      <c r="C195" s="2">
        <f t="shared" si="27"/>
        <v>0</v>
      </c>
      <c r="D195" s="2">
        <f t="shared" si="27"/>
        <v>0</v>
      </c>
      <c r="E195" s="2">
        <f t="shared" si="27"/>
        <v>0</v>
      </c>
      <c r="F195" s="2">
        <f t="shared" si="27"/>
        <v>0</v>
      </c>
      <c r="G195" s="2">
        <f t="shared" si="27"/>
        <v>7942</v>
      </c>
      <c r="H195" s="2">
        <f t="shared" si="27"/>
        <v>11227</v>
      </c>
      <c r="I195" s="2">
        <f t="shared" si="27"/>
        <v>8017</v>
      </c>
      <c r="J195" s="2">
        <f t="shared" si="27"/>
        <v>1133</v>
      </c>
      <c r="K195" s="2">
        <f t="shared" si="27"/>
        <v>0</v>
      </c>
      <c r="L195" s="2">
        <f t="shared" si="27"/>
        <v>0</v>
      </c>
      <c r="M195" s="2">
        <f t="shared" si="27"/>
        <v>0</v>
      </c>
      <c r="N195" s="2">
        <f>SUM(B195:M195)</f>
        <v>28319</v>
      </c>
      <c r="O195" s="12">
        <f>N195/O39</f>
        <v>0.31001226080483424</v>
      </c>
      <c r="P195" s="12">
        <f>O195+O117</f>
        <v>1</v>
      </c>
    </row>
    <row r="196" spans="1:16">
      <c r="A196" s="6">
        <v>1979</v>
      </c>
      <c r="B196" s="2">
        <f t="shared" ref="B196:M196" si="28">C40-B118</f>
        <v>0</v>
      </c>
      <c r="C196" s="2">
        <f t="shared" si="28"/>
        <v>0</v>
      </c>
      <c r="D196" s="2">
        <f t="shared" si="28"/>
        <v>0</v>
      </c>
      <c r="E196" s="2">
        <f t="shared" si="28"/>
        <v>0</v>
      </c>
      <c r="F196" s="2">
        <f t="shared" si="28"/>
        <v>0</v>
      </c>
      <c r="G196" s="2">
        <f t="shared" si="28"/>
        <v>3948</v>
      </c>
      <c r="H196" s="2">
        <f t="shared" si="28"/>
        <v>11000</v>
      </c>
      <c r="I196" s="2">
        <f t="shared" si="28"/>
        <v>9356</v>
      </c>
      <c r="J196" s="2">
        <f t="shared" si="28"/>
        <v>3132</v>
      </c>
      <c r="K196" s="2">
        <f t="shared" si="28"/>
        <v>0</v>
      </c>
      <c r="L196" s="2">
        <f t="shared" si="28"/>
        <v>0</v>
      </c>
      <c r="M196" s="2">
        <f t="shared" si="28"/>
        <v>0</v>
      </c>
      <c r="N196" s="2">
        <f>SUM(B196:M196)</f>
        <v>27436</v>
      </c>
      <c r="O196" s="12">
        <f>N196/O40</f>
        <v>0.46162906129591302</v>
      </c>
      <c r="P196" s="12">
        <f>O196+O118</f>
        <v>1</v>
      </c>
    </row>
    <row r="197" spans="1:16">
      <c r="A197" s="6">
        <v>1980</v>
      </c>
      <c r="B197" s="2">
        <f t="shared" ref="B197:M197" si="29">C41-B119</f>
        <v>0</v>
      </c>
      <c r="C197" s="2">
        <f t="shared" si="29"/>
        <v>0</v>
      </c>
      <c r="D197" s="2">
        <f t="shared" si="29"/>
        <v>0</v>
      </c>
      <c r="E197" s="2">
        <f t="shared" si="29"/>
        <v>0</v>
      </c>
      <c r="F197" s="2">
        <f t="shared" si="29"/>
        <v>0</v>
      </c>
      <c r="G197" s="2">
        <f t="shared" si="29"/>
        <v>4306</v>
      </c>
      <c r="H197" s="2">
        <f t="shared" si="29"/>
        <v>13432</v>
      </c>
      <c r="I197" s="2">
        <f t="shared" si="29"/>
        <v>7987</v>
      </c>
      <c r="J197" s="2">
        <f t="shared" si="29"/>
        <v>2063</v>
      </c>
      <c r="K197" s="2">
        <f t="shared" si="29"/>
        <v>0</v>
      </c>
      <c r="L197" s="2">
        <f t="shared" si="29"/>
        <v>0</v>
      </c>
      <c r="M197" s="2">
        <f t="shared" si="29"/>
        <v>0</v>
      </c>
      <c r="N197" s="2">
        <f>SUM(B197:M197)</f>
        <v>27788</v>
      </c>
      <c r="O197" s="12">
        <f>N197/O41</f>
        <v>0.34414941048251263</v>
      </c>
      <c r="P197" s="12">
        <f>O197+O119</f>
        <v>1</v>
      </c>
    </row>
    <row r="198" spans="1:16">
      <c r="A198" s="6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2"/>
      <c r="P198" s="2"/>
    </row>
    <row r="199" spans="1:16">
      <c r="A199" s="6">
        <v>1981</v>
      </c>
      <c r="B199" s="2">
        <f t="shared" ref="B199:M199" si="30">C43-B121</f>
        <v>0</v>
      </c>
      <c r="C199" s="2">
        <f t="shared" si="30"/>
        <v>0</v>
      </c>
      <c r="D199" s="2">
        <f t="shared" si="30"/>
        <v>0</v>
      </c>
      <c r="E199" s="2">
        <f t="shared" si="30"/>
        <v>0</v>
      </c>
      <c r="F199" s="2">
        <f t="shared" si="30"/>
        <v>0</v>
      </c>
      <c r="G199" s="2">
        <f t="shared" si="30"/>
        <v>5122</v>
      </c>
      <c r="H199" s="2">
        <f t="shared" si="30"/>
        <v>12641</v>
      </c>
      <c r="I199" s="2">
        <f t="shared" si="30"/>
        <v>9336</v>
      </c>
      <c r="J199" s="2">
        <f t="shared" si="30"/>
        <v>3159</v>
      </c>
      <c r="K199" s="2">
        <f t="shared" si="30"/>
        <v>0</v>
      </c>
      <c r="L199" s="2">
        <f t="shared" si="30"/>
        <v>0</v>
      </c>
      <c r="M199" s="2">
        <f t="shared" si="30"/>
        <v>0</v>
      </c>
      <c r="N199" s="2">
        <f>SUM(B199:M199)</f>
        <v>30258</v>
      </c>
      <c r="O199" s="12">
        <f>N199/O43</f>
        <v>0.47685688619923405</v>
      </c>
      <c r="P199" s="12">
        <f>O199+O121</f>
        <v>1</v>
      </c>
    </row>
    <row r="200" spans="1:16">
      <c r="A200" s="6">
        <v>1982</v>
      </c>
      <c r="B200" s="2">
        <f t="shared" ref="B200:M200" si="31">C44-B122</f>
        <v>0</v>
      </c>
      <c r="C200" s="2">
        <f t="shared" si="31"/>
        <v>0</v>
      </c>
      <c r="D200" s="2">
        <f t="shared" si="31"/>
        <v>0</v>
      </c>
      <c r="E200" s="2">
        <f t="shared" si="31"/>
        <v>0</v>
      </c>
      <c r="F200" s="2">
        <f t="shared" si="31"/>
        <v>0</v>
      </c>
      <c r="G200" s="2">
        <f t="shared" si="31"/>
        <v>3368</v>
      </c>
      <c r="H200" s="2">
        <f t="shared" si="31"/>
        <v>12365</v>
      </c>
      <c r="I200" s="2">
        <f t="shared" si="31"/>
        <v>9308</v>
      </c>
      <c r="J200" s="2">
        <f t="shared" si="31"/>
        <v>3338</v>
      </c>
      <c r="K200" s="2">
        <f t="shared" si="31"/>
        <v>0</v>
      </c>
      <c r="L200" s="2">
        <f t="shared" si="31"/>
        <v>0</v>
      </c>
      <c r="M200" s="2">
        <f t="shared" si="31"/>
        <v>0</v>
      </c>
      <c r="N200" s="2">
        <f>SUM(B200:M200)</f>
        <v>28379</v>
      </c>
      <c r="O200" s="12">
        <f>N200/O44</f>
        <v>0.39596762941258545</v>
      </c>
      <c r="P200" s="12">
        <f>O200+O122</f>
        <v>1</v>
      </c>
    </row>
    <row r="201" spans="1:16">
      <c r="A201" s="6">
        <v>1983</v>
      </c>
      <c r="B201" s="2">
        <f t="shared" ref="B201:M201" si="32">C45-B123</f>
        <v>0</v>
      </c>
      <c r="C201" s="2">
        <f t="shared" si="32"/>
        <v>0</v>
      </c>
      <c r="D201" s="2">
        <f t="shared" si="32"/>
        <v>0</v>
      </c>
      <c r="E201" s="2">
        <f t="shared" si="32"/>
        <v>0</v>
      </c>
      <c r="F201" s="2">
        <f t="shared" si="32"/>
        <v>0</v>
      </c>
      <c r="G201" s="2">
        <f t="shared" si="32"/>
        <v>3230</v>
      </c>
      <c r="H201" s="2">
        <f t="shared" si="32"/>
        <v>11999</v>
      </c>
      <c r="I201" s="2">
        <f t="shared" si="32"/>
        <v>9833</v>
      </c>
      <c r="J201" s="2">
        <f t="shared" si="32"/>
        <v>3996</v>
      </c>
      <c r="K201" s="2">
        <f t="shared" si="32"/>
        <v>0</v>
      </c>
      <c r="L201" s="2">
        <f t="shared" si="32"/>
        <v>0</v>
      </c>
      <c r="M201" s="2">
        <f t="shared" si="32"/>
        <v>0</v>
      </c>
      <c r="N201" s="2">
        <f>SUM(B201:M201)</f>
        <v>29058</v>
      </c>
      <c r="O201" s="12">
        <f>N201/O45</f>
        <v>0.38506798123558877</v>
      </c>
      <c r="P201" s="12">
        <f>O201+O123</f>
        <v>1</v>
      </c>
    </row>
    <row r="202" spans="1:16">
      <c r="A202" s="6">
        <v>1984</v>
      </c>
      <c r="B202" s="2">
        <f t="shared" ref="B202:M202" si="33">C46-B124</f>
        <v>0</v>
      </c>
      <c r="C202" s="2">
        <f t="shared" si="33"/>
        <v>0</v>
      </c>
      <c r="D202" s="2">
        <f t="shared" si="33"/>
        <v>0</v>
      </c>
      <c r="E202" s="2">
        <f t="shared" si="33"/>
        <v>0</v>
      </c>
      <c r="F202" s="2">
        <f t="shared" si="33"/>
        <v>0</v>
      </c>
      <c r="G202" s="2">
        <f t="shared" si="33"/>
        <v>2842</v>
      </c>
      <c r="H202" s="2">
        <f t="shared" si="33"/>
        <v>9958</v>
      </c>
      <c r="I202" s="2">
        <f t="shared" si="33"/>
        <v>10271</v>
      </c>
      <c r="J202" s="2">
        <f t="shared" si="33"/>
        <v>3109</v>
      </c>
      <c r="K202" s="2">
        <f t="shared" si="33"/>
        <v>0</v>
      </c>
      <c r="L202" s="2">
        <f t="shared" si="33"/>
        <v>0</v>
      </c>
      <c r="M202" s="2">
        <f t="shared" si="33"/>
        <v>0</v>
      </c>
      <c r="N202" s="2">
        <f>SUM(B202:M202)</f>
        <v>26180</v>
      </c>
      <c r="O202" s="12">
        <f>N202/O46</f>
        <v>0.32228678353358281</v>
      </c>
      <c r="P202" s="12">
        <f>O202+O124</f>
        <v>1</v>
      </c>
    </row>
    <row r="203" spans="1:16">
      <c r="A203" s="6">
        <v>1985</v>
      </c>
      <c r="B203" s="2">
        <f t="shared" ref="B203:M203" si="34">C47-B125</f>
        <v>0</v>
      </c>
      <c r="C203" s="2">
        <f t="shared" si="34"/>
        <v>0</v>
      </c>
      <c r="D203" s="2">
        <f t="shared" si="34"/>
        <v>0</v>
      </c>
      <c r="E203" s="2">
        <f t="shared" si="34"/>
        <v>0</v>
      </c>
      <c r="F203" s="2">
        <f t="shared" si="34"/>
        <v>0</v>
      </c>
      <c r="G203" s="2">
        <f t="shared" si="34"/>
        <v>8337</v>
      </c>
      <c r="H203" s="2">
        <f t="shared" si="34"/>
        <v>10079</v>
      </c>
      <c r="I203" s="2">
        <f t="shared" si="34"/>
        <v>8653</v>
      </c>
      <c r="J203" s="2">
        <f t="shared" si="34"/>
        <v>2529</v>
      </c>
      <c r="K203" s="2">
        <f t="shared" si="34"/>
        <v>0</v>
      </c>
      <c r="L203" s="2">
        <f t="shared" si="34"/>
        <v>0</v>
      </c>
      <c r="M203" s="2">
        <f t="shared" si="34"/>
        <v>0</v>
      </c>
      <c r="N203" s="2">
        <f>SUM(B203:M203)</f>
        <v>29598</v>
      </c>
      <c r="O203" s="12">
        <f>N203/O47</f>
        <v>0.40625343142637532</v>
      </c>
      <c r="P203" s="12">
        <f>O203+O125</f>
        <v>1</v>
      </c>
    </row>
    <row r="204" spans="1:16">
      <c r="A204" s="6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2"/>
      <c r="P204" s="2"/>
    </row>
    <row r="205" spans="1:16">
      <c r="A205" s="6">
        <v>1986</v>
      </c>
      <c r="B205" s="2">
        <f t="shared" ref="B205:M205" si="35">C49-B127</f>
        <v>0</v>
      </c>
      <c r="C205" s="2">
        <f t="shared" si="35"/>
        <v>0</v>
      </c>
      <c r="D205" s="2">
        <f t="shared" si="35"/>
        <v>0</v>
      </c>
      <c r="E205" s="2">
        <f t="shared" si="35"/>
        <v>0</v>
      </c>
      <c r="F205" s="2">
        <f t="shared" si="35"/>
        <v>1729</v>
      </c>
      <c r="G205" s="2">
        <f t="shared" si="35"/>
        <v>8957</v>
      </c>
      <c r="H205" s="2">
        <f t="shared" si="35"/>
        <v>9731</v>
      </c>
      <c r="I205" s="2">
        <f t="shared" si="35"/>
        <v>7918</v>
      </c>
      <c r="J205" s="2">
        <f t="shared" si="35"/>
        <v>773</v>
      </c>
      <c r="K205" s="2">
        <f t="shared" si="35"/>
        <v>0</v>
      </c>
      <c r="L205" s="2">
        <f t="shared" si="35"/>
        <v>0</v>
      </c>
      <c r="M205" s="2">
        <f t="shared" si="35"/>
        <v>0</v>
      </c>
      <c r="N205" s="2">
        <f>SUM(B205:M205)</f>
        <v>29108</v>
      </c>
      <c r="O205" s="12">
        <f>N205/O49</f>
        <v>0.36045273299155461</v>
      </c>
      <c r="P205" s="12">
        <f>O205+O127</f>
        <v>1</v>
      </c>
    </row>
    <row r="206" spans="1:16">
      <c r="A206" s="6">
        <v>1987</v>
      </c>
      <c r="B206" s="2">
        <f t="shared" ref="B206:M206" si="36">C50-B128</f>
        <v>0</v>
      </c>
      <c r="C206" s="2">
        <f t="shared" si="36"/>
        <v>0</v>
      </c>
      <c r="D206" s="2">
        <f t="shared" si="36"/>
        <v>0</v>
      </c>
      <c r="E206" s="2">
        <f t="shared" si="36"/>
        <v>0</v>
      </c>
      <c r="F206" s="2">
        <f t="shared" si="36"/>
        <v>502</v>
      </c>
      <c r="G206" s="2">
        <f t="shared" si="36"/>
        <v>8902</v>
      </c>
      <c r="H206" s="2">
        <f t="shared" si="36"/>
        <v>10642</v>
      </c>
      <c r="I206" s="2">
        <f t="shared" si="36"/>
        <v>7844</v>
      </c>
      <c r="J206" s="2">
        <f t="shared" si="36"/>
        <v>706</v>
      </c>
      <c r="K206" s="2">
        <f t="shared" si="36"/>
        <v>0</v>
      </c>
      <c r="L206" s="2">
        <f t="shared" si="36"/>
        <v>0</v>
      </c>
      <c r="M206" s="2">
        <f t="shared" si="36"/>
        <v>0</v>
      </c>
      <c r="N206" s="2">
        <f>SUM(B206:M206)</f>
        <v>28596</v>
      </c>
      <c r="O206" s="12">
        <f>N206/O50</f>
        <v>0.38995254459171985</v>
      </c>
      <c r="P206" s="12">
        <f>O206+O128</f>
        <v>1</v>
      </c>
    </row>
    <row r="207" spans="1:16">
      <c r="A207" s="6">
        <v>1988</v>
      </c>
      <c r="B207" s="2">
        <f t="shared" ref="B207:M207" si="37">C51-B129</f>
        <v>0</v>
      </c>
      <c r="C207" s="2">
        <f t="shared" si="37"/>
        <v>0</v>
      </c>
      <c r="D207" s="2">
        <f t="shared" si="37"/>
        <v>0</v>
      </c>
      <c r="E207" s="2">
        <f t="shared" si="37"/>
        <v>0</v>
      </c>
      <c r="F207" s="2">
        <f t="shared" si="37"/>
        <v>0</v>
      </c>
      <c r="G207" s="2">
        <f t="shared" si="37"/>
        <v>10348</v>
      </c>
      <c r="H207" s="2">
        <f t="shared" si="37"/>
        <v>10145</v>
      </c>
      <c r="I207" s="2">
        <f t="shared" si="37"/>
        <v>8288</v>
      </c>
      <c r="J207" s="2">
        <f t="shared" si="37"/>
        <v>75</v>
      </c>
      <c r="K207" s="2">
        <f t="shared" si="37"/>
        <v>0</v>
      </c>
      <c r="L207" s="2">
        <f t="shared" si="37"/>
        <v>0</v>
      </c>
      <c r="M207" s="2">
        <f t="shared" si="37"/>
        <v>0</v>
      </c>
      <c r="N207" s="2">
        <f>SUM(B207:M207)</f>
        <v>28856</v>
      </c>
      <c r="O207" s="12">
        <f>N207/O51</f>
        <v>0.37739501183609947</v>
      </c>
      <c r="P207" s="12">
        <f>O207+O129</f>
        <v>1</v>
      </c>
    </row>
    <row r="208" spans="1:16">
      <c r="A208" s="6">
        <v>1989</v>
      </c>
      <c r="B208" s="2">
        <f t="shared" ref="B208:M208" si="38">C52-B130</f>
        <v>0</v>
      </c>
      <c r="C208" s="2">
        <f t="shared" si="38"/>
        <v>0</v>
      </c>
      <c r="D208" s="2">
        <f t="shared" si="38"/>
        <v>0</v>
      </c>
      <c r="E208" s="2">
        <f t="shared" si="38"/>
        <v>0</v>
      </c>
      <c r="F208" s="2">
        <f t="shared" si="38"/>
        <v>0</v>
      </c>
      <c r="G208" s="2">
        <f t="shared" si="38"/>
        <v>5850</v>
      </c>
      <c r="H208" s="2">
        <f t="shared" si="38"/>
        <v>10493</v>
      </c>
      <c r="I208" s="2">
        <f t="shared" si="38"/>
        <v>7797</v>
      </c>
      <c r="J208" s="2">
        <f t="shared" si="38"/>
        <v>1577</v>
      </c>
      <c r="K208" s="2">
        <f t="shared" si="38"/>
        <v>0</v>
      </c>
      <c r="L208" s="2">
        <f t="shared" si="38"/>
        <v>0</v>
      </c>
      <c r="M208" s="2">
        <f t="shared" si="38"/>
        <v>0</v>
      </c>
      <c r="N208" s="2">
        <f>SUM(B208:M208)</f>
        <v>25717</v>
      </c>
      <c r="O208" s="12">
        <f>N208/O52</f>
        <v>0.33585822308706953</v>
      </c>
      <c r="P208" s="12">
        <f>O208+O130</f>
        <v>1</v>
      </c>
    </row>
    <row r="209" spans="1:16">
      <c r="A209" s="6">
        <v>1990</v>
      </c>
      <c r="B209" s="2">
        <f t="shared" ref="B209:M209" si="39">C53-B131</f>
        <v>0</v>
      </c>
      <c r="C209" s="2">
        <f t="shared" si="39"/>
        <v>0</v>
      </c>
      <c r="D209" s="2">
        <f t="shared" si="39"/>
        <v>0</v>
      </c>
      <c r="E209" s="2">
        <f t="shared" si="39"/>
        <v>0</v>
      </c>
      <c r="F209" s="2">
        <f t="shared" si="39"/>
        <v>0</v>
      </c>
      <c r="G209" s="2">
        <f t="shared" si="39"/>
        <v>5592</v>
      </c>
      <c r="H209" s="2">
        <f t="shared" si="39"/>
        <v>10829</v>
      </c>
      <c r="I209" s="2">
        <f t="shared" si="39"/>
        <v>8067</v>
      </c>
      <c r="J209" s="2">
        <f t="shared" si="39"/>
        <v>0</v>
      </c>
      <c r="K209" s="2">
        <f t="shared" si="39"/>
        <v>0</v>
      </c>
      <c r="L209" s="2">
        <f t="shared" si="39"/>
        <v>0</v>
      </c>
      <c r="M209" s="2">
        <f t="shared" si="39"/>
        <v>0</v>
      </c>
      <c r="N209" s="2">
        <f>SUM(B209:M209)</f>
        <v>24488</v>
      </c>
      <c r="O209" s="12">
        <f>N209/O53</f>
        <v>0.31013171225937186</v>
      </c>
      <c r="P209" s="12">
        <f>O209+O131</f>
        <v>1</v>
      </c>
    </row>
    <row r="210" spans="1:16">
      <c r="A210" s="6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2"/>
      <c r="P210" s="2"/>
    </row>
    <row r="211" spans="1:16">
      <c r="A211" s="6">
        <v>1991</v>
      </c>
      <c r="B211" s="2">
        <f t="shared" ref="B211:M211" si="40">C55-B133</f>
        <v>0</v>
      </c>
      <c r="C211" s="2">
        <f t="shared" si="40"/>
        <v>0</v>
      </c>
      <c r="D211" s="2">
        <f t="shared" si="40"/>
        <v>0</v>
      </c>
      <c r="E211" s="2">
        <f t="shared" si="40"/>
        <v>0</v>
      </c>
      <c r="F211" s="2">
        <f t="shared" si="40"/>
        <v>0</v>
      </c>
      <c r="G211" s="2">
        <f t="shared" si="40"/>
        <v>5467</v>
      </c>
      <c r="H211" s="2">
        <f t="shared" si="40"/>
        <v>10398</v>
      </c>
      <c r="I211" s="2">
        <f t="shared" si="40"/>
        <v>5552</v>
      </c>
      <c r="J211" s="2">
        <f t="shared" si="40"/>
        <v>0</v>
      </c>
      <c r="K211" s="2">
        <f t="shared" si="40"/>
        <v>0</v>
      </c>
      <c r="L211" s="2">
        <f t="shared" si="40"/>
        <v>0</v>
      </c>
      <c r="M211" s="2">
        <f t="shared" si="40"/>
        <v>0</v>
      </c>
      <c r="N211" s="2">
        <f>SUM(B211:M211)</f>
        <v>21417</v>
      </c>
      <c r="O211" s="12">
        <f>N211/O55</f>
        <v>0.32033084551070162</v>
      </c>
      <c r="P211" s="12">
        <f>O211+O133</f>
        <v>1</v>
      </c>
    </row>
    <row r="212" spans="1:16">
      <c r="A212" s="6">
        <v>1992</v>
      </c>
      <c r="B212" s="2">
        <f t="shared" ref="B212:M212" si="41">C56-B134</f>
        <v>0</v>
      </c>
      <c r="C212" s="2">
        <f t="shared" si="41"/>
        <v>0</v>
      </c>
      <c r="D212" s="2">
        <f t="shared" si="41"/>
        <v>0</v>
      </c>
      <c r="E212" s="2">
        <f t="shared" si="41"/>
        <v>0</v>
      </c>
      <c r="F212" s="2">
        <f t="shared" si="41"/>
        <v>0</v>
      </c>
      <c r="G212" s="2">
        <f t="shared" si="41"/>
        <v>2699</v>
      </c>
      <c r="H212" s="2">
        <f t="shared" si="41"/>
        <v>11559</v>
      </c>
      <c r="I212" s="2">
        <f t="shared" si="41"/>
        <v>7331</v>
      </c>
      <c r="J212" s="2">
        <f t="shared" si="41"/>
        <v>1884</v>
      </c>
      <c r="K212" s="2">
        <f t="shared" si="41"/>
        <v>0</v>
      </c>
      <c r="L212" s="2">
        <f t="shared" si="41"/>
        <v>0</v>
      </c>
      <c r="M212" s="2">
        <f t="shared" si="41"/>
        <v>0</v>
      </c>
      <c r="N212" s="2">
        <f>SUM(B212:M212)</f>
        <v>23473</v>
      </c>
      <c r="O212" s="12">
        <f>N212/O56</f>
        <v>0.42345576562274501</v>
      </c>
      <c r="P212" s="12">
        <f>O212+O134</f>
        <v>1</v>
      </c>
    </row>
    <row r="213" spans="1:16">
      <c r="A213" s="6">
        <v>1993</v>
      </c>
      <c r="B213" s="2">
        <f t="shared" ref="B213:M213" si="42">C57-B135</f>
        <v>0</v>
      </c>
      <c r="C213" s="2">
        <f t="shared" si="42"/>
        <v>0</v>
      </c>
      <c r="D213" s="2">
        <f t="shared" si="42"/>
        <v>0</v>
      </c>
      <c r="E213" s="2">
        <f t="shared" si="42"/>
        <v>0</v>
      </c>
      <c r="F213" s="2">
        <f t="shared" si="42"/>
        <v>0</v>
      </c>
      <c r="G213" s="2">
        <f t="shared" si="42"/>
        <v>5945</v>
      </c>
      <c r="H213" s="2">
        <f t="shared" si="42"/>
        <v>10549</v>
      </c>
      <c r="I213" s="2">
        <f t="shared" si="42"/>
        <v>7643</v>
      </c>
      <c r="J213" s="2">
        <f t="shared" si="42"/>
        <v>2156</v>
      </c>
      <c r="K213" s="2">
        <f t="shared" si="42"/>
        <v>0</v>
      </c>
      <c r="L213" s="2">
        <f t="shared" si="42"/>
        <v>0</v>
      </c>
      <c r="M213" s="2">
        <f t="shared" si="42"/>
        <v>0</v>
      </c>
      <c r="N213" s="2">
        <f>SUM(B213:M213)</f>
        <v>26293</v>
      </c>
      <c r="O213" s="12">
        <f>N213/O57</f>
        <v>0.55796532478831995</v>
      </c>
      <c r="P213" s="12">
        <f>O213+O135</f>
        <v>1</v>
      </c>
    </row>
    <row r="214" spans="1:16">
      <c r="A214" s="6">
        <v>1994</v>
      </c>
      <c r="B214" s="2">
        <f t="shared" ref="B214:M214" si="43">C58-B136</f>
        <v>0</v>
      </c>
      <c r="C214" s="2">
        <f t="shared" si="43"/>
        <v>0</v>
      </c>
      <c r="D214" s="2">
        <f t="shared" si="43"/>
        <v>0</v>
      </c>
      <c r="E214" s="2">
        <f t="shared" si="43"/>
        <v>0</v>
      </c>
      <c r="F214" s="2">
        <f t="shared" si="43"/>
        <v>5530</v>
      </c>
      <c r="G214" s="2">
        <f t="shared" si="43"/>
        <v>12130</v>
      </c>
      <c r="H214" s="2">
        <f t="shared" si="43"/>
        <v>9364</v>
      </c>
      <c r="I214" s="2">
        <f t="shared" si="43"/>
        <v>9090</v>
      </c>
      <c r="J214" s="2">
        <f t="shared" si="43"/>
        <v>118</v>
      </c>
      <c r="K214" s="2">
        <f t="shared" si="43"/>
        <v>0</v>
      </c>
      <c r="L214" s="2">
        <f t="shared" si="43"/>
        <v>0</v>
      </c>
      <c r="M214" s="2">
        <f t="shared" si="43"/>
        <v>0</v>
      </c>
      <c r="N214" s="2">
        <f>SUM(B214:M214)</f>
        <v>36232</v>
      </c>
      <c r="O214" s="12">
        <f>N214/O58</f>
        <v>0.4315388280133397</v>
      </c>
      <c r="P214" s="12">
        <f>O214+O136</f>
        <v>1</v>
      </c>
    </row>
    <row r="215" spans="1:16">
      <c r="A215" s="6">
        <v>1995</v>
      </c>
      <c r="B215" s="2">
        <f t="shared" ref="B215:M215" si="44">C59-B137</f>
        <v>0</v>
      </c>
      <c r="C215" s="2">
        <f t="shared" si="44"/>
        <v>0</v>
      </c>
      <c r="D215" s="2">
        <f t="shared" si="44"/>
        <v>0</v>
      </c>
      <c r="E215" s="2">
        <f t="shared" si="44"/>
        <v>0</v>
      </c>
      <c r="F215" s="2">
        <f t="shared" si="44"/>
        <v>0</v>
      </c>
      <c r="G215" s="2">
        <f t="shared" si="44"/>
        <v>6457</v>
      </c>
      <c r="H215" s="2">
        <f t="shared" si="44"/>
        <v>13866</v>
      </c>
      <c r="I215" s="2">
        <f t="shared" si="44"/>
        <v>10273</v>
      </c>
      <c r="J215" s="2">
        <f t="shared" si="44"/>
        <v>3039</v>
      </c>
      <c r="K215" s="2">
        <f t="shared" si="44"/>
        <v>0</v>
      </c>
      <c r="L215" s="2">
        <f t="shared" si="44"/>
        <v>0</v>
      </c>
      <c r="M215" s="2">
        <f t="shared" si="44"/>
        <v>0</v>
      </c>
      <c r="N215" s="2">
        <f>SUM(B215:M215)</f>
        <v>33635</v>
      </c>
      <c r="O215" s="12">
        <f>N215/O59</f>
        <v>0.38763397487610923</v>
      </c>
      <c r="P215" s="12">
        <f>O215+O137</f>
        <v>1</v>
      </c>
    </row>
    <row r="216" spans="1:16">
      <c r="A216" s="6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2"/>
      <c r="P216" s="12"/>
    </row>
    <row r="217" spans="1:16">
      <c r="A217" s="6">
        <v>1996</v>
      </c>
      <c r="B217" s="2">
        <f t="shared" ref="B217:M217" si="45">C61-B139</f>
        <v>0</v>
      </c>
      <c r="C217" s="2">
        <f t="shared" si="45"/>
        <v>0</v>
      </c>
      <c r="D217" s="2">
        <f t="shared" si="45"/>
        <v>0</v>
      </c>
      <c r="E217" s="2">
        <f t="shared" si="45"/>
        <v>0</v>
      </c>
      <c r="F217" s="2">
        <f t="shared" si="45"/>
        <v>0</v>
      </c>
      <c r="G217" s="2">
        <f t="shared" si="45"/>
        <v>5059</v>
      </c>
      <c r="H217" s="2">
        <f t="shared" si="45"/>
        <v>11719</v>
      </c>
      <c r="I217" s="2">
        <f t="shared" si="45"/>
        <v>7587</v>
      </c>
      <c r="J217" s="2">
        <f t="shared" si="45"/>
        <v>1059</v>
      </c>
      <c r="K217" s="2">
        <f t="shared" si="45"/>
        <v>0</v>
      </c>
      <c r="L217" s="2">
        <f t="shared" si="45"/>
        <v>0</v>
      </c>
      <c r="M217" s="2">
        <f t="shared" si="45"/>
        <v>0</v>
      </c>
      <c r="N217" s="2">
        <f>SUM(B217:M217)</f>
        <v>25424</v>
      </c>
      <c r="O217" s="12">
        <f>N217/O61</f>
        <v>0.47963476521968795</v>
      </c>
      <c r="P217" s="12">
        <f>O217+O139</f>
        <v>1</v>
      </c>
    </row>
    <row r="218" spans="1:16">
      <c r="A218" s="6">
        <v>1997</v>
      </c>
      <c r="B218" s="2">
        <f t="shared" ref="B218:M218" si="46">C62-B140</f>
        <v>0</v>
      </c>
      <c r="C218" s="2">
        <f t="shared" si="46"/>
        <v>0</v>
      </c>
      <c r="D218" s="2">
        <f t="shared" si="46"/>
        <v>0</v>
      </c>
      <c r="E218" s="2">
        <f t="shared" si="46"/>
        <v>0</v>
      </c>
      <c r="F218" s="2">
        <f t="shared" si="46"/>
        <v>0</v>
      </c>
      <c r="G218" s="2">
        <f t="shared" si="46"/>
        <v>7712</v>
      </c>
      <c r="H218" s="2">
        <f t="shared" si="46"/>
        <v>11328</v>
      </c>
      <c r="I218" s="2">
        <f t="shared" si="46"/>
        <v>8268</v>
      </c>
      <c r="J218" s="2">
        <f t="shared" si="46"/>
        <v>792</v>
      </c>
      <c r="K218" s="2">
        <f t="shared" si="46"/>
        <v>0</v>
      </c>
      <c r="L218" s="2">
        <f t="shared" si="46"/>
        <v>0</v>
      </c>
      <c r="M218" s="2">
        <f t="shared" si="46"/>
        <v>0</v>
      </c>
      <c r="N218" s="2">
        <f>SUM(B218:M218)</f>
        <v>28100</v>
      </c>
      <c r="O218" s="12">
        <f>N218/O62</f>
        <v>0.34855739413034309</v>
      </c>
      <c r="P218" s="12">
        <f>O218+O140</f>
        <v>1</v>
      </c>
    </row>
    <row r="219" spans="1:16">
      <c r="A219" s="6">
        <v>1998</v>
      </c>
      <c r="B219" s="2">
        <f t="shared" ref="B219:M219" si="47">C63-B141</f>
        <v>0</v>
      </c>
      <c r="C219" s="2">
        <f t="shared" si="47"/>
        <v>0</v>
      </c>
      <c r="D219" s="2">
        <f t="shared" si="47"/>
        <v>0</v>
      </c>
      <c r="E219" s="2">
        <f t="shared" si="47"/>
        <v>0</v>
      </c>
      <c r="F219" s="2">
        <f t="shared" si="47"/>
        <v>0</v>
      </c>
      <c r="G219" s="2">
        <f t="shared" si="47"/>
        <v>9407</v>
      </c>
      <c r="H219" s="2">
        <f t="shared" si="47"/>
        <v>9640</v>
      </c>
      <c r="I219" s="2">
        <f t="shared" si="47"/>
        <v>9813</v>
      </c>
      <c r="J219" s="2">
        <f t="shared" si="47"/>
        <v>836</v>
      </c>
      <c r="K219" s="2">
        <f t="shared" si="47"/>
        <v>0</v>
      </c>
      <c r="L219" s="2">
        <f t="shared" si="47"/>
        <v>0</v>
      </c>
      <c r="M219" s="2">
        <f t="shared" si="47"/>
        <v>0</v>
      </c>
      <c r="N219" s="2">
        <f>SUM(B219:M219)</f>
        <v>29696</v>
      </c>
      <c r="O219" s="12">
        <f>N219/O63</f>
        <v>0.39575670344901115</v>
      </c>
      <c r="P219" s="12">
        <f>O219+O141</f>
        <v>1</v>
      </c>
    </row>
    <row r="220" spans="1:16">
      <c r="A220" s="6">
        <v>1999</v>
      </c>
      <c r="B220" s="2">
        <f t="shared" ref="B220:M220" si="48">C64-B142</f>
        <v>0</v>
      </c>
      <c r="C220" s="2">
        <f t="shared" si="48"/>
        <v>0</v>
      </c>
      <c r="D220" s="2">
        <f t="shared" si="48"/>
        <v>0</v>
      </c>
      <c r="E220" s="2">
        <f t="shared" si="48"/>
        <v>0</v>
      </c>
      <c r="F220" s="2">
        <f t="shared" si="48"/>
        <v>0</v>
      </c>
      <c r="G220" s="2">
        <f t="shared" si="48"/>
        <v>4028</v>
      </c>
      <c r="H220" s="2">
        <f t="shared" si="48"/>
        <v>11351</v>
      </c>
      <c r="I220" s="2">
        <f t="shared" si="48"/>
        <v>6848</v>
      </c>
      <c r="J220" s="2">
        <f t="shared" si="48"/>
        <v>-99</v>
      </c>
      <c r="K220" s="2">
        <f t="shared" si="48"/>
        <v>0</v>
      </c>
      <c r="L220" s="2">
        <f t="shared" si="48"/>
        <v>0</v>
      </c>
      <c r="M220" s="2">
        <f t="shared" si="48"/>
        <v>0</v>
      </c>
      <c r="N220" s="2">
        <f>SUM(B220:M220)</f>
        <v>22128</v>
      </c>
      <c r="O220" s="12">
        <f>N220/O64</f>
        <v>0.38074917838154071</v>
      </c>
      <c r="P220" s="12">
        <f>O220+O142</f>
        <v>1</v>
      </c>
    </row>
    <row r="221" spans="1:16">
      <c r="A221" s="6">
        <v>2000</v>
      </c>
      <c r="B221" s="2">
        <f t="shared" ref="B221:M221" si="49">C65-B143</f>
        <v>0</v>
      </c>
      <c r="C221" s="2">
        <f t="shared" si="49"/>
        <v>0</v>
      </c>
      <c r="D221" s="2">
        <f t="shared" si="49"/>
        <v>0</v>
      </c>
      <c r="E221" s="2">
        <f t="shared" si="49"/>
        <v>0</v>
      </c>
      <c r="F221" s="2">
        <f t="shared" si="49"/>
        <v>3723</v>
      </c>
      <c r="G221" s="2">
        <f t="shared" si="49"/>
        <v>8770</v>
      </c>
      <c r="H221" s="2">
        <f t="shared" si="49"/>
        <v>8844</v>
      </c>
      <c r="I221" s="2">
        <f t="shared" si="49"/>
        <v>5713</v>
      </c>
      <c r="J221" s="2">
        <f t="shared" si="49"/>
        <v>0</v>
      </c>
      <c r="K221" s="2">
        <f t="shared" si="49"/>
        <v>0</v>
      </c>
      <c r="L221" s="2">
        <f t="shared" si="49"/>
        <v>0</v>
      </c>
      <c r="M221" s="2">
        <f t="shared" si="49"/>
        <v>0</v>
      </c>
      <c r="N221" s="2">
        <f>SUM(B221:M221)</f>
        <v>27050</v>
      </c>
      <c r="O221" s="12">
        <f>N221/O65</f>
        <v>0.3852508046828268</v>
      </c>
      <c r="P221" s="12">
        <f>O221+O143</f>
        <v>1</v>
      </c>
    </row>
    <row r="222" spans="1:16">
      <c r="A222" s="6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2"/>
      <c r="P222" s="12"/>
    </row>
    <row r="223" spans="1:16">
      <c r="A223" s="6">
        <v>2001</v>
      </c>
      <c r="B223" s="2">
        <f t="shared" ref="B223:M223" si="50">C67-B145</f>
        <v>0</v>
      </c>
      <c r="C223" s="2">
        <f t="shared" si="50"/>
        <v>0</v>
      </c>
      <c r="D223" s="2">
        <f t="shared" si="50"/>
        <v>0</v>
      </c>
      <c r="E223" s="2">
        <f t="shared" si="50"/>
        <v>0</v>
      </c>
      <c r="F223" s="2">
        <f t="shared" si="50"/>
        <v>0</v>
      </c>
      <c r="G223" s="2">
        <f t="shared" si="50"/>
        <v>5903</v>
      </c>
      <c r="H223" s="2">
        <f t="shared" si="50"/>
        <v>9733</v>
      </c>
      <c r="I223" s="2">
        <f t="shared" si="50"/>
        <v>4565</v>
      </c>
      <c r="J223" s="2">
        <f t="shared" si="50"/>
        <v>0</v>
      </c>
      <c r="K223" s="2">
        <f t="shared" si="50"/>
        <v>0</v>
      </c>
      <c r="L223" s="2">
        <f t="shared" si="50"/>
        <v>0</v>
      </c>
      <c r="M223" s="2">
        <f t="shared" si="50"/>
        <v>0</v>
      </c>
      <c r="N223" s="2">
        <f>SUM(B223:M223)</f>
        <v>20201</v>
      </c>
      <c r="O223" s="12">
        <f>N223/O67</f>
        <v>0.41504355687047995</v>
      </c>
      <c r="P223" s="12">
        <f>O223+O145</f>
        <v>1</v>
      </c>
    </row>
    <row r="224" spans="1:16">
      <c r="A224" s="6">
        <v>2002</v>
      </c>
      <c r="B224" s="2">
        <f t="shared" ref="B224:M224" si="51">C68-B146</f>
        <v>0</v>
      </c>
      <c r="C224" s="2">
        <f t="shared" si="51"/>
        <v>0</v>
      </c>
      <c r="D224" s="2">
        <f t="shared" si="51"/>
        <v>0</v>
      </c>
      <c r="E224" s="2">
        <f t="shared" si="51"/>
        <v>0</v>
      </c>
      <c r="F224" s="2">
        <f t="shared" si="51"/>
        <v>0</v>
      </c>
      <c r="G224" s="2">
        <f t="shared" si="51"/>
        <v>3691</v>
      </c>
      <c r="H224" s="2">
        <f t="shared" si="51"/>
        <v>9118</v>
      </c>
      <c r="I224" s="2">
        <f t="shared" si="51"/>
        <v>2310</v>
      </c>
      <c r="J224" s="2">
        <f t="shared" si="51"/>
        <v>0</v>
      </c>
      <c r="K224" s="2">
        <f t="shared" si="51"/>
        <v>0</v>
      </c>
      <c r="L224" s="2">
        <f t="shared" si="51"/>
        <v>0</v>
      </c>
      <c r="M224" s="2">
        <f t="shared" si="51"/>
        <v>0</v>
      </c>
      <c r="N224" s="2">
        <f>SUM(B224:M224)</f>
        <v>15119</v>
      </c>
      <c r="O224" s="12">
        <f>N224/O68</f>
        <v>0.397251635618382</v>
      </c>
      <c r="P224" s="12">
        <f>O224+O146</f>
        <v>1</v>
      </c>
    </row>
    <row r="225" spans="1:16">
      <c r="A225" s="6">
        <v>2003</v>
      </c>
      <c r="B225" s="2">
        <f t="shared" ref="B225:M225" si="52">C69-B147</f>
        <v>0</v>
      </c>
      <c r="C225" s="2">
        <f t="shared" si="52"/>
        <v>0</v>
      </c>
      <c r="D225" s="2">
        <f t="shared" si="52"/>
        <v>0</v>
      </c>
      <c r="E225" s="2">
        <f t="shared" si="52"/>
        <v>0</v>
      </c>
      <c r="F225" s="2">
        <f t="shared" si="52"/>
        <v>0</v>
      </c>
      <c r="G225" s="2">
        <f t="shared" si="52"/>
        <v>487</v>
      </c>
      <c r="H225" s="2">
        <f t="shared" si="52"/>
        <v>5085</v>
      </c>
      <c r="I225" s="2">
        <f t="shared" si="52"/>
        <v>2737</v>
      </c>
      <c r="J225" s="2">
        <f t="shared" si="52"/>
        <v>0</v>
      </c>
      <c r="K225" s="2">
        <f t="shared" si="52"/>
        <v>0</v>
      </c>
      <c r="L225" s="2">
        <f t="shared" si="52"/>
        <v>0</v>
      </c>
      <c r="M225" s="2">
        <f t="shared" si="52"/>
        <v>0</v>
      </c>
      <c r="N225" s="2">
        <f>SUM(B225:M225)</f>
        <v>8309</v>
      </c>
      <c r="O225" s="12">
        <f>N225/O69</f>
        <v>0.45325114553785728</v>
      </c>
      <c r="P225" s="12">
        <f>O225+O147</f>
        <v>1</v>
      </c>
    </row>
    <row r="226" spans="1:16">
      <c r="A226" s="6">
        <v>2004</v>
      </c>
      <c r="B226" s="2">
        <f t="shared" ref="B226:M226" si="53">C70-B148</f>
        <v>0</v>
      </c>
      <c r="C226" s="2">
        <f t="shared" si="53"/>
        <v>0</v>
      </c>
      <c r="D226" s="2">
        <f t="shared" si="53"/>
        <v>0</v>
      </c>
      <c r="E226" s="2">
        <f t="shared" si="53"/>
        <v>0</v>
      </c>
      <c r="F226" s="2">
        <f t="shared" si="53"/>
        <v>0</v>
      </c>
      <c r="G226" s="2">
        <f t="shared" si="53"/>
        <v>1932</v>
      </c>
      <c r="H226" s="2">
        <f t="shared" si="53"/>
        <v>4348</v>
      </c>
      <c r="I226" s="2">
        <f t="shared" si="53"/>
        <v>4128</v>
      </c>
      <c r="J226" s="2">
        <f t="shared" si="53"/>
        <v>252</v>
      </c>
      <c r="K226" s="2">
        <f t="shared" si="53"/>
        <v>0</v>
      </c>
      <c r="L226" s="2">
        <f t="shared" si="53"/>
        <v>0</v>
      </c>
      <c r="M226" s="2">
        <f t="shared" si="53"/>
        <v>0</v>
      </c>
      <c r="N226" s="2">
        <f>SUM(B226:M226)</f>
        <v>10660</v>
      </c>
      <c r="O226" s="12">
        <f>N226/O70</f>
        <v>0.48533964669459118</v>
      </c>
      <c r="P226" s="12">
        <f>O226+O148</f>
        <v>1</v>
      </c>
    </row>
    <row r="227" spans="1:16">
      <c r="A227" s="6">
        <v>2005</v>
      </c>
      <c r="B227" s="2">
        <f t="shared" ref="B227:M227" si="54">C71-B149</f>
        <v>0</v>
      </c>
      <c r="C227" s="2">
        <f t="shared" si="54"/>
        <v>0</v>
      </c>
      <c r="D227" s="2">
        <f t="shared" si="54"/>
        <v>0</v>
      </c>
      <c r="E227" s="2">
        <f t="shared" si="54"/>
        <v>0</v>
      </c>
      <c r="F227" s="2">
        <f t="shared" si="54"/>
        <v>0</v>
      </c>
      <c r="G227" s="2">
        <f t="shared" si="54"/>
        <v>1739</v>
      </c>
      <c r="H227" s="2">
        <f t="shared" si="54"/>
        <v>4636</v>
      </c>
      <c r="I227" s="2">
        <f t="shared" si="54"/>
        <v>3599</v>
      </c>
      <c r="J227" s="2">
        <f t="shared" si="54"/>
        <v>0</v>
      </c>
      <c r="K227" s="2">
        <f t="shared" si="54"/>
        <v>0</v>
      </c>
      <c r="L227" s="2">
        <f t="shared" si="54"/>
        <v>0</v>
      </c>
      <c r="M227" s="2">
        <f t="shared" si="54"/>
        <v>0</v>
      </c>
      <c r="N227" s="2">
        <f>SUM(B227:M227)</f>
        <v>9974</v>
      </c>
      <c r="O227" s="12">
        <f>N227/O71</f>
        <v>0.50547334279343203</v>
      </c>
      <c r="P227" s="12">
        <f>O227+O149</f>
        <v>1</v>
      </c>
    </row>
    <row r="228" spans="1:16">
      <c r="A228" s="6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2"/>
      <c r="P228" s="12"/>
    </row>
    <row r="229" spans="1:16">
      <c r="A229" s="6">
        <v>2006</v>
      </c>
      <c r="B229" s="2">
        <f t="shared" ref="B229:M229" si="55">C73-B151</f>
        <v>0</v>
      </c>
      <c r="C229" s="2">
        <f t="shared" si="55"/>
        <v>0</v>
      </c>
      <c r="D229" s="2">
        <f t="shared" si="55"/>
        <v>0</v>
      </c>
      <c r="E229" s="2">
        <f t="shared" si="55"/>
        <v>0</v>
      </c>
      <c r="F229" s="2">
        <f t="shared" si="55"/>
        <v>424</v>
      </c>
      <c r="G229" s="2">
        <f t="shared" si="55"/>
        <v>1387</v>
      </c>
      <c r="H229" s="2">
        <f t="shared" si="55"/>
        <v>7552</v>
      </c>
      <c r="I229" s="2">
        <f t="shared" si="55"/>
        <v>4397</v>
      </c>
      <c r="J229" s="2">
        <f t="shared" si="55"/>
        <v>-36</v>
      </c>
      <c r="K229" s="2">
        <f t="shared" si="55"/>
        <v>0</v>
      </c>
      <c r="L229" s="2">
        <f t="shared" si="55"/>
        <v>0</v>
      </c>
      <c r="M229" s="2">
        <f t="shared" si="55"/>
        <v>0</v>
      </c>
      <c r="N229" s="2">
        <f>SUM(B229:M229)</f>
        <v>13724</v>
      </c>
      <c r="O229" s="12">
        <f>N229/O73</f>
        <v>0.53773215265261343</v>
      </c>
      <c r="P229" s="12">
        <f>O229+O151</f>
        <v>1</v>
      </c>
    </row>
    <row r="230" spans="1:16">
      <c r="A230" s="6">
        <v>2007</v>
      </c>
      <c r="B230" s="2">
        <f t="shared" ref="B230:M230" si="56">C74-B152</f>
        <v>0</v>
      </c>
      <c r="C230" s="2">
        <f t="shared" si="56"/>
        <v>0</v>
      </c>
      <c r="D230" s="2">
        <f t="shared" si="56"/>
        <v>0</v>
      </c>
      <c r="E230" s="2">
        <f t="shared" si="56"/>
        <v>0</v>
      </c>
      <c r="F230" s="2">
        <f t="shared" si="56"/>
        <v>0</v>
      </c>
      <c r="G230" s="2">
        <f t="shared" si="56"/>
        <v>0</v>
      </c>
      <c r="H230" s="2">
        <f t="shared" si="56"/>
        <v>0</v>
      </c>
      <c r="I230" s="2">
        <f t="shared" si="56"/>
        <v>0</v>
      </c>
      <c r="J230" s="2">
        <f t="shared" si="56"/>
        <v>0</v>
      </c>
      <c r="K230" s="2">
        <f t="shared" si="56"/>
        <v>0</v>
      </c>
      <c r="L230" s="2">
        <f t="shared" si="56"/>
        <v>0</v>
      </c>
      <c r="M230" s="2">
        <f t="shared" si="56"/>
        <v>0</v>
      </c>
      <c r="N230" s="2">
        <f>SUM(B230:M230)</f>
        <v>0</v>
      </c>
      <c r="O230" s="12">
        <v>0</v>
      </c>
      <c r="P230" s="12">
        <f>O230+O152</f>
        <v>0</v>
      </c>
    </row>
    <row r="231" spans="1:16">
      <c r="A231" s="6">
        <v>2008</v>
      </c>
      <c r="B231" s="2">
        <f t="shared" ref="B231:M232" si="57">C75-B153</f>
        <v>0</v>
      </c>
      <c r="C231" s="2">
        <f t="shared" si="57"/>
        <v>0</v>
      </c>
      <c r="D231" s="2">
        <f t="shared" si="57"/>
        <v>0</v>
      </c>
      <c r="E231" s="2">
        <f t="shared" si="57"/>
        <v>0</v>
      </c>
      <c r="F231" s="2">
        <f t="shared" si="57"/>
        <v>0</v>
      </c>
      <c r="G231" s="2">
        <f t="shared" si="57"/>
        <v>1702</v>
      </c>
      <c r="H231" s="2">
        <f t="shared" si="57"/>
        <v>6102</v>
      </c>
      <c r="I231" s="2">
        <f t="shared" si="57"/>
        <v>4773</v>
      </c>
      <c r="J231" s="2">
        <f t="shared" si="57"/>
        <v>925</v>
      </c>
      <c r="K231" s="2">
        <f t="shared" si="57"/>
        <v>0</v>
      </c>
      <c r="L231" s="2">
        <f t="shared" si="57"/>
        <v>0</v>
      </c>
      <c r="M231" s="2">
        <f t="shared" si="57"/>
        <v>0</v>
      </c>
      <c r="N231" s="2">
        <f>SUM(B231:M231)</f>
        <v>13502</v>
      </c>
      <c r="O231" s="12">
        <f>N231/O75</f>
        <v>0.57514056909183853</v>
      </c>
      <c r="P231" s="12">
        <f>O231+O153</f>
        <v>1</v>
      </c>
    </row>
    <row r="232" spans="1:16">
      <c r="A232" s="6">
        <v>2009</v>
      </c>
      <c r="B232" s="2">
        <f t="shared" si="57"/>
        <v>0</v>
      </c>
      <c r="C232" s="2">
        <f t="shared" si="57"/>
        <v>0</v>
      </c>
      <c r="D232" s="2">
        <f t="shared" si="57"/>
        <v>0</v>
      </c>
      <c r="E232" s="2">
        <f t="shared" si="57"/>
        <v>1254</v>
      </c>
      <c r="F232" s="2">
        <f t="shared" si="57"/>
        <v>4196</v>
      </c>
      <c r="G232" s="2">
        <f t="shared" si="57"/>
        <v>11419</v>
      </c>
      <c r="H232" s="2">
        <f t="shared" si="57"/>
        <v>15553</v>
      </c>
      <c r="I232" s="2">
        <f t="shared" si="57"/>
        <v>12505</v>
      </c>
      <c r="J232" s="2">
        <f t="shared" si="57"/>
        <v>392</v>
      </c>
      <c r="K232" s="2">
        <f t="shared" si="57"/>
        <v>0</v>
      </c>
      <c r="L232" s="2">
        <f t="shared" si="57"/>
        <v>0</v>
      </c>
      <c r="M232" s="2">
        <f t="shared" si="57"/>
        <v>0</v>
      </c>
      <c r="N232" s="2">
        <f>SUM(B232:M232)</f>
        <v>45319</v>
      </c>
      <c r="O232" s="12">
        <f>N232/O76</f>
        <v>0.71807263277982003</v>
      </c>
      <c r="P232" s="12">
        <f>O232+O154</f>
        <v>1</v>
      </c>
    </row>
    <row r="233" spans="1:16">
      <c r="A233" s="6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2"/>
      <c r="P233" s="12"/>
    </row>
    <row r="234" spans="1:16" ht="15.75" thickBot="1">
      <c r="A234" s="21" t="s">
        <v>1</v>
      </c>
      <c r="B234" s="16">
        <f>SUM(B163:B232)</f>
        <v>0</v>
      </c>
      <c r="C234" s="16">
        <f>SUM(C163:C232)</f>
        <v>0</v>
      </c>
      <c r="D234" s="16">
        <f>SUM(D163:D232)</f>
        <v>0</v>
      </c>
      <c r="E234" s="16">
        <f>SUM(E163:E232)</f>
        <v>10614</v>
      </c>
      <c r="F234" s="16">
        <f>SUM(F163:F232)</f>
        <v>111915</v>
      </c>
      <c r="G234" s="16">
        <f>SUM(G163:G232)</f>
        <v>305150</v>
      </c>
      <c r="H234" s="16">
        <f>SUM(H163:H232)</f>
        <v>530948</v>
      </c>
      <c r="I234" s="16">
        <f>SUM(I163:I232)</f>
        <v>407359</v>
      </c>
      <c r="J234" s="16">
        <f>SUM(J163:J232)</f>
        <v>112350</v>
      </c>
      <c r="K234" s="16">
        <f>SUM(K163:K232)</f>
        <v>17626</v>
      </c>
      <c r="L234" s="16">
        <f>SUM(L163:L232)</f>
        <v>327</v>
      </c>
      <c r="M234" s="16">
        <f>SUM(M163:M232)</f>
        <v>0</v>
      </c>
      <c r="N234" s="16">
        <f>SUM(N163:N232)</f>
        <v>1496289</v>
      </c>
      <c r="O234" s="17">
        <f>N234/O78</f>
        <v>0.39427520732999444</v>
      </c>
      <c r="P234" s="12">
        <f>O234+O156</f>
        <v>1</v>
      </c>
    </row>
    <row r="235" spans="1:16" ht="16.5" thickTop="1" thickBot="1">
      <c r="A235" s="29" t="s">
        <v>2</v>
      </c>
      <c r="B235" s="26">
        <f>AVERAGE(B163:B232)</f>
        <v>0</v>
      </c>
      <c r="C235" s="26">
        <f>AVERAGE(C163:C232)</f>
        <v>0</v>
      </c>
      <c r="D235" s="26">
        <f>AVERAGE(D163:D232)</f>
        <v>0</v>
      </c>
      <c r="E235" s="26">
        <f>AVERAGE(E163:E232)</f>
        <v>179.89830508474577</v>
      </c>
      <c r="F235" s="26">
        <f>AVERAGE(F163:F232)</f>
        <v>1896.8644067796611</v>
      </c>
      <c r="G235" s="26">
        <f>AVERAGE(G163:G232)</f>
        <v>5172.0338983050851</v>
      </c>
      <c r="H235" s="26">
        <f>AVERAGE(H163:H232)</f>
        <v>8999.1186440677975</v>
      </c>
      <c r="I235" s="26">
        <f>AVERAGE(I163:I232)</f>
        <v>6904.3898305084749</v>
      </c>
      <c r="J235" s="26">
        <f>AVERAGE(J163:J232)</f>
        <v>1904.2372881355932</v>
      </c>
      <c r="K235" s="26">
        <f>AVERAGE(K163:K232)</f>
        <v>298.74576271186442</v>
      </c>
      <c r="L235" s="26">
        <f>AVERAGE(L163:L232)</f>
        <v>5.5423728813559325</v>
      </c>
      <c r="M235" s="26">
        <f>AVERAGE(M163:M232)</f>
        <v>0</v>
      </c>
      <c r="N235" s="26">
        <f>AVERAGE(N163:N232)</f>
        <v>25360.830508474577</v>
      </c>
      <c r="O235" s="27">
        <f>AVERAGE(O163:O232)</f>
        <v>0.41739697376210266</v>
      </c>
      <c r="P235" s="12"/>
    </row>
    <row r="236" spans="1:16" ht="15.75" thickTop="1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</row>
  </sheetData>
  <mergeCells count="9">
    <mergeCell ref="A159:O159"/>
    <mergeCell ref="A160:O160"/>
    <mergeCell ref="B2:O2"/>
    <mergeCell ref="B3:O3"/>
    <mergeCell ref="B4:O4"/>
    <mergeCell ref="A80:O80"/>
    <mergeCell ref="A81:O81"/>
    <mergeCell ref="A82:O82"/>
    <mergeCell ref="A158:O158"/>
  </mergeCells>
  <phoneticPr fontId="3" type="noConversion"/>
  <pageMargins left="0.75" right="0.5" top="0.75" bottom="0.5" header="0.5" footer="0.5"/>
  <pageSetup scale="61" fitToHeight="0" orientation="portrait" horizontalDpi="0" r:id="rId1"/>
  <headerFooter alignWithMargins="0"/>
  <rowBreaks count="2" manualBreakCount="2">
    <brk id="79" max="16383" man="1"/>
    <brk id="1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BART</vt:lpstr>
      <vt:lpstr>CAMB</vt:lpstr>
      <vt:lpstr>MEEK</vt:lpstr>
      <vt:lpstr>R.WILL</vt:lpstr>
      <vt:lpstr>FC-TOTAL</vt:lpstr>
      <vt:lpstr>BART!Print_Area</vt:lpstr>
      <vt:lpstr>CAMB!Print_Area</vt:lpstr>
      <vt:lpstr>'FC-TOTAL'!Print_Area</vt:lpstr>
      <vt:lpstr>MEEK!Print_Area</vt:lpstr>
      <vt:lpstr>R.WILL!Print_Area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William Edward Peck</cp:lastModifiedBy>
  <cp:lastPrinted>2004-02-18T17:40:54Z</cp:lastPrinted>
  <dcterms:created xsi:type="dcterms:W3CDTF">2002-12-05T18:49:03Z</dcterms:created>
  <dcterms:modified xsi:type="dcterms:W3CDTF">2010-02-16T22:46:36Z</dcterms:modified>
</cp:coreProperties>
</file>